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SAE\Torque Vectoring Simulink\MATLAB\Torque Vectoring\Rev 2\"/>
    </mc:Choice>
  </mc:AlternateContent>
  <xr:revisionPtr revIDLastSave="0" documentId="13_ncr:1_{48FD557D-3F55-4ED0-AA79-F6BB410D5C58}" xr6:coauthVersionLast="47" xr6:coauthVersionMax="47" xr10:uidLastSave="{00000000-0000-0000-0000-000000000000}"/>
  <bookViews>
    <workbookView xWindow="1170" yWindow="1170" windowWidth="21600" windowHeight="11385" xr2:uid="{4C6F8703-C527-3C4E-B8B4-D8FACC76E389}"/>
  </bookViews>
  <sheets>
    <sheet name="Dynamics" sheetId="1" r:id="rId1"/>
    <sheet name="Stee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4" i="1"/>
  <c r="I6" i="2"/>
  <c r="H58" i="2"/>
  <c r="G58" i="2"/>
  <c r="I5" i="2"/>
  <c r="H57" i="2"/>
  <c r="G57" i="2"/>
  <c r="I7" i="2"/>
  <c r="H56" i="2"/>
  <c r="G56" i="2"/>
  <c r="I8" i="2"/>
  <c r="H55" i="2"/>
  <c r="G55" i="2"/>
  <c r="I9" i="2"/>
  <c r="H54" i="2"/>
  <c r="G54" i="2"/>
  <c r="I10" i="2"/>
  <c r="H53" i="2"/>
  <c r="G53" i="2"/>
  <c r="I11" i="2"/>
  <c r="H52" i="2"/>
  <c r="G52" i="2"/>
  <c r="I12" i="2"/>
  <c r="H51" i="2"/>
  <c r="G51" i="2"/>
  <c r="I13" i="2"/>
  <c r="H50" i="2"/>
  <c r="G50" i="2"/>
  <c r="I14" i="2"/>
  <c r="H49" i="2"/>
  <c r="G49" i="2"/>
  <c r="I15" i="2"/>
  <c r="H48" i="2"/>
  <c r="G48" i="2"/>
  <c r="I16" i="2"/>
  <c r="H47" i="2"/>
  <c r="G47" i="2"/>
  <c r="I17" i="2"/>
  <c r="H46" i="2"/>
  <c r="G46" i="2"/>
  <c r="I18" i="2"/>
  <c r="H45" i="2"/>
  <c r="G45" i="2"/>
  <c r="I19" i="2"/>
  <c r="H44" i="2"/>
  <c r="G44" i="2"/>
  <c r="I20" i="2"/>
  <c r="H43" i="2"/>
  <c r="G43" i="2"/>
  <c r="I21" i="2"/>
  <c r="H42" i="2"/>
  <c r="G42" i="2"/>
  <c r="I22" i="2"/>
  <c r="H41" i="2"/>
  <c r="G41" i="2"/>
  <c r="I23" i="2"/>
  <c r="H40" i="2"/>
  <c r="G40" i="2"/>
  <c r="I24" i="2"/>
  <c r="H39" i="2"/>
  <c r="G39" i="2"/>
  <c r="I25" i="2"/>
  <c r="H38" i="2"/>
  <c r="G38" i="2"/>
  <c r="I26" i="2"/>
  <c r="H37" i="2"/>
  <c r="G37" i="2"/>
  <c r="I27" i="2"/>
  <c r="H36" i="2"/>
  <c r="G36" i="2"/>
  <c r="I28" i="2"/>
  <c r="H35" i="2"/>
  <c r="G35" i="2"/>
  <c r="I29" i="2"/>
  <c r="H34" i="2"/>
  <c r="G34" i="2"/>
  <c r="I30" i="2"/>
  <c r="H33" i="2"/>
  <c r="G33" i="2"/>
  <c r="I31" i="2"/>
  <c r="H32" i="2"/>
  <c r="G32" i="2"/>
  <c r="I32" i="2"/>
  <c r="H31" i="2"/>
  <c r="G31" i="2"/>
  <c r="I33" i="2"/>
  <c r="H30" i="2"/>
  <c r="G30" i="2"/>
  <c r="I34" i="2"/>
  <c r="H29" i="2"/>
  <c r="G29" i="2"/>
  <c r="I35" i="2"/>
  <c r="H28" i="2"/>
  <c r="G28" i="2"/>
  <c r="I36" i="2"/>
  <c r="H27" i="2"/>
  <c r="G27" i="2"/>
  <c r="I37" i="2"/>
  <c r="H26" i="2"/>
  <c r="G26" i="2"/>
  <c r="I38" i="2"/>
  <c r="H25" i="2"/>
  <c r="G25" i="2"/>
  <c r="I39" i="2"/>
  <c r="H24" i="2"/>
  <c r="G24" i="2"/>
  <c r="I40" i="2"/>
  <c r="H23" i="2"/>
  <c r="G23" i="2"/>
  <c r="I41" i="2"/>
  <c r="H22" i="2"/>
  <c r="G22" i="2"/>
  <c r="I42" i="2"/>
  <c r="H21" i="2"/>
  <c r="G21" i="2"/>
  <c r="I43" i="2"/>
  <c r="H20" i="2"/>
  <c r="G20" i="2"/>
  <c r="I44" i="2"/>
  <c r="H19" i="2"/>
  <c r="G19" i="2"/>
  <c r="I45" i="2"/>
  <c r="H18" i="2"/>
  <c r="G18" i="2"/>
  <c r="I46" i="2"/>
  <c r="H17" i="2"/>
  <c r="G17" i="2"/>
  <c r="I47" i="2"/>
  <c r="H16" i="2"/>
  <c r="G16" i="2"/>
  <c r="I48" i="2"/>
  <c r="H15" i="2"/>
  <c r="G15" i="2"/>
  <c r="I49" i="2"/>
  <c r="H14" i="2"/>
  <c r="G14" i="2"/>
  <c r="I50" i="2"/>
  <c r="H13" i="2"/>
  <c r="G13" i="2"/>
  <c r="I51" i="2"/>
  <c r="H12" i="2"/>
  <c r="G12" i="2"/>
  <c r="I52" i="2"/>
  <c r="H11" i="2"/>
  <c r="G11" i="2"/>
  <c r="I53" i="2"/>
  <c r="H10" i="2"/>
  <c r="G10" i="2"/>
  <c r="I54" i="2"/>
  <c r="H9" i="2"/>
  <c r="G9" i="2"/>
  <c r="I55" i="2"/>
  <c r="H8" i="2"/>
  <c r="G8" i="2"/>
  <c r="I56" i="2"/>
  <c r="H7" i="2"/>
  <c r="G7" i="2"/>
  <c r="I57" i="2"/>
  <c r="H6" i="2"/>
  <c r="G6" i="2"/>
  <c r="I58" i="2"/>
  <c r="H5" i="2"/>
  <c r="G5" i="2"/>
  <c r="I4" i="2"/>
  <c r="H4" i="2"/>
  <c r="G4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5" i="1"/>
  <c r="H6" i="1"/>
  <c r="G6" i="1" s="1"/>
  <c r="H7" i="1"/>
  <c r="H8" i="1"/>
  <c r="H9" i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H17" i="1"/>
  <c r="H18" i="1"/>
  <c r="H19" i="1"/>
  <c r="G19" i="1" s="1"/>
  <c r="H20" i="1"/>
  <c r="H21" i="1"/>
  <c r="H22" i="1"/>
  <c r="G22" i="1" s="1"/>
  <c r="H23" i="1"/>
  <c r="G23" i="1" s="1"/>
  <c r="H24" i="1"/>
  <c r="G24" i="1" s="1"/>
  <c r="H25" i="1"/>
  <c r="G25" i="1" s="1"/>
  <c r="H26" i="1"/>
  <c r="H27" i="1"/>
  <c r="G27" i="1" s="1"/>
  <c r="H28" i="1"/>
  <c r="G28" i="1" s="1"/>
  <c r="H29" i="1"/>
  <c r="H30" i="1"/>
  <c r="G30" i="1" s="1"/>
  <c r="H31" i="1"/>
  <c r="G31" i="1" s="1"/>
  <c r="H32" i="1"/>
  <c r="G32" i="1" s="1"/>
  <c r="H33" i="1"/>
  <c r="H34" i="1"/>
  <c r="G34" i="1" s="1"/>
  <c r="H35" i="1"/>
  <c r="G35" i="1" s="1"/>
  <c r="H36" i="1"/>
  <c r="G36" i="1" s="1"/>
  <c r="H37" i="1"/>
  <c r="H38" i="1"/>
  <c r="H39" i="1"/>
  <c r="G39" i="1" s="1"/>
  <c r="H40" i="1"/>
  <c r="G40" i="1" s="1"/>
  <c r="H41" i="1"/>
  <c r="H42" i="1"/>
  <c r="H43" i="1"/>
  <c r="G43" i="1" s="1"/>
  <c r="H44" i="1"/>
  <c r="G44" i="1" s="1"/>
  <c r="H45" i="1"/>
  <c r="H46" i="1"/>
  <c r="G46" i="1" s="1"/>
  <c r="H47" i="1"/>
  <c r="G47" i="1" s="1"/>
  <c r="H48" i="1"/>
  <c r="G48" i="1" s="1"/>
  <c r="H49" i="1"/>
  <c r="G49" i="1" s="1"/>
  <c r="H50" i="1"/>
  <c r="G50" i="1" s="1"/>
  <c r="H51" i="1"/>
  <c r="G51" i="1" s="1"/>
  <c r="H52" i="1"/>
  <c r="G52" i="1" s="1"/>
  <c r="H53" i="1"/>
  <c r="H54" i="1"/>
  <c r="G54" i="1" s="1"/>
  <c r="H55" i="1"/>
  <c r="G55" i="1" s="1"/>
  <c r="H56" i="1"/>
  <c r="G56" i="1" s="1"/>
  <c r="H57" i="1"/>
  <c r="H58" i="1"/>
  <c r="G58" i="1" s="1"/>
  <c r="H59" i="1"/>
  <c r="G59" i="1" s="1"/>
  <c r="H60" i="1"/>
  <c r="G60" i="1" s="1"/>
  <c r="H61" i="1"/>
  <c r="G61" i="1" s="1"/>
  <c r="H62" i="1"/>
  <c r="G62" i="1" s="1"/>
  <c r="H63" i="1"/>
  <c r="G63" i="1" s="1"/>
  <c r="H64" i="1"/>
  <c r="G64" i="1" s="1"/>
  <c r="H65" i="1"/>
  <c r="H66" i="1"/>
  <c r="H67" i="1"/>
  <c r="G67" i="1" s="1"/>
  <c r="H68" i="1"/>
  <c r="G68" i="1" s="1"/>
  <c r="H69" i="1"/>
  <c r="H70" i="1"/>
  <c r="G70" i="1" s="1"/>
  <c r="H71" i="1"/>
  <c r="G71" i="1" s="1"/>
  <c r="H72" i="1"/>
  <c r="G72" i="1" s="1"/>
  <c r="H73" i="1"/>
  <c r="G73" i="1" s="1"/>
  <c r="H74" i="1"/>
  <c r="G74" i="1" s="1"/>
  <c r="H75" i="1"/>
  <c r="G75" i="1" s="1"/>
  <c r="H76" i="1"/>
  <c r="G76" i="1" s="1"/>
  <c r="H77" i="1"/>
  <c r="H78" i="1"/>
  <c r="H79" i="1"/>
  <c r="G79" i="1" s="1"/>
  <c r="H80" i="1"/>
  <c r="G80" i="1" s="1"/>
  <c r="H81" i="1"/>
  <c r="H82" i="1"/>
  <c r="H83" i="1"/>
  <c r="G83" i="1" s="1"/>
  <c r="H84" i="1"/>
  <c r="G84" i="1" s="1"/>
  <c r="H85" i="1"/>
  <c r="G85" i="1" s="1"/>
  <c r="H86" i="1"/>
  <c r="G86" i="1" s="1"/>
  <c r="H87" i="1"/>
  <c r="G87" i="1" s="1"/>
  <c r="H88" i="1"/>
  <c r="G88" i="1" s="1"/>
  <c r="H89" i="1"/>
  <c r="H90" i="1"/>
  <c r="G90" i="1" s="1"/>
  <c r="H91" i="1"/>
  <c r="G91" i="1" s="1"/>
  <c r="H92" i="1"/>
  <c r="G92" i="1" s="1"/>
  <c r="H93" i="1"/>
  <c r="H94" i="1"/>
  <c r="H95" i="1"/>
  <c r="G95" i="1" s="1"/>
  <c r="H96" i="1"/>
  <c r="G96" i="1" s="1"/>
  <c r="H97" i="1"/>
  <c r="H98" i="1"/>
  <c r="G98" i="1" s="1"/>
  <c r="H99" i="1"/>
  <c r="G99" i="1" s="1"/>
  <c r="H100" i="1"/>
  <c r="G100" i="1" s="1"/>
  <c r="H101" i="1"/>
  <c r="H102" i="1"/>
  <c r="G102" i="1" s="1"/>
  <c r="H103" i="1"/>
  <c r="G103" i="1" s="1"/>
  <c r="H104" i="1"/>
  <c r="G104" i="1" s="1"/>
  <c r="H105" i="1"/>
  <c r="H106" i="1"/>
  <c r="G106" i="1" s="1"/>
  <c r="H107" i="1"/>
  <c r="G107" i="1" s="1"/>
  <c r="H108" i="1"/>
  <c r="G108" i="1" s="1"/>
  <c r="H109" i="1"/>
  <c r="G109" i="1" s="1"/>
  <c r="H110" i="1"/>
  <c r="G110" i="1" s="1"/>
  <c r="H111" i="1"/>
  <c r="G111" i="1" s="1"/>
  <c r="H112" i="1"/>
  <c r="G112" i="1" s="1"/>
  <c r="H113" i="1"/>
  <c r="H114" i="1"/>
  <c r="G114" i="1" s="1"/>
  <c r="H115" i="1"/>
  <c r="G115" i="1" s="1"/>
  <c r="H116" i="1"/>
  <c r="G116" i="1" s="1"/>
  <c r="H117" i="1"/>
  <c r="H118" i="1"/>
  <c r="G118" i="1" s="1"/>
  <c r="H119" i="1"/>
  <c r="G119" i="1" s="1"/>
  <c r="H120" i="1"/>
  <c r="G120" i="1" s="1"/>
  <c r="H121" i="1"/>
  <c r="H122" i="1"/>
  <c r="G122" i="1" s="1"/>
  <c r="H123" i="1"/>
  <c r="G123" i="1" s="1"/>
  <c r="H124" i="1"/>
  <c r="G124" i="1" s="1"/>
  <c r="H125" i="1"/>
  <c r="H126" i="1"/>
  <c r="G126" i="1" s="1"/>
  <c r="H127" i="1"/>
  <c r="G127" i="1" s="1"/>
  <c r="H128" i="1"/>
  <c r="G128" i="1" s="1"/>
  <c r="H129" i="1"/>
  <c r="H130" i="1"/>
  <c r="G130" i="1" s="1"/>
  <c r="H131" i="1"/>
  <c r="G131" i="1" s="1"/>
  <c r="H132" i="1"/>
  <c r="G132" i="1" s="1"/>
  <c r="H133" i="1"/>
  <c r="G133" i="1" s="1"/>
  <c r="F133" i="1" s="1"/>
  <c r="H134" i="1"/>
  <c r="G134" i="1" s="1"/>
  <c r="H135" i="1"/>
  <c r="G135" i="1" s="1"/>
  <c r="H136" i="1"/>
  <c r="G136" i="1" s="1"/>
  <c r="H137" i="1"/>
  <c r="H138" i="1"/>
  <c r="G138" i="1" s="1"/>
  <c r="H139" i="1"/>
  <c r="G139" i="1" s="1"/>
  <c r="H140" i="1"/>
  <c r="G140" i="1" s="1"/>
  <c r="H141" i="1"/>
  <c r="H142" i="1"/>
  <c r="G142" i="1" s="1"/>
  <c r="H143" i="1"/>
  <c r="G143" i="1" s="1"/>
  <c r="H144" i="1"/>
  <c r="G144" i="1" s="1"/>
  <c r="H145" i="1"/>
  <c r="G145" i="1" s="1"/>
  <c r="F145" i="1" s="1"/>
  <c r="H146" i="1"/>
  <c r="G146" i="1" s="1"/>
  <c r="H147" i="1"/>
  <c r="G147" i="1" s="1"/>
  <c r="H148" i="1"/>
  <c r="G148" i="1" s="1"/>
  <c r="H149" i="1"/>
  <c r="H150" i="1"/>
  <c r="G150" i="1" s="1"/>
  <c r="H151" i="1"/>
  <c r="G151" i="1" s="1"/>
  <c r="H152" i="1"/>
  <c r="G152" i="1" s="1"/>
  <c r="H153" i="1"/>
  <c r="H154" i="1"/>
  <c r="G154" i="1" s="1"/>
  <c r="H155" i="1"/>
  <c r="G155" i="1" s="1"/>
  <c r="H156" i="1"/>
  <c r="G156" i="1" s="1"/>
  <c r="H157" i="1"/>
  <c r="H158" i="1"/>
  <c r="G158" i="1" s="1"/>
  <c r="H159" i="1"/>
  <c r="G159" i="1" s="1"/>
  <c r="H160" i="1"/>
  <c r="G160" i="1" s="1"/>
  <c r="H161" i="1"/>
  <c r="H162" i="1"/>
  <c r="G162" i="1" s="1"/>
  <c r="H163" i="1"/>
  <c r="G163" i="1" s="1"/>
  <c r="H164" i="1"/>
  <c r="G164" i="1" s="1"/>
  <c r="H4" i="1"/>
  <c r="G4" i="1" s="1"/>
  <c r="G26" i="1"/>
  <c r="G29" i="1"/>
  <c r="G33" i="1"/>
  <c r="G37" i="1"/>
  <c r="G38" i="1"/>
  <c r="G41" i="1"/>
  <c r="G42" i="1"/>
  <c r="G45" i="1"/>
  <c r="G53" i="1"/>
  <c r="G65" i="1"/>
  <c r="G66" i="1"/>
  <c r="G69" i="1"/>
  <c r="G77" i="1"/>
  <c r="G78" i="1"/>
  <c r="G81" i="1"/>
  <c r="G82" i="1"/>
  <c r="G89" i="1"/>
  <c r="G93" i="1"/>
  <c r="G94" i="1"/>
  <c r="G101" i="1"/>
  <c r="G105" i="1"/>
  <c r="G113" i="1"/>
  <c r="G117" i="1"/>
  <c r="G125" i="1"/>
  <c r="G129" i="1"/>
  <c r="F129" i="1" s="1"/>
  <c r="G141" i="1"/>
  <c r="F141" i="1" s="1"/>
  <c r="G149" i="1"/>
  <c r="F149" i="1" s="1"/>
  <c r="G7" i="1"/>
  <c r="G9" i="1"/>
  <c r="G17" i="1"/>
  <c r="G18" i="1"/>
  <c r="G20" i="1"/>
  <c r="G21" i="1"/>
  <c r="F94" i="1" l="1"/>
  <c r="F82" i="1"/>
  <c r="F66" i="1"/>
  <c r="F42" i="1"/>
  <c r="F26" i="1"/>
  <c r="F18" i="1"/>
  <c r="F125" i="1"/>
  <c r="F117" i="1"/>
  <c r="F113" i="1"/>
  <c r="F109" i="1"/>
  <c r="F105" i="1"/>
  <c r="F101" i="1"/>
  <c r="F93" i="1"/>
  <c r="F89" i="1"/>
  <c r="F85" i="1"/>
  <c r="F81" i="1"/>
  <c r="F77" i="1"/>
  <c r="F73" i="1"/>
  <c r="F69" i="1"/>
  <c r="F65" i="1"/>
  <c r="F61" i="1"/>
  <c r="F53" i="1"/>
  <c r="F49" i="1"/>
  <c r="F45" i="1"/>
  <c r="F41" i="1"/>
  <c r="F37" i="1"/>
  <c r="F33" i="1"/>
  <c r="F29" i="1"/>
  <c r="F25" i="1"/>
  <c r="F21" i="1"/>
  <c r="F17" i="1"/>
  <c r="F13" i="1"/>
  <c r="F9" i="1"/>
  <c r="F112" i="1"/>
  <c r="F100" i="1"/>
  <c r="F20" i="1"/>
  <c r="F7" i="1"/>
  <c r="F4" i="1"/>
  <c r="F78" i="1"/>
  <c r="F3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08" i="1"/>
  <c r="F104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12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0" i="1"/>
  <c r="F86" i="1"/>
  <c r="F74" i="1"/>
  <c r="F70" i="1"/>
  <c r="F62" i="1"/>
  <c r="F58" i="1"/>
  <c r="F54" i="1"/>
  <c r="F50" i="1"/>
  <c r="F46" i="1"/>
  <c r="F34" i="1"/>
  <c r="F30" i="1"/>
  <c r="F22" i="1"/>
  <c r="F14" i="1"/>
  <c r="F10" i="1"/>
  <c r="F6" i="1"/>
  <c r="G5" i="1"/>
  <c r="F5" i="1" s="1"/>
  <c r="G16" i="1"/>
  <c r="G161" i="1"/>
  <c r="G8" i="1"/>
  <c r="G157" i="1"/>
  <c r="G153" i="1"/>
  <c r="F153" i="1" s="1"/>
  <c r="G137" i="1"/>
  <c r="G121" i="1"/>
  <c r="G97" i="1"/>
  <c r="G57" i="1"/>
  <c r="F57" i="1" s="1"/>
  <c r="F157" i="1" l="1"/>
  <c r="F137" i="1"/>
  <c r="F161" i="1"/>
  <c r="F8" i="1"/>
  <c r="F121" i="1"/>
  <c r="F16" i="1"/>
  <c r="F97" i="1"/>
</calcChain>
</file>

<file path=xl/sharedStrings.xml><?xml version="1.0" encoding="utf-8"?>
<sst xmlns="http://schemas.openxmlformats.org/spreadsheetml/2006/main" count="81" uniqueCount="26">
  <si>
    <t>bend example test data</t>
  </si>
  <si>
    <t>Delta11</t>
  </si>
  <si>
    <t>Delta12</t>
  </si>
  <si>
    <t>Steering Turn Angle</t>
  </si>
  <si>
    <t>Wheel Toe Angle</t>
  </si>
  <si>
    <t>LH</t>
  </si>
  <si>
    <t>RH</t>
  </si>
  <si>
    <t xml:space="preserve">  Straight</t>
  </si>
  <si>
    <t>Delta Table</t>
  </si>
  <si>
    <t>Delta11 Table</t>
  </si>
  <si>
    <t>Delta12 Table</t>
  </si>
  <si>
    <t>Simulink friendly Steering.angle lookup table data</t>
  </si>
  <si>
    <t>Constants</t>
  </si>
  <si>
    <t>Inputs</t>
  </si>
  <si>
    <t>Wheel Rad/s 11</t>
  </si>
  <si>
    <t>Velocity(km/h)</t>
  </si>
  <si>
    <t>Aceleration Lateral m/s^2</t>
  </si>
  <si>
    <t xml:space="preserve"> Delta (degrees)</t>
  </si>
  <si>
    <t>Turning Radius (m)</t>
  </si>
  <si>
    <t>RadiusF (m)</t>
  </si>
  <si>
    <t>RadiusR (m)</t>
  </si>
  <si>
    <t>Wheel Base (m)</t>
  </si>
  <si>
    <t>Wheel Radius (m)</t>
  </si>
  <si>
    <t>Wheel speed (Rad/s)</t>
  </si>
  <si>
    <t>Time (sec)</t>
  </si>
  <si>
    <t>Acc. G unit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</si>
</sst>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3" borderId="11" xfId="0" applyNumberFormat="1" applyFill="1" applyBorder="1"/>
    <xf numFmtId="2" fontId="0" fillId="3" borderId="12" xfId="0" applyNumberFormat="1" applyFill="1" applyBorder="1"/>
    <xf numFmtId="2" fontId="0" fillId="0" borderId="11" xfId="0" applyNumberFormat="1" applyBorder="1"/>
    <xf numFmtId="2" fontId="0" fillId="0" borderId="12" xfId="0" applyNumberFormat="1" applyBorder="1"/>
    <xf numFmtId="2" fontId="0" fillId="4" borderId="3" xfId="0" applyNumberFormat="1" applyFill="1" applyBorder="1"/>
    <xf numFmtId="0" fontId="1" fillId="4" borderId="11" xfId="0" applyFont="1" applyFill="1" applyBorder="1" applyAlignment="1">
      <alignment horizontal="left"/>
    </xf>
    <xf numFmtId="2" fontId="0" fillId="4" borderId="11" xfId="0" applyNumberFormat="1" applyFill="1" applyBorder="1"/>
    <xf numFmtId="2" fontId="0" fillId="4" borderId="12" xfId="0" applyNumberFormat="1" applyFill="1" applyBorder="1"/>
    <xf numFmtId="2" fontId="0" fillId="3" borderId="13" xfId="0" applyNumberFormat="1" applyFill="1" applyBorder="1"/>
    <xf numFmtId="2" fontId="0" fillId="3" borderId="14" xfId="0" applyNumberFormat="1" applyFill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0" fillId="0" borderId="24" xfId="0" applyBorder="1"/>
    <xf numFmtId="0" fontId="0" fillId="2" borderId="24" xfId="0" applyFill="1" applyBorder="1"/>
    <xf numFmtId="2" fontId="0" fillId="0" borderId="25" xfId="0" applyNumberFormat="1" applyBorder="1"/>
    <xf numFmtId="0" fontId="0" fillId="4" borderId="1" xfId="0" applyFill="1" applyBorder="1"/>
    <xf numFmtId="2" fontId="0" fillId="0" borderId="26" xfId="0" applyNumberFormat="1" applyBorder="1"/>
    <xf numFmtId="2" fontId="0" fillId="0" borderId="27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31" xfId="0" applyBorder="1"/>
    <xf numFmtId="0" fontId="0" fillId="0" borderId="32" xfId="0" applyBorder="1"/>
    <xf numFmtId="0" fontId="0" fillId="2" borderId="32" xfId="0" applyFill="1" applyBorder="1"/>
    <xf numFmtId="0" fontId="0" fillId="0" borderId="32" xfId="0" applyFill="1" applyBorder="1"/>
    <xf numFmtId="2" fontId="0" fillId="0" borderId="8" xfId="0" applyNumberFormat="1" applyBorder="1"/>
    <xf numFmtId="2" fontId="0" fillId="0" borderId="24" xfId="0" applyNumberFormat="1" applyBorder="1"/>
    <xf numFmtId="2" fontId="0" fillId="0" borderId="32" xfId="0" applyNumberFormat="1" applyBorder="1"/>
    <xf numFmtId="0" fontId="0" fillId="0" borderId="0" xfId="0" applyAlignment="1"/>
    <xf numFmtId="2" fontId="0" fillId="0" borderId="33" xfId="0" applyNumberFormat="1" applyBorder="1"/>
    <xf numFmtId="0" fontId="0" fillId="0" borderId="33" xfId="0" applyBorder="1"/>
    <xf numFmtId="2" fontId="0" fillId="0" borderId="9" xfId="0" applyNumberFormat="1" applyBorder="1"/>
    <xf numFmtId="0" fontId="0" fillId="0" borderId="24" xfId="0" applyFill="1" applyBorder="1"/>
    <xf numFmtId="2" fontId="0" fillId="0" borderId="24" xfId="0" applyNumberFormat="1" applyFill="1" applyBorder="1"/>
    <xf numFmtId="0" fontId="0" fillId="0" borderId="34" xfId="0" applyBorder="1"/>
    <xf numFmtId="0" fontId="0" fillId="0" borderId="30" xfId="0" applyBorder="1"/>
    <xf numFmtId="0" fontId="0" fillId="0" borderId="35" xfId="0" applyBorder="1"/>
    <xf numFmtId="2" fontId="0" fillId="0" borderId="1" xfId="0" applyNumberFormat="1" applyBorder="1"/>
    <xf numFmtId="0" fontId="0" fillId="4" borderId="23" xfId="0" applyFill="1" applyBorder="1"/>
    <xf numFmtId="2" fontId="0" fillId="0" borderId="8" xfId="0" applyNumberFormat="1" applyFill="1" applyBorder="1"/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23B-1FFE-0E4B-9385-95A7193EAD9B}">
  <dimension ref="B1:Q164"/>
  <sheetViews>
    <sheetView tabSelected="1" workbookViewId="0">
      <pane xSplit="1" ySplit="3" topLeftCell="B100" activePane="bottomRight" state="frozen"/>
      <selection pane="topRight" activeCell="B1" sqref="B1"/>
      <selection pane="bottomLeft" activeCell="A4" sqref="A4"/>
      <selection pane="bottomRight" activeCell="F111" sqref="F111"/>
    </sheetView>
  </sheetViews>
  <sheetFormatPr defaultColWidth="11" defaultRowHeight="15.75" x14ac:dyDescent="0.25"/>
  <cols>
    <col min="1" max="1" width="2" customWidth="1"/>
    <col min="2" max="2" width="12.125" style="8" customWidth="1"/>
    <col min="3" max="3" width="13.375" bestFit="1" customWidth="1"/>
    <col min="4" max="4" width="16.875" bestFit="1" customWidth="1"/>
    <col min="5" max="5" width="22.875" style="45" bestFit="1" customWidth="1"/>
    <col min="6" max="6" width="17" style="43" bestFit="1" customWidth="1"/>
    <col min="7" max="7" width="11.125" style="43" bestFit="1" customWidth="1"/>
    <col min="8" max="8" width="11.375" style="43" bestFit="1" customWidth="1"/>
    <col min="9" max="9" width="14.5" style="8" bestFit="1" customWidth="1"/>
    <col min="10" max="10" width="16" style="40" bestFit="1" customWidth="1"/>
    <col min="11" max="11" width="18.625" style="45" bestFit="1" customWidth="1"/>
    <col min="12" max="13" width="14.375" style="40" bestFit="1" customWidth="1"/>
    <col min="14" max="15" width="14.375" style="8" bestFit="1" customWidth="1"/>
    <col min="16" max="16" width="17.375" bestFit="1" customWidth="1"/>
    <col min="22" max="22" width="13.125" customWidth="1"/>
    <col min="23" max="23" width="15" customWidth="1"/>
    <col min="24" max="24" width="17.625" customWidth="1"/>
  </cols>
  <sheetData>
    <row r="1" spans="2:17" ht="16.5" thickBot="1" x14ac:dyDescent="0.3">
      <c r="B1" s="7"/>
      <c r="C1" s="59" t="s">
        <v>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2:17" ht="16.5" thickBot="1" x14ac:dyDescent="0.3">
      <c r="C2" s="58" t="s">
        <v>13</v>
      </c>
      <c r="D2" s="58"/>
      <c r="E2" s="46"/>
      <c r="I2" s="62" t="s">
        <v>12</v>
      </c>
      <c r="J2" s="63"/>
    </row>
    <row r="3" spans="2:17" ht="16.5" thickBot="1" x14ac:dyDescent="0.3">
      <c r="B3" s="2" t="s">
        <v>24</v>
      </c>
      <c r="C3" s="4" t="s">
        <v>15</v>
      </c>
      <c r="D3" s="39" t="s">
        <v>17</v>
      </c>
      <c r="E3" s="44" t="s">
        <v>16</v>
      </c>
      <c r="F3" s="38" t="s">
        <v>18</v>
      </c>
      <c r="G3" s="38" t="s">
        <v>19</v>
      </c>
      <c r="H3" s="38" t="s">
        <v>20</v>
      </c>
      <c r="I3" s="37" t="s">
        <v>21</v>
      </c>
      <c r="J3" s="50" t="s">
        <v>22</v>
      </c>
      <c r="K3" s="51" t="s">
        <v>23</v>
      </c>
      <c r="L3" s="51" t="s">
        <v>14</v>
      </c>
      <c r="M3" s="51" t="s">
        <v>14</v>
      </c>
      <c r="N3" s="38" t="s">
        <v>14</v>
      </c>
      <c r="O3" s="38" t="s">
        <v>14</v>
      </c>
      <c r="P3" s="57" t="s">
        <v>25</v>
      </c>
    </row>
    <row r="4" spans="2:17" x14ac:dyDescent="0.25">
      <c r="B4" s="8">
        <v>0</v>
      </c>
      <c r="C4" s="52">
        <v>0</v>
      </c>
      <c r="D4" s="39">
        <v>1E-3</v>
      </c>
      <c r="E4" s="45">
        <f>( ( (POWER( (C4/3.6),2) / F4) )*( D4/ABS(D4) ) )/5*$P$4</f>
        <v>0</v>
      </c>
      <c r="F4" s="43">
        <f t="shared" ref="F4:F35" si="0">IFERROR( (H4+G4)/2,0)</f>
        <v>114591.55902325574</v>
      </c>
      <c r="G4" s="43">
        <f t="shared" ref="G4:G35" si="1">IFERROR( SQRT( POWER(H4,2)+POWER(I4,2) ), 0)</f>
        <v>114591.5590319824</v>
      </c>
      <c r="H4" s="43">
        <f t="shared" ref="H4:H35" si="2">IFERROR(I4/ (TAN( ABS( RADIANS(D4) ) ) ),0)</f>
        <v>114591.55901452911</v>
      </c>
      <c r="I4" s="8">
        <v>2</v>
      </c>
      <c r="J4" s="40">
        <v>0.22</v>
      </c>
      <c r="K4" s="45">
        <f>(C4/3.6)/J4</f>
        <v>0</v>
      </c>
      <c r="P4">
        <v>0.10197199999999999</v>
      </c>
    </row>
    <row r="5" spans="2:17" x14ac:dyDescent="0.25">
      <c r="B5" s="8">
        <v>0.25</v>
      </c>
      <c r="C5" s="3">
        <v>3</v>
      </c>
      <c r="D5" s="40">
        <v>1E-3</v>
      </c>
      <c r="E5" s="45">
        <f t="shared" ref="E5:E68" si="3">( ( (POWER( (C5/3.6),2) / F5) )*( D5/ABS(D5) ) )/5*$P$4</f>
        <v>1.3732616858710151E-7</v>
      </c>
      <c r="F5" s="43">
        <f t="shared" si="0"/>
        <v>103132.40312093019</v>
      </c>
      <c r="G5" s="43">
        <f t="shared" si="1"/>
        <v>103132.40312878416</v>
      </c>
      <c r="H5" s="43">
        <f t="shared" si="2"/>
        <v>103132.4031130762</v>
      </c>
      <c r="I5" s="8">
        <v>1.8</v>
      </c>
      <c r="J5" s="40">
        <v>0.22</v>
      </c>
      <c r="K5" s="45">
        <f t="shared" ref="K5:K68" si="4">(C5/3.6)/J5</f>
        <v>3.7878787878787876</v>
      </c>
    </row>
    <row r="6" spans="2:17" x14ac:dyDescent="0.25">
      <c r="B6" s="8">
        <v>0.5</v>
      </c>
      <c r="C6" s="3">
        <v>6</v>
      </c>
      <c r="D6" s="40">
        <v>1E-3</v>
      </c>
      <c r="E6" s="45">
        <f t="shared" si="3"/>
        <v>5.4930467434840603E-7</v>
      </c>
      <c r="F6" s="43">
        <f t="shared" si="0"/>
        <v>103132.40312093019</v>
      </c>
      <c r="G6" s="43">
        <f t="shared" si="1"/>
        <v>103132.40312878416</v>
      </c>
      <c r="H6" s="43">
        <f t="shared" si="2"/>
        <v>103132.4031130762</v>
      </c>
      <c r="I6" s="8">
        <v>1.8</v>
      </c>
      <c r="J6" s="40">
        <v>0.22</v>
      </c>
      <c r="K6" s="45">
        <f t="shared" si="4"/>
        <v>7.5757575757575752</v>
      </c>
    </row>
    <row r="7" spans="2:17" x14ac:dyDescent="0.25">
      <c r="B7" s="8">
        <v>0.75</v>
      </c>
      <c r="C7" s="3">
        <v>9</v>
      </c>
      <c r="D7" s="40">
        <v>1E-3</v>
      </c>
      <c r="E7" s="45">
        <f t="shared" si="3"/>
        <v>1.2359355172839139E-6</v>
      </c>
      <c r="F7" s="43">
        <f t="shared" si="0"/>
        <v>103132.40312093019</v>
      </c>
      <c r="G7" s="43">
        <f t="shared" si="1"/>
        <v>103132.40312878416</v>
      </c>
      <c r="H7" s="43">
        <f t="shared" si="2"/>
        <v>103132.4031130762</v>
      </c>
      <c r="I7" s="8">
        <v>1.8</v>
      </c>
      <c r="J7" s="40">
        <v>0.22</v>
      </c>
      <c r="K7" s="45">
        <f t="shared" si="4"/>
        <v>11.363636363636363</v>
      </c>
    </row>
    <row r="8" spans="2:17" x14ac:dyDescent="0.25">
      <c r="B8" s="8">
        <v>1</v>
      </c>
      <c r="C8" s="3">
        <v>12</v>
      </c>
      <c r="D8" s="40">
        <v>1E-3</v>
      </c>
      <c r="E8" s="45">
        <f t="shared" si="3"/>
        <v>2.1972186973936241E-6</v>
      </c>
      <c r="F8" s="43">
        <f t="shared" si="0"/>
        <v>103132.40312093019</v>
      </c>
      <c r="G8" s="43">
        <f t="shared" si="1"/>
        <v>103132.40312878416</v>
      </c>
      <c r="H8" s="43">
        <f t="shared" si="2"/>
        <v>103132.4031130762</v>
      </c>
      <c r="I8" s="8">
        <v>1.8</v>
      </c>
      <c r="J8" s="40">
        <v>0.22</v>
      </c>
      <c r="K8" s="45">
        <f t="shared" si="4"/>
        <v>15.15151515151515</v>
      </c>
    </row>
    <row r="9" spans="2:17" x14ac:dyDescent="0.25">
      <c r="B9" s="8">
        <v>1.25</v>
      </c>
      <c r="C9" s="3">
        <v>15</v>
      </c>
      <c r="D9" s="40">
        <v>1E-3</v>
      </c>
      <c r="E9" s="45">
        <f t="shared" si="3"/>
        <v>3.4331542146775393E-6</v>
      </c>
      <c r="F9" s="43">
        <f t="shared" si="0"/>
        <v>103132.40312093019</v>
      </c>
      <c r="G9" s="43">
        <f t="shared" si="1"/>
        <v>103132.40312878416</v>
      </c>
      <c r="H9" s="43">
        <f t="shared" si="2"/>
        <v>103132.4031130762</v>
      </c>
      <c r="I9" s="8">
        <v>1.8</v>
      </c>
      <c r="J9" s="40">
        <v>0.22</v>
      </c>
      <c r="K9" s="45">
        <f t="shared" si="4"/>
        <v>18.939393939393941</v>
      </c>
    </row>
    <row r="10" spans="2:17" x14ac:dyDescent="0.25">
      <c r="B10" s="8">
        <v>1.5</v>
      </c>
      <c r="C10" s="3">
        <v>18</v>
      </c>
      <c r="D10" s="40">
        <v>1E-3</v>
      </c>
      <c r="E10" s="45">
        <f t="shared" si="3"/>
        <v>4.9437420691356555E-6</v>
      </c>
      <c r="F10" s="43">
        <f t="shared" si="0"/>
        <v>103132.40312093019</v>
      </c>
      <c r="G10" s="43">
        <f t="shared" si="1"/>
        <v>103132.40312878416</v>
      </c>
      <c r="H10" s="43">
        <f t="shared" si="2"/>
        <v>103132.4031130762</v>
      </c>
      <c r="I10" s="8">
        <v>1.8</v>
      </c>
      <c r="J10" s="40">
        <v>0.22</v>
      </c>
      <c r="K10" s="45">
        <f t="shared" si="4"/>
        <v>22.727272727272727</v>
      </c>
    </row>
    <row r="11" spans="2:17" x14ac:dyDescent="0.25">
      <c r="B11" s="8">
        <v>1.75</v>
      </c>
      <c r="C11" s="3">
        <v>21</v>
      </c>
      <c r="D11" s="40">
        <v>1E-3</v>
      </c>
      <c r="E11" s="45">
        <f t="shared" si="3"/>
        <v>6.7289822607679733E-6</v>
      </c>
      <c r="F11" s="43">
        <f t="shared" si="0"/>
        <v>103132.40312093019</v>
      </c>
      <c r="G11" s="43">
        <f t="shared" si="1"/>
        <v>103132.40312878416</v>
      </c>
      <c r="H11" s="43">
        <f t="shared" si="2"/>
        <v>103132.4031130762</v>
      </c>
      <c r="I11" s="8">
        <v>1.8</v>
      </c>
      <c r="J11" s="40">
        <v>0.22</v>
      </c>
      <c r="K11" s="45">
        <f t="shared" si="4"/>
        <v>26.515151515151512</v>
      </c>
    </row>
    <row r="12" spans="2:17" x14ac:dyDescent="0.25">
      <c r="B12" s="8">
        <v>2</v>
      </c>
      <c r="C12" s="3">
        <v>24</v>
      </c>
      <c r="D12" s="40">
        <v>1E-3</v>
      </c>
      <c r="E12" s="45">
        <f t="shared" si="3"/>
        <v>8.7888747895744965E-6</v>
      </c>
      <c r="F12" s="43">
        <f t="shared" si="0"/>
        <v>103132.40312093019</v>
      </c>
      <c r="G12" s="43">
        <f t="shared" si="1"/>
        <v>103132.40312878416</v>
      </c>
      <c r="H12" s="43">
        <f t="shared" si="2"/>
        <v>103132.4031130762</v>
      </c>
      <c r="I12" s="8">
        <v>1.8</v>
      </c>
      <c r="J12" s="40">
        <v>0.22</v>
      </c>
      <c r="K12" s="45">
        <f t="shared" si="4"/>
        <v>30.303030303030301</v>
      </c>
    </row>
    <row r="13" spans="2:17" x14ac:dyDescent="0.25">
      <c r="B13" s="8">
        <v>2.25</v>
      </c>
      <c r="C13" s="3">
        <v>27</v>
      </c>
      <c r="D13" s="40">
        <v>1E-3</v>
      </c>
      <c r="E13" s="45">
        <f t="shared" si="3"/>
        <v>1.1123419655555227E-5</v>
      </c>
      <c r="F13" s="43">
        <f t="shared" si="0"/>
        <v>103132.40312093019</v>
      </c>
      <c r="G13" s="43">
        <f t="shared" si="1"/>
        <v>103132.40312878416</v>
      </c>
      <c r="H13" s="43">
        <f t="shared" si="2"/>
        <v>103132.4031130762</v>
      </c>
      <c r="I13" s="8">
        <v>1.8</v>
      </c>
      <c r="J13" s="40">
        <v>0.22</v>
      </c>
      <c r="K13" s="45">
        <f t="shared" si="4"/>
        <v>34.090909090909093</v>
      </c>
    </row>
    <row r="14" spans="2:17" x14ac:dyDescent="0.25">
      <c r="B14" s="8">
        <v>2.5</v>
      </c>
      <c r="C14" s="3">
        <v>30</v>
      </c>
      <c r="D14" s="40">
        <v>1E-3</v>
      </c>
      <c r="E14" s="45">
        <f t="shared" si="3"/>
        <v>1.3732616858710157E-5</v>
      </c>
      <c r="F14" s="43">
        <f t="shared" si="0"/>
        <v>103132.40312093019</v>
      </c>
      <c r="G14" s="43">
        <f t="shared" si="1"/>
        <v>103132.40312878416</v>
      </c>
      <c r="H14" s="43">
        <f t="shared" si="2"/>
        <v>103132.4031130762</v>
      </c>
      <c r="I14" s="8">
        <v>1.8</v>
      </c>
      <c r="J14" s="40">
        <v>0.22</v>
      </c>
      <c r="K14" s="45">
        <f t="shared" si="4"/>
        <v>37.878787878787882</v>
      </c>
    </row>
    <row r="15" spans="2:17" x14ac:dyDescent="0.25">
      <c r="B15" s="8">
        <v>2.75</v>
      </c>
      <c r="C15" s="3">
        <v>33</v>
      </c>
      <c r="D15" s="40">
        <v>1E-3</v>
      </c>
      <c r="E15" s="45">
        <f t="shared" si="3"/>
        <v>1.6616466399039284E-5</v>
      </c>
      <c r="F15" s="43">
        <f t="shared" si="0"/>
        <v>103132.40312093019</v>
      </c>
      <c r="G15" s="43">
        <f t="shared" si="1"/>
        <v>103132.40312878416</v>
      </c>
      <c r="H15" s="43">
        <f t="shared" si="2"/>
        <v>103132.4031130762</v>
      </c>
      <c r="I15" s="8">
        <v>1.8</v>
      </c>
      <c r="J15" s="40">
        <v>0.22</v>
      </c>
      <c r="K15" s="45">
        <f t="shared" si="4"/>
        <v>41.666666666666664</v>
      </c>
    </row>
    <row r="16" spans="2:17" x14ac:dyDescent="0.25">
      <c r="B16" s="8">
        <v>3</v>
      </c>
      <c r="C16" s="3">
        <v>36</v>
      </c>
      <c r="D16" s="40">
        <v>1E-3</v>
      </c>
      <c r="E16" s="45">
        <f t="shared" si="3"/>
        <v>1.9774968276542622E-5</v>
      </c>
      <c r="F16" s="43">
        <f t="shared" si="0"/>
        <v>103132.40312093019</v>
      </c>
      <c r="G16" s="43">
        <f t="shared" si="1"/>
        <v>103132.40312878416</v>
      </c>
      <c r="H16" s="43">
        <f t="shared" si="2"/>
        <v>103132.4031130762</v>
      </c>
      <c r="I16" s="8">
        <v>1.8</v>
      </c>
      <c r="J16" s="40">
        <v>0.22</v>
      </c>
      <c r="K16" s="45">
        <f t="shared" si="4"/>
        <v>45.454545454545453</v>
      </c>
    </row>
    <row r="17" spans="2:11" x14ac:dyDescent="0.25">
      <c r="B17" s="8">
        <v>3.25</v>
      </c>
      <c r="C17" s="3">
        <v>39</v>
      </c>
      <c r="D17" s="40">
        <v>1E-3</v>
      </c>
      <c r="E17" s="45">
        <f t="shared" si="3"/>
        <v>2.3208122491220165E-5</v>
      </c>
      <c r="F17" s="43">
        <f t="shared" si="0"/>
        <v>103132.40312093019</v>
      </c>
      <c r="G17" s="43">
        <f t="shared" si="1"/>
        <v>103132.40312878416</v>
      </c>
      <c r="H17" s="43">
        <f t="shared" si="2"/>
        <v>103132.4031130762</v>
      </c>
      <c r="I17" s="8">
        <v>1.8</v>
      </c>
      <c r="J17" s="40">
        <v>0.22</v>
      </c>
      <c r="K17" s="45">
        <f t="shared" si="4"/>
        <v>49.242424242424242</v>
      </c>
    </row>
    <row r="18" spans="2:11" x14ac:dyDescent="0.25">
      <c r="B18" s="8">
        <v>3.5</v>
      </c>
      <c r="C18" s="3">
        <v>42</v>
      </c>
      <c r="D18" s="40">
        <v>1E-3</v>
      </c>
      <c r="E18" s="45">
        <f t="shared" si="3"/>
        <v>2.6915929043071893E-5</v>
      </c>
      <c r="F18" s="43">
        <f t="shared" si="0"/>
        <v>103132.40312093019</v>
      </c>
      <c r="G18" s="43">
        <f t="shared" si="1"/>
        <v>103132.40312878416</v>
      </c>
      <c r="H18" s="43">
        <f t="shared" si="2"/>
        <v>103132.4031130762</v>
      </c>
      <c r="I18" s="8">
        <v>1.8</v>
      </c>
      <c r="J18" s="40">
        <v>0.22</v>
      </c>
      <c r="K18" s="45">
        <f t="shared" si="4"/>
        <v>53.030303030303024</v>
      </c>
    </row>
    <row r="19" spans="2:11" x14ac:dyDescent="0.25">
      <c r="B19" s="8">
        <v>3.75</v>
      </c>
      <c r="C19" s="3">
        <v>45</v>
      </c>
      <c r="D19" s="40">
        <v>1E-3</v>
      </c>
      <c r="E19" s="45">
        <f t="shared" si="3"/>
        <v>3.089838793209785E-5</v>
      </c>
      <c r="F19" s="43">
        <f t="shared" si="0"/>
        <v>103132.40312093019</v>
      </c>
      <c r="G19" s="43">
        <f t="shared" si="1"/>
        <v>103132.40312878416</v>
      </c>
      <c r="H19" s="43">
        <f t="shared" si="2"/>
        <v>103132.4031130762</v>
      </c>
      <c r="I19" s="8">
        <v>1.8</v>
      </c>
      <c r="J19" s="40">
        <v>0.22</v>
      </c>
      <c r="K19" s="45">
        <f t="shared" si="4"/>
        <v>56.81818181818182</v>
      </c>
    </row>
    <row r="20" spans="2:11" x14ac:dyDescent="0.25">
      <c r="B20" s="8">
        <v>4</v>
      </c>
      <c r="C20" s="3">
        <v>48</v>
      </c>
      <c r="D20" s="40">
        <v>1E-3</v>
      </c>
      <c r="E20" s="45">
        <f t="shared" si="3"/>
        <v>3.5155499158297986E-5</v>
      </c>
      <c r="F20" s="43">
        <f t="shared" si="0"/>
        <v>103132.40312093019</v>
      </c>
      <c r="G20" s="43">
        <f t="shared" si="1"/>
        <v>103132.40312878416</v>
      </c>
      <c r="H20" s="43">
        <f t="shared" si="2"/>
        <v>103132.4031130762</v>
      </c>
      <c r="I20" s="8">
        <v>1.8</v>
      </c>
      <c r="J20" s="40">
        <v>0.22</v>
      </c>
      <c r="K20" s="45">
        <f t="shared" si="4"/>
        <v>60.606060606060602</v>
      </c>
    </row>
    <row r="21" spans="2:11" x14ac:dyDescent="0.25">
      <c r="B21" s="8">
        <v>4.25</v>
      </c>
      <c r="C21" s="3">
        <v>51</v>
      </c>
      <c r="D21" s="40">
        <v>1E-3</v>
      </c>
      <c r="E21" s="45">
        <f t="shared" si="3"/>
        <v>3.9687262721672347E-5</v>
      </c>
      <c r="F21" s="43">
        <f t="shared" si="0"/>
        <v>103132.40312093019</v>
      </c>
      <c r="G21" s="43">
        <f t="shared" si="1"/>
        <v>103132.40312878416</v>
      </c>
      <c r="H21" s="43">
        <f t="shared" si="2"/>
        <v>103132.4031130762</v>
      </c>
      <c r="I21" s="8">
        <v>1.8</v>
      </c>
      <c r="J21" s="40">
        <v>0.22</v>
      </c>
      <c r="K21" s="45">
        <f t="shared" si="4"/>
        <v>64.393939393939391</v>
      </c>
    </row>
    <row r="22" spans="2:11" x14ac:dyDescent="0.25">
      <c r="B22" s="8">
        <v>4.5</v>
      </c>
      <c r="C22" s="3">
        <v>54</v>
      </c>
      <c r="D22" s="40">
        <v>1E-3</v>
      </c>
      <c r="E22" s="45">
        <f t="shared" si="3"/>
        <v>4.4493678622220907E-5</v>
      </c>
      <c r="F22" s="43">
        <f t="shared" si="0"/>
        <v>103132.40312093019</v>
      </c>
      <c r="G22" s="43">
        <f t="shared" si="1"/>
        <v>103132.40312878416</v>
      </c>
      <c r="H22" s="43">
        <f t="shared" si="2"/>
        <v>103132.4031130762</v>
      </c>
      <c r="I22" s="8">
        <v>1.8</v>
      </c>
      <c r="J22" s="40">
        <v>0.22</v>
      </c>
      <c r="K22" s="45">
        <f t="shared" si="4"/>
        <v>68.181818181818187</v>
      </c>
    </row>
    <row r="23" spans="2:11" ht="16.5" thickBot="1" x14ac:dyDescent="0.3">
      <c r="B23" s="8">
        <v>4.75</v>
      </c>
      <c r="C23" s="3">
        <v>57</v>
      </c>
      <c r="D23" s="40">
        <v>1E-3</v>
      </c>
      <c r="E23" s="45">
        <f t="shared" si="3"/>
        <v>4.9574746859943651E-5</v>
      </c>
      <c r="F23" s="43">
        <f t="shared" si="0"/>
        <v>103132.40312093019</v>
      </c>
      <c r="G23" s="43">
        <f t="shared" si="1"/>
        <v>103132.40312878416</v>
      </c>
      <c r="H23" s="43">
        <f t="shared" si="2"/>
        <v>103132.4031130762</v>
      </c>
      <c r="I23" s="8">
        <v>1.8</v>
      </c>
      <c r="J23" s="40">
        <v>0.22</v>
      </c>
      <c r="K23" s="45">
        <f t="shared" si="4"/>
        <v>71.969696969696969</v>
      </c>
    </row>
    <row r="24" spans="2:11" ht="16.5" thickBot="1" x14ac:dyDescent="0.3">
      <c r="B24" s="8">
        <v>5</v>
      </c>
      <c r="C24" s="4">
        <v>60</v>
      </c>
      <c r="D24" s="31">
        <v>1E-3</v>
      </c>
      <c r="E24" s="45">
        <f t="shared" si="3"/>
        <v>5.4930467434840628E-5</v>
      </c>
      <c r="F24" s="43">
        <f t="shared" si="0"/>
        <v>103132.40312093019</v>
      </c>
      <c r="G24" s="43">
        <f t="shared" si="1"/>
        <v>103132.40312878416</v>
      </c>
      <c r="H24" s="43">
        <f t="shared" si="2"/>
        <v>103132.4031130762</v>
      </c>
      <c r="I24" s="8">
        <v>1.8</v>
      </c>
      <c r="J24" s="40">
        <v>0.22</v>
      </c>
      <c r="K24" s="45">
        <f t="shared" si="4"/>
        <v>75.757575757575765</v>
      </c>
    </row>
    <row r="25" spans="2:11" x14ac:dyDescent="0.25">
      <c r="B25" s="8">
        <v>5.25</v>
      </c>
      <c r="C25" s="53">
        <v>60</v>
      </c>
      <c r="D25" s="41">
        <v>-1</v>
      </c>
      <c r="E25" s="45">
        <f t="shared" si="3"/>
        <v>-5.4931861874028112E-2</v>
      </c>
      <c r="F25" s="43">
        <f t="shared" si="0"/>
        <v>103.12978511637866</v>
      </c>
      <c r="G25" s="43">
        <f t="shared" si="1"/>
        <v>103.13763929739035</v>
      </c>
      <c r="H25" s="43">
        <f t="shared" si="2"/>
        <v>103.12193093536698</v>
      </c>
      <c r="I25" s="8">
        <v>1.8</v>
      </c>
      <c r="J25" s="40">
        <v>0.22</v>
      </c>
      <c r="K25" s="45">
        <f t="shared" si="4"/>
        <v>75.757575757575765</v>
      </c>
    </row>
    <row r="26" spans="2:11" x14ac:dyDescent="0.25">
      <c r="B26" s="8">
        <v>5.5</v>
      </c>
      <c r="C26" s="53">
        <v>60</v>
      </c>
      <c r="D26" s="40">
        <v>-2</v>
      </c>
      <c r="E26" s="45">
        <f t="shared" si="3"/>
        <v>-0.10987209141112368</v>
      </c>
      <c r="F26" s="43">
        <f t="shared" si="0"/>
        <v>51.560965467683488</v>
      </c>
      <c r="G26" s="43">
        <f t="shared" si="1"/>
        <v>51.576675026118885</v>
      </c>
      <c r="H26" s="43">
        <f t="shared" si="2"/>
        <v>51.545255909248091</v>
      </c>
      <c r="I26" s="8">
        <v>1.8</v>
      </c>
      <c r="J26" s="40">
        <v>0.22</v>
      </c>
      <c r="K26" s="45">
        <f t="shared" si="4"/>
        <v>75.757575757575765</v>
      </c>
    </row>
    <row r="27" spans="2:11" x14ac:dyDescent="0.25">
      <c r="B27" s="8">
        <v>5.75</v>
      </c>
      <c r="C27" s="53">
        <v>60</v>
      </c>
      <c r="D27" s="40">
        <v>-3</v>
      </c>
      <c r="E27" s="45">
        <f t="shared" si="3"/>
        <v>-0.16482906137365003</v>
      </c>
      <c r="F27" s="43">
        <f t="shared" si="0"/>
        <v>34.369613367323041</v>
      </c>
      <c r="G27" s="43">
        <f t="shared" si="1"/>
        <v>34.393180696735307</v>
      </c>
      <c r="H27" s="43">
        <f t="shared" si="2"/>
        <v>34.346046037910774</v>
      </c>
      <c r="I27" s="8">
        <v>1.8</v>
      </c>
      <c r="J27" s="40">
        <v>0.22</v>
      </c>
      <c r="K27" s="45">
        <f t="shared" si="4"/>
        <v>75.757575757575765</v>
      </c>
    </row>
    <row r="28" spans="2:11" x14ac:dyDescent="0.25">
      <c r="B28" s="8">
        <v>6</v>
      </c>
      <c r="C28" s="53">
        <v>60</v>
      </c>
      <c r="D28" s="40">
        <v>-4</v>
      </c>
      <c r="E28" s="45">
        <f t="shared" si="3"/>
        <v>-0.21981115472916668</v>
      </c>
      <c r="F28" s="43">
        <f t="shared" si="0"/>
        <v>25.772627954624042</v>
      </c>
      <c r="G28" s="43">
        <f t="shared" si="1"/>
        <v>25.804056647166615</v>
      </c>
      <c r="H28" s="43">
        <f t="shared" si="2"/>
        <v>25.741199262081469</v>
      </c>
      <c r="I28" s="8">
        <v>1.8</v>
      </c>
      <c r="J28" s="40">
        <v>0.22</v>
      </c>
      <c r="K28" s="45">
        <f t="shared" si="4"/>
        <v>75.757575757575765</v>
      </c>
    </row>
    <row r="29" spans="2:11" x14ac:dyDescent="0.25">
      <c r="B29" s="8">
        <v>6.25</v>
      </c>
      <c r="C29" s="53">
        <v>60</v>
      </c>
      <c r="D29" s="40">
        <v>-5</v>
      </c>
      <c r="E29" s="45">
        <f t="shared" si="3"/>
        <v>-0.27482676976955511</v>
      </c>
      <c r="F29" s="43">
        <f t="shared" si="0"/>
        <v>20.613388993588078</v>
      </c>
      <c r="G29" s="43">
        <f t="shared" si="1"/>
        <v>20.652683842205739</v>
      </c>
      <c r="H29" s="43">
        <f t="shared" si="2"/>
        <v>20.574094144970417</v>
      </c>
      <c r="I29" s="8">
        <v>1.8</v>
      </c>
      <c r="J29" s="40">
        <v>0.22</v>
      </c>
      <c r="K29" s="45">
        <f t="shared" si="4"/>
        <v>75.757575757575765</v>
      </c>
    </row>
    <row r="30" spans="2:11" x14ac:dyDescent="0.25">
      <c r="B30" s="8">
        <v>6.5</v>
      </c>
      <c r="C30" s="53">
        <v>60</v>
      </c>
      <c r="D30" s="40">
        <v>-6</v>
      </c>
      <c r="E30" s="45">
        <f t="shared" si="3"/>
        <v>-0.32988432525001721</v>
      </c>
      <c r="F30" s="43">
        <f t="shared" si="0"/>
        <v>17.173023018955387</v>
      </c>
      <c r="G30" s="43">
        <f t="shared" si="1"/>
        <v>17.220190020310124</v>
      </c>
      <c r="H30" s="43">
        <f t="shared" si="2"/>
        <v>17.12585601760065</v>
      </c>
      <c r="I30" s="8">
        <v>1.8</v>
      </c>
      <c r="J30" s="40">
        <v>0.22</v>
      </c>
      <c r="K30" s="45">
        <f t="shared" si="4"/>
        <v>75.757575757575765</v>
      </c>
    </row>
    <row r="31" spans="2:11" x14ac:dyDescent="0.25">
      <c r="B31" s="8">
        <v>6.75</v>
      </c>
      <c r="C31" s="53">
        <v>60</v>
      </c>
      <c r="D31" s="40">
        <v>-7</v>
      </c>
      <c r="E31" s="45">
        <f t="shared" si="3"/>
        <v>-0.38499226555464117</v>
      </c>
      <c r="F31" s="43">
        <f t="shared" si="0"/>
        <v>14.714869928489705</v>
      </c>
      <c r="G31" s="43">
        <f t="shared" si="1"/>
        <v>14.76991628662514</v>
      </c>
      <c r="H31" s="43">
        <f t="shared" si="2"/>
        <v>14.659823570354268</v>
      </c>
      <c r="I31" s="8">
        <v>1.8</v>
      </c>
      <c r="J31" s="40">
        <v>0.22</v>
      </c>
      <c r="K31" s="45">
        <f t="shared" si="4"/>
        <v>75.757575757575765</v>
      </c>
    </row>
    <row r="32" spans="2:11" x14ac:dyDescent="0.25">
      <c r="B32" s="8">
        <v>7</v>
      </c>
      <c r="C32" s="53">
        <v>60</v>
      </c>
      <c r="D32" s="40">
        <v>-8</v>
      </c>
      <c r="E32" s="45">
        <f t="shared" si="3"/>
        <v>-0.44015906589528675</v>
      </c>
      <c r="F32" s="43">
        <f t="shared" si="0"/>
        <v>12.870599631040735</v>
      </c>
      <c r="G32" s="43">
        <f t="shared" si="1"/>
        <v>12.933533761789894</v>
      </c>
      <c r="H32" s="43">
        <f t="shared" si="2"/>
        <v>12.807665500291575</v>
      </c>
      <c r="I32" s="8">
        <v>1.8</v>
      </c>
      <c r="J32" s="40">
        <v>0.22</v>
      </c>
      <c r="K32" s="45">
        <f t="shared" si="4"/>
        <v>75.757575757575765</v>
      </c>
    </row>
    <row r="33" spans="2:11" x14ac:dyDescent="0.25">
      <c r="B33" s="8">
        <v>7.25</v>
      </c>
      <c r="C33" s="53">
        <v>60</v>
      </c>
      <c r="D33" s="40">
        <v>-9</v>
      </c>
      <c r="E33" s="45">
        <f t="shared" si="3"/>
        <v>-0.49539323755061682</v>
      </c>
      <c r="F33" s="43">
        <f t="shared" si="0"/>
        <v>11.435584262557235</v>
      </c>
      <c r="G33" s="43">
        <f t="shared" si="1"/>
        <v>11.506415798699392</v>
      </c>
      <c r="H33" s="43">
        <f t="shared" si="2"/>
        <v>11.364752726415078</v>
      </c>
      <c r="I33" s="8">
        <v>1.8</v>
      </c>
      <c r="J33" s="40">
        <v>0.22</v>
      </c>
      <c r="K33" s="45">
        <f t="shared" si="4"/>
        <v>75.757575757575765</v>
      </c>
    </row>
    <row r="34" spans="2:11" x14ac:dyDescent="0.25">
      <c r="B34" s="8">
        <v>7.5</v>
      </c>
      <c r="C34" s="53">
        <v>60</v>
      </c>
      <c r="D34" s="40">
        <v>-10</v>
      </c>
      <c r="E34" s="45">
        <f t="shared" si="3"/>
        <v>-0.55070333315219289</v>
      </c>
      <c r="F34" s="43">
        <f t="shared" si="0"/>
        <v>10.287047072485208</v>
      </c>
      <c r="G34" s="43">
        <f t="shared" si="1"/>
        <v>10.365786869658541</v>
      </c>
      <c r="H34" s="43">
        <f t="shared" si="2"/>
        <v>10.208307275311878</v>
      </c>
      <c r="I34" s="8">
        <v>1.8</v>
      </c>
      <c r="J34" s="40">
        <v>0.22</v>
      </c>
      <c r="K34" s="45">
        <f t="shared" si="4"/>
        <v>75.757575757575765</v>
      </c>
    </row>
    <row r="35" spans="2:11" x14ac:dyDescent="0.25">
      <c r="B35" s="8">
        <v>7.75</v>
      </c>
      <c r="C35" s="53">
        <v>60</v>
      </c>
      <c r="D35" s="40">
        <v>-11</v>
      </c>
      <c r="E35" s="45">
        <f t="shared" si="3"/>
        <v>-0.60609795202465477</v>
      </c>
      <c r="F35" s="43">
        <f t="shared" si="0"/>
        <v>9.3468573721243438</v>
      </c>
      <c r="G35" s="43">
        <f t="shared" si="1"/>
        <v>9.4335175155021282</v>
      </c>
      <c r="H35" s="43">
        <f t="shared" si="2"/>
        <v>9.2601972287465593</v>
      </c>
      <c r="I35" s="8">
        <v>1.8</v>
      </c>
      <c r="J35" s="40">
        <v>0.22</v>
      </c>
      <c r="K35" s="45">
        <f t="shared" si="4"/>
        <v>75.757575757575765</v>
      </c>
    </row>
    <row r="36" spans="2:11" x14ac:dyDescent="0.25">
      <c r="B36" s="8">
        <v>8</v>
      </c>
      <c r="C36" s="53">
        <v>60</v>
      </c>
      <c r="D36" s="40">
        <v>-12</v>
      </c>
      <c r="E36" s="45">
        <f t="shared" si="3"/>
        <v>-0.66158574558713334</v>
      </c>
      <c r="F36" s="43">
        <f t="shared" ref="F36:F67" si="5">IFERROR( (H36+G36)/2,0)</f>
        <v>8.562928008800327</v>
      </c>
      <c r="G36" s="43">
        <f t="shared" ref="G36:G67" si="6">IFERROR( SQRT( POWER(H36,2)+POWER(I36,2) ), 0)</f>
        <v>8.6575218205394346</v>
      </c>
      <c r="H36" s="43">
        <f t="shared" ref="H36:H67" si="7">IFERROR(I36/ (TAN( ABS( RADIANS(D36) ) ) ),0)</f>
        <v>8.4683341970612176</v>
      </c>
      <c r="I36" s="8">
        <v>1.8</v>
      </c>
      <c r="J36" s="40">
        <v>0.22</v>
      </c>
      <c r="K36" s="45">
        <f t="shared" si="4"/>
        <v>75.757575757575765</v>
      </c>
    </row>
    <row r="37" spans="2:11" x14ac:dyDescent="0.25">
      <c r="B37" s="8">
        <v>8.25</v>
      </c>
      <c r="C37" s="53">
        <v>60</v>
      </c>
      <c r="D37" s="40">
        <v>-13</v>
      </c>
      <c r="E37" s="45">
        <f t="shared" si="3"/>
        <v>-0.71717542282317248</v>
      </c>
      <c r="F37" s="43">
        <f t="shared" si="5"/>
        <v>7.8991986211829612</v>
      </c>
      <c r="G37" s="43">
        <f t="shared" si="6"/>
        <v>8.0017406686544419</v>
      </c>
      <c r="H37" s="43">
        <f t="shared" si="7"/>
        <v>7.7966565737114797</v>
      </c>
      <c r="I37" s="8">
        <v>1.8</v>
      </c>
      <c r="J37" s="40">
        <v>0.22</v>
      </c>
      <c r="K37" s="45">
        <f t="shared" si="4"/>
        <v>75.757575757575765</v>
      </c>
    </row>
    <row r="38" spans="2:11" x14ac:dyDescent="0.25">
      <c r="B38" s="8">
        <v>8.5</v>
      </c>
      <c r="C38" s="53">
        <v>60</v>
      </c>
      <c r="D38" s="40">
        <v>-14</v>
      </c>
      <c r="E38" s="45">
        <f t="shared" si="3"/>
        <v>-0.77287575582660428</v>
      </c>
      <c r="F38" s="43">
        <f t="shared" si="5"/>
        <v>7.3299117851771349</v>
      </c>
      <c r="G38" s="43">
        <f t="shared" si="6"/>
        <v>7.4404178899897495</v>
      </c>
      <c r="H38" s="43">
        <f t="shared" si="7"/>
        <v>7.2194056803645212</v>
      </c>
      <c r="I38" s="8">
        <v>1.8</v>
      </c>
      <c r="J38" s="40">
        <v>0.22</v>
      </c>
      <c r="K38" s="45">
        <f t="shared" si="4"/>
        <v>75.757575757575765</v>
      </c>
    </row>
    <row r="39" spans="2:11" x14ac:dyDescent="0.25">
      <c r="B39" s="8">
        <v>8.75</v>
      </c>
      <c r="C39" s="53">
        <v>60</v>
      </c>
      <c r="D39" s="40">
        <v>-15</v>
      </c>
      <c r="E39" s="45">
        <f t="shared" si="3"/>
        <v>-0.82869558543098343</v>
      </c>
      <c r="F39" s="43">
        <f t="shared" si="5"/>
        <v>6.8361787014526358</v>
      </c>
      <c r="G39" s="43">
        <f t="shared" si="6"/>
        <v>6.9546659492812921</v>
      </c>
      <c r="H39" s="43">
        <f t="shared" si="7"/>
        <v>6.7176914536239796</v>
      </c>
      <c r="I39" s="8">
        <v>1.8</v>
      </c>
      <c r="J39" s="40">
        <v>0.22</v>
      </c>
      <c r="K39" s="45">
        <f t="shared" si="4"/>
        <v>75.757575757575765</v>
      </c>
    </row>
    <row r="40" spans="2:11" x14ac:dyDescent="0.25">
      <c r="B40" s="8">
        <v>9</v>
      </c>
      <c r="C40" s="53">
        <v>60</v>
      </c>
      <c r="D40" s="40">
        <v>-16</v>
      </c>
      <c r="E40" s="45">
        <f t="shared" si="3"/>
        <v>-0.88464382693038657</v>
      </c>
      <c r="F40" s="43">
        <f t="shared" si="5"/>
        <v>6.4038327501457886</v>
      </c>
      <c r="G40" s="43">
        <f t="shared" si="6"/>
        <v>6.5303195013779405</v>
      </c>
      <c r="H40" s="43">
        <f t="shared" si="7"/>
        <v>6.2773459989136358</v>
      </c>
      <c r="I40" s="8">
        <v>1.8</v>
      </c>
      <c r="J40" s="40">
        <v>0.22</v>
      </c>
      <c r="K40" s="45">
        <f t="shared" si="4"/>
        <v>75.757575757575765</v>
      </c>
    </row>
    <row r="41" spans="2:11" x14ac:dyDescent="0.25">
      <c r="B41" s="8">
        <v>9.25</v>
      </c>
      <c r="C41" s="53">
        <v>60</v>
      </c>
      <c r="D41" s="40">
        <v>-17</v>
      </c>
      <c r="E41" s="45">
        <f t="shared" si="3"/>
        <v>-0.94072947589958411</v>
      </c>
      <c r="F41" s="43">
        <f t="shared" si="5"/>
        <v>6.0220406144856682</v>
      </c>
      <c r="G41" s="43">
        <f t="shared" si="6"/>
        <v>6.1565465156998833</v>
      </c>
      <c r="H41" s="43">
        <f t="shared" si="7"/>
        <v>5.8875347132714531</v>
      </c>
      <c r="I41" s="8">
        <v>1.8</v>
      </c>
      <c r="J41" s="40">
        <v>0.22</v>
      </c>
      <c r="K41" s="45">
        <f t="shared" si="4"/>
        <v>75.757575757575765</v>
      </c>
    </row>
    <row r="42" spans="2:11" x14ac:dyDescent="0.25">
      <c r="B42" s="8">
        <v>9.5</v>
      </c>
      <c r="C42" s="53">
        <v>60</v>
      </c>
      <c r="D42" s="40">
        <v>-18</v>
      </c>
      <c r="E42" s="45">
        <f t="shared" si="3"/>
        <v>-0.99696161412182793</v>
      </c>
      <c r="F42" s="43">
        <f t="shared" si="5"/>
        <v>5.6823763632075401</v>
      </c>
      <c r="G42" s="43">
        <f t="shared" si="6"/>
        <v>5.824922359499622</v>
      </c>
      <c r="H42" s="43">
        <f t="shared" si="7"/>
        <v>5.5398303669154574</v>
      </c>
      <c r="I42" s="8">
        <v>1.8</v>
      </c>
      <c r="J42" s="40">
        <v>0.22</v>
      </c>
      <c r="K42" s="45">
        <f t="shared" si="4"/>
        <v>75.757575757575765</v>
      </c>
    </row>
    <row r="43" spans="2:11" ht="16.5" thickBot="1" x14ac:dyDescent="0.3">
      <c r="B43" s="8">
        <v>9.75</v>
      </c>
      <c r="C43" s="53">
        <v>60</v>
      </c>
      <c r="D43" s="40">
        <v>-19</v>
      </c>
      <c r="E43" s="45">
        <f t="shared" si="3"/>
        <v>-1.0533494156327481</v>
      </c>
      <c r="F43" s="43">
        <f t="shared" si="5"/>
        <v>5.3781879279897584</v>
      </c>
      <c r="G43" s="43">
        <f t="shared" si="6"/>
        <v>5.5287962761630354</v>
      </c>
      <c r="H43" s="43">
        <f t="shared" si="7"/>
        <v>5.2275795798164806</v>
      </c>
      <c r="I43" s="8">
        <v>1.8</v>
      </c>
      <c r="J43" s="40">
        <v>0.22</v>
      </c>
      <c r="K43" s="45">
        <f t="shared" si="4"/>
        <v>75.757575757575765</v>
      </c>
    </row>
    <row r="44" spans="2:11" ht="16.5" thickBot="1" x14ac:dyDescent="0.3">
      <c r="B44" s="8">
        <v>10</v>
      </c>
      <c r="C44" s="53">
        <v>60</v>
      </c>
      <c r="D44" s="32">
        <v>-20</v>
      </c>
      <c r="E44" s="45">
        <f t="shared" si="3"/>
        <v>-1.1099021528891104</v>
      </c>
      <c r="F44" s="43">
        <f t="shared" si="5"/>
        <v>5.1041536376559389</v>
      </c>
      <c r="G44" s="43">
        <f t="shared" si="6"/>
        <v>5.2628479202935567</v>
      </c>
      <c r="H44" s="43">
        <f t="shared" si="7"/>
        <v>4.9454593550183201</v>
      </c>
      <c r="I44" s="8">
        <v>1.8</v>
      </c>
      <c r="J44" s="40">
        <v>0.22</v>
      </c>
      <c r="K44" s="45">
        <f t="shared" si="4"/>
        <v>75.757575757575765</v>
      </c>
    </row>
    <row r="45" spans="2:11" x14ac:dyDescent="0.25">
      <c r="B45" s="8">
        <v>10.25</v>
      </c>
      <c r="C45" s="53">
        <v>60</v>
      </c>
      <c r="D45" s="40">
        <v>-19</v>
      </c>
      <c r="E45" s="45">
        <f t="shared" si="3"/>
        <v>-1.0533494156327481</v>
      </c>
      <c r="F45" s="43">
        <f t="shared" si="5"/>
        <v>5.3781879279897584</v>
      </c>
      <c r="G45" s="43">
        <f t="shared" si="6"/>
        <v>5.5287962761630354</v>
      </c>
      <c r="H45" s="43">
        <f t="shared" si="7"/>
        <v>5.2275795798164806</v>
      </c>
      <c r="I45" s="8">
        <v>1.8</v>
      </c>
      <c r="J45" s="40">
        <v>0.22</v>
      </c>
      <c r="K45" s="45">
        <f t="shared" si="4"/>
        <v>75.757575757575765</v>
      </c>
    </row>
    <row r="46" spans="2:11" x14ac:dyDescent="0.25">
      <c r="B46" s="8">
        <v>10.5</v>
      </c>
      <c r="C46" s="53">
        <v>60</v>
      </c>
      <c r="D46" s="40">
        <v>-18</v>
      </c>
      <c r="E46" s="45">
        <f t="shared" si="3"/>
        <v>-0.99696161412182793</v>
      </c>
      <c r="F46" s="43">
        <f t="shared" si="5"/>
        <v>5.6823763632075401</v>
      </c>
      <c r="G46" s="43">
        <f t="shared" si="6"/>
        <v>5.824922359499622</v>
      </c>
      <c r="H46" s="43">
        <f t="shared" si="7"/>
        <v>5.5398303669154574</v>
      </c>
      <c r="I46" s="8">
        <v>1.8</v>
      </c>
      <c r="J46" s="40">
        <v>0.22</v>
      </c>
      <c r="K46" s="45">
        <f t="shared" si="4"/>
        <v>75.757575757575765</v>
      </c>
    </row>
    <row r="47" spans="2:11" x14ac:dyDescent="0.25">
      <c r="B47" s="8">
        <v>10.75</v>
      </c>
      <c r="C47" s="53">
        <v>60</v>
      </c>
      <c r="D47" s="40">
        <v>-17</v>
      </c>
      <c r="E47" s="45">
        <f t="shared" si="3"/>
        <v>-0.94072947589958411</v>
      </c>
      <c r="F47" s="43">
        <f t="shared" si="5"/>
        <v>6.0220406144856682</v>
      </c>
      <c r="G47" s="43">
        <f t="shared" si="6"/>
        <v>6.1565465156998833</v>
      </c>
      <c r="H47" s="43">
        <f t="shared" si="7"/>
        <v>5.8875347132714531</v>
      </c>
      <c r="I47" s="8">
        <v>1.8</v>
      </c>
      <c r="J47" s="40">
        <v>0.22</v>
      </c>
      <c r="K47" s="45">
        <f t="shared" si="4"/>
        <v>75.757575757575765</v>
      </c>
    </row>
    <row r="48" spans="2:11" x14ac:dyDescent="0.25">
      <c r="B48" s="8">
        <v>11</v>
      </c>
      <c r="C48" s="53">
        <v>60</v>
      </c>
      <c r="D48" s="40">
        <v>-16</v>
      </c>
      <c r="E48" s="45">
        <f t="shared" si="3"/>
        <v>-0.88464382693038657</v>
      </c>
      <c r="F48" s="43">
        <f t="shared" si="5"/>
        <v>6.4038327501457886</v>
      </c>
      <c r="G48" s="43">
        <f t="shared" si="6"/>
        <v>6.5303195013779405</v>
      </c>
      <c r="H48" s="43">
        <f t="shared" si="7"/>
        <v>6.2773459989136358</v>
      </c>
      <c r="I48" s="8">
        <v>1.8</v>
      </c>
      <c r="J48" s="40">
        <v>0.22</v>
      </c>
      <c r="K48" s="45">
        <f t="shared" si="4"/>
        <v>75.757575757575765</v>
      </c>
    </row>
    <row r="49" spans="2:11" x14ac:dyDescent="0.25">
      <c r="B49" s="8">
        <v>11.25</v>
      </c>
      <c r="C49" s="53">
        <v>60</v>
      </c>
      <c r="D49" s="40">
        <v>-15</v>
      </c>
      <c r="E49" s="45">
        <f t="shared" si="3"/>
        <v>-0.82869558543098343</v>
      </c>
      <c r="F49" s="43">
        <f t="shared" si="5"/>
        <v>6.8361787014526358</v>
      </c>
      <c r="G49" s="43">
        <f t="shared" si="6"/>
        <v>6.9546659492812921</v>
      </c>
      <c r="H49" s="43">
        <f t="shared" si="7"/>
        <v>6.7176914536239796</v>
      </c>
      <c r="I49" s="8">
        <v>1.8</v>
      </c>
      <c r="J49" s="40">
        <v>0.22</v>
      </c>
      <c r="K49" s="45">
        <f t="shared" si="4"/>
        <v>75.757575757575765</v>
      </c>
    </row>
    <row r="50" spans="2:11" x14ac:dyDescent="0.25">
      <c r="B50" s="8">
        <v>11.5</v>
      </c>
      <c r="C50" s="53">
        <v>60</v>
      </c>
      <c r="D50" s="40">
        <v>-14</v>
      </c>
      <c r="E50" s="45">
        <f t="shared" si="3"/>
        <v>-0.77287575582660428</v>
      </c>
      <c r="F50" s="43">
        <f t="shared" si="5"/>
        <v>7.3299117851771349</v>
      </c>
      <c r="G50" s="43">
        <f t="shared" si="6"/>
        <v>7.4404178899897495</v>
      </c>
      <c r="H50" s="43">
        <f t="shared" si="7"/>
        <v>7.2194056803645212</v>
      </c>
      <c r="I50" s="8">
        <v>1.8</v>
      </c>
      <c r="J50" s="40">
        <v>0.22</v>
      </c>
      <c r="K50" s="45">
        <f t="shared" si="4"/>
        <v>75.757575757575765</v>
      </c>
    </row>
    <row r="51" spans="2:11" x14ac:dyDescent="0.25">
      <c r="B51" s="8">
        <v>11.75</v>
      </c>
      <c r="C51" s="53">
        <v>60</v>
      </c>
      <c r="D51" s="40">
        <v>-13</v>
      </c>
      <c r="E51" s="45">
        <f t="shared" si="3"/>
        <v>-0.71717542282317248</v>
      </c>
      <c r="F51" s="43">
        <f t="shared" si="5"/>
        <v>7.8991986211829612</v>
      </c>
      <c r="G51" s="43">
        <f t="shared" si="6"/>
        <v>8.0017406686544419</v>
      </c>
      <c r="H51" s="43">
        <f t="shared" si="7"/>
        <v>7.7966565737114797</v>
      </c>
      <c r="I51" s="8">
        <v>1.8</v>
      </c>
      <c r="J51" s="40">
        <v>0.22</v>
      </c>
      <c r="K51" s="45">
        <f t="shared" si="4"/>
        <v>75.757575757575765</v>
      </c>
    </row>
    <row r="52" spans="2:11" x14ac:dyDescent="0.25">
      <c r="B52" s="8">
        <v>12</v>
      </c>
      <c r="C52" s="53">
        <v>60</v>
      </c>
      <c r="D52" s="40">
        <v>-12</v>
      </c>
      <c r="E52" s="45">
        <f t="shared" si="3"/>
        <v>-0.66158574558713334</v>
      </c>
      <c r="F52" s="43">
        <f t="shared" si="5"/>
        <v>8.562928008800327</v>
      </c>
      <c r="G52" s="43">
        <f t="shared" si="6"/>
        <v>8.6575218205394346</v>
      </c>
      <c r="H52" s="43">
        <f t="shared" si="7"/>
        <v>8.4683341970612176</v>
      </c>
      <c r="I52" s="8">
        <v>1.8</v>
      </c>
      <c r="J52" s="40">
        <v>0.22</v>
      </c>
      <c r="K52" s="45">
        <f t="shared" si="4"/>
        <v>75.757575757575765</v>
      </c>
    </row>
    <row r="53" spans="2:11" x14ac:dyDescent="0.25">
      <c r="B53" s="8">
        <v>12.25</v>
      </c>
      <c r="C53" s="53">
        <v>60</v>
      </c>
      <c r="D53" s="40">
        <v>-11</v>
      </c>
      <c r="E53" s="45">
        <f t="shared" si="3"/>
        <v>-0.60609795202465477</v>
      </c>
      <c r="F53" s="43">
        <f t="shared" si="5"/>
        <v>9.3468573721243438</v>
      </c>
      <c r="G53" s="43">
        <f t="shared" si="6"/>
        <v>9.4335175155021282</v>
      </c>
      <c r="H53" s="43">
        <f t="shared" si="7"/>
        <v>9.2601972287465593</v>
      </c>
      <c r="I53" s="8">
        <v>1.8</v>
      </c>
      <c r="J53" s="40">
        <v>0.22</v>
      </c>
      <c r="K53" s="45">
        <f t="shared" si="4"/>
        <v>75.757575757575765</v>
      </c>
    </row>
    <row r="54" spans="2:11" x14ac:dyDescent="0.25">
      <c r="B54" s="8">
        <v>12.5</v>
      </c>
      <c r="C54" s="53">
        <v>60</v>
      </c>
      <c r="D54" s="40">
        <v>-10</v>
      </c>
      <c r="E54" s="45">
        <f t="shared" si="3"/>
        <v>-0.55070333315219289</v>
      </c>
      <c r="F54" s="43">
        <f t="shared" si="5"/>
        <v>10.287047072485208</v>
      </c>
      <c r="G54" s="43">
        <f t="shared" si="6"/>
        <v>10.365786869658541</v>
      </c>
      <c r="H54" s="43">
        <f t="shared" si="7"/>
        <v>10.208307275311878</v>
      </c>
      <c r="I54" s="8">
        <v>1.8</v>
      </c>
      <c r="J54" s="40">
        <v>0.22</v>
      </c>
      <c r="K54" s="45">
        <f t="shared" si="4"/>
        <v>75.757575757575765</v>
      </c>
    </row>
    <row r="55" spans="2:11" x14ac:dyDescent="0.25">
      <c r="B55" s="8">
        <v>12.75</v>
      </c>
      <c r="C55" s="53">
        <v>60</v>
      </c>
      <c r="D55" s="40">
        <v>-9</v>
      </c>
      <c r="E55" s="45">
        <f t="shared" si="3"/>
        <v>-0.49539323755061682</v>
      </c>
      <c r="F55" s="43">
        <f t="shared" si="5"/>
        <v>11.435584262557235</v>
      </c>
      <c r="G55" s="43">
        <f t="shared" si="6"/>
        <v>11.506415798699392</v>
      </c>
      <c r="H55" s="43">
        <f t="shared" si="7"/>
        <v>11.364752726415078</v>
      </c>
      <c r="I55" s="8">
        <v>1.8</v>
      </c>
      <c r="J55" s="40">
        <v>0.22</v>
      </c>
      <c r="K55" s="45">
        <f t="shared" si="4"/>
        <v>75.757575757575765</v>
      </c>
    </row>
    <row r="56" spans="2:11" x14ac:dyDescent="0.25">
      <c r="B56" s="8">
        <v>13</v>
      </c>
      <c r="C56" s="53">
        <v>60</v>
      </c>
      <c r="D56" s="40">
        <v>-8</v>
      </c>
      <c r="E56" s="45">
        <f t="shared" si="3"/>
        <v>-0.44015906589528675</v>
      </c>
      <c r="F56" s="43">
        <f t="shared" si="5"/>
        <v>12.870599631040735</v>
      </c>
      <c r="G56" s="43">
        <f t="shared" si="6"/>
        <v>12.933533761789894</v>
      </c>
      <c r="H56" s="43">
        <f t="shared" si="7"/>
        <v>12.807665500291575</v>
      </c>
      <c r="I56" s="8">
        <v>1.8</v>
      </c>
      <c r="J56" s="40">
        <v>0.22</v>
      </c>
      <c r="K56" s="45">
        <f t="shared" si="4"/>
        <v>75.757575757575765</v>
      </c>
    </row>
    <row r="57" spans="2:11" x14ac:dyDescent="0.25">
      <c r="B57" s="8">
        <v>13.25</v>
      </c>
      <c r="C57" s="53">
        <v>60</v>
      </c>
      <c r="D57" s="40">
        <v>-7</v>
      </c>
      <c r="E57" s="45">
        <f t="shared" si="3"/>
        <v>-0.38499226555464117</v>
      </c>
      <c r="F57" s="43">
        <f t="shared" si="5"/>
        <v>14.714869928489705</v>
      </c>
      <c r="G57" s="43">
        <f t="shared" si="6"/>
        <v>14.76991628662514</v>
      </c>
      <c r="H57" s="43">
        <f t="shared" si="7"/>
        <v>14.659823570354268</v>
      </c>
      <c r="I57" s="8">
        <v>1.8</v>
      </c>
      <c r="J57" s="40">
        <v>0.22</v>
      </c>
      <c r="K57" s="45">
        <f t="shared" si="4"/>
        <v>75.757575757575765</v>
      </c>
    </row>
    <row r="58" spans="2:11" x14ac:dyDescent="0.25">
      <c r="B58" s="8">
        <v>13.5</v>
      </c>
      <c r="C58" s="53">
        <v>60</v>
      </c>
      <c r="D58" s="40">
        <v>-6</v>
      </c>
      <c r="E58" s="45">
        <f t="shared" si="3"/>
        <v>-0.32988432525001721</v>
      </c>
      <c r="F58" s="43">
        <f t="shared" si="5"/>
        <v>17.173023018955387</v>
      </c>
      <c r="G58" s="43">
        <f t="shared" si="6"/>
        <v>17.220190020310124</v>
      </c>
      <c r="H58" s="43">
        <f t="shared" si="7"/>
        <v>17.12585601760065</v>
      </c>
      <c r="I58" s="8">
        <v>1.8</v>
      </c>
      <c r="J58" s="40">
        <v>0.22</v>
      </c>
      <c r="K58" s="45">
        <f t="shared" si="4"/>
        <v>75.757575757575765</v>
      </c>
    </row>
    <row r="59" spans="2:11" x14ac:dyDescent="0.25">
      <c r="B59" s="8">
        <v>13.75</v>
      </c>
      <c r="C59" s="53">
        <v>60</v>
      </c>
      <c r="D59" s="40">
        <v>-5</v>
      </c>
      <c r="E59" s="45">
        <f t="shared" si="3"/>
        <v>-0.27482676976955511</v>
      </c>
      <c r="F59" s="43">
        <f t="shared" si="5"/>
        <v>20.613388993588078</v>
      </c>
      <c r="G59" s="43">
        <f t="shared" si="6"/>
        <v>20.652683842205739</v>
      </c>
      <c r="H59" s="43">
        <f t="shared" si="7"/>
        <v>20.574094144970417</v>
      </c>
      <c r="I59" s="8">
        <v>1.8</v>
      </c>
      <c r="J59" s="40">
        <v>0.22</v>
      </c>
      <c r="K59" s="45">
        <f t="shared" si="4"/>
        <v>75.757575757575765</v>
      </c>
    </row>
    <row r="60" spans="2:11" x14ac:dyDescent="0.25">
      <c r="B60" s="8">
        <v>14</v>
      </c>
      <c r="C60" s="53">
        <v>60</v>
      </c>
      <c r="D60" s="40">
        <v>-4</v>
      </c>
      <c r="E60" s="45">
        <f t="shared" si="3"/>
        <v>-0.21981115472916668</v>
      </c>
      <c r="F60" s="43">
        <f t="shared" si="5"/>
        <v>25.772627954624042</v>
      </c>
      <c r="G60" s="43">
        <f t="shared" si="6"/>
        <v>25.804056647166615</v>
      </c>
      <c r="H60" s="43">
        <f t="shared" si="7"/>
        <v>25.741199262081469</v>
      </c>
      <c r="I60" s="8">
        <v>1.8</v>
      </c>
      <c r="J60" s="40">
        <v>0.22</v>
      </c>
      <c r="K60" s="45">
        <f t="shared" si="4"/>
        <v>75.757575757575765</v>
      </c>
    </row>
    <row r="61" spans="2:11" x14ac:dyDescent="0.25">
      <c r="B61" s="8">
        <v>14.25</v>
      </c>
      <c r="C61" s="53">
        <v>60</v>
      </c>
      <c r="D61" s="40">
        <v>-3</v>
      </c>
      <c r="E61" s="45">
        <f t="shared" si="3"/>
        <v>-0.16482906137365003</v>
      </c>
      <c r="F61" s="43">
        <f t="shared" si="5"/>
        <v>34.369613367323041</v>
      </c>
      <c r="G61" s="43">
        <f t="shared" si="6"/>
        <v>34.393180696735307</v>
      </c>
      <c r="H61" s="43">
        <f t="shared" si="7"/>
        <v>34.346046037910774</v>
      </c>
      <c r="I61" s="8">
        <v>1.8</v>
      </c>
      <c r="J61" s="40">
        <v>0.22</v>
      </c>
      <c r="K61" s="45">
        <f t="shared" si="4"/>
        <v>75.757575757575765</v>
      </c>
    </row>
    <row r="62" spans="2:11" x14ac:dyDescent="0.25">
      <c r="B62" s="8">
        <v>14.5</v>
      </c>
      <c r="C62" s="53">
        <v>60</v>
      </c>
      <c r="D62" s="40">
        <v>-2</v>
      </c>
      <c r="E62" s="45">
        <f t="shared" si="3"/>
        <v>-0.10987209141112368</v>
      </c>
      <c r="F62" s="43">
        <f t="shared" si="5"/>
        <v>51.560965467683488</v>
      </c>
      <c r="G62" s="43">
        <f t="shared" si="6"/>
        <v>51.576675026118885</v>
      </c>
      <c r="H62" s="43">
        <f t="shared" si="7"/>
        <v>51.545255909248091</v>
      </c>
      <c r="I62" s="8">
        <v>1.8</v>
      </c>
      <c r="J62" s="40">
        <v>0.22</v>
      </c>
      <c r="K62" s="45">
        <f t="shared" si="4"/>
        <v>75.757575757575765</v>
      </c>
    </row>
    <row r="63" spans="2:11" ht="16.5" thickBot="1" x14ac:dyDescent="0.3">
      <c r="B63" s="8">
        <v>14.75</v>
      </c>
      <c r="C63" s="53">
        <v>60</v>
      </c>
      <c r="D63" s="40">
        <v>-1</v>
      </c>
      <c r="E63" s="45">
        <f t="shared" si="3"/>
        <v>-5.4931861874028112E-2</v>
      </c>
      <c r="F63" s="43">
        <f t="shared" si="5"/>
        <v>103.12978511637866</v>
      </c>
      <c r="G63" s="43">
        <f t="shared" si="6"/>
        <v>103.13763929739035</v>
      </c>
      <c r="H63" s="43">
        <f t="shared" si="7"/>
        <v>103.12193093536698</v>
      </c>
      <c r="I63" s="8">
        <v>1.8</v>
      </c>
      <c r="J63" s="40">
        <v>0.22</v>
      </c>
      <c r="K63" s="45">
        <f t="shared" si="4"/>
        <v>75.757575757575765</v>
      </c>
    </row>
    <row r="64" spans="2:11" ht="16.5" thickBot="1" x14ac:dyDescent="0.3">
      <c r="B64" s="8">
        <v>15</v>
      </c>
      <c r="C64" s="53">
        <v>60</v>
      </c>
      <c r="D64" s="32">
        <v>1E-3</v>
      </c>
      <c r="E64" s="45">
        <f t="shared" si="3"/>
        <v>5.4930467434840628E-5</v>
      </c>
      <c r="F64" s="43">
        <f t="shared" si="5"/>
        <v>103132.40312093019</v>
      </c>
      <c r="G64" s="43">
        <f t="shared" si="6"/>
        <v>103132.40312878416</v>
      </c>
      <c r="H64" s="43">
        <f t="shared" si="7"/>
        <v>103132.4031130762</v>
      </c>
      <c r="I64" s="8">
        <v>1.8</v>
      </c>
      <c r="J64" s="40">
        <v>0.22</v>
      </c>
      <c r="K64" s="45">
        <f t="shared" si="4"/>
        <v>75.757575757575765</v>
      </c>
    </row>
    <row r="65" spans="2:11" x14ac:dyDescent="0.25">
      <c r="B65" s="8">
        <v>15.25</v>
      </c>
      <c r="C65" s="53">
        <v>60</v>
      </c>
      <c r="D65" s="40">
        <v>1</v>
      </c>
      <c r="E65" s="45">
        <f t="shared" si="3"/>
        <v>5.4931861874028112E-2</v>
      </c>
      <c r="F65" s="43">
        <f t="shared" si="5"/>
        <v>103.12978511637866</v>
      </c>
      <c r="G65" s="43">
        <f t="shared" si="6"/>
        <v>103.13763929739035</v>
      </c>
      <c r="H65" s="43">
        <f t="shared" si="7"/>
        <v>103.12193093536698</v>
      </c>
      <c r="I65" s="8">
        <v>1.8</v>
      </c>
      <c r="J65" s="40">
        <v>0.22</v>
      </c>
      <c r="K65" s="45">
        <f t="shared" si="4"/>
        <v>75.757575757575765</v>
      </c>
    </row>
    <row r="66" spans="2:11" x14ac:dyDescent="0.25">
      <c r="B66" s="8">
        <v>15.5</v>
      </c>
      <c r="C66" s="53">
        <v>60</v>
      </c>
      <c r="D66" s="40">
        <v>2</v>
      </c>
      <c r="E66" s="45">
        <f t="shared" si="3"/>
        <v>0.10987209141112368</v>
      </c>
      <c r="F66" s="43">
        <f t="shared" si="5"/>
        <v>51.560965467683488</v>
      </c>
      <c r="G66" s="43">
        <f t="shared" si="6"/>
        <v>51.576675026118885</v>
      </c>
      <c r="H66" s="43">
        <f t="shared" si="7"/>
        <v>51.545255909248091</v>
      </c>
      <c r="I66" s="8">
        <v>1.8</v>
      </c>
      <c r="J66" s="40">
        <v>0.22</v>
      </c>
      <c r="K66" s="45">
        <f t="shared" si="4"/>
        <v>75.757575757575765</v>
      </c>
    </row>
    <row r="67" spans="2:11" x14ac:dyDescent="0.25">
      <c r="B67" s="8">
        <v>15.75</v>
      </c>
      <c r="C67" s="53">
        <v>60</v>
      </c>
      <c r="D67" s="40">
        <v>3</v>
      </c>
      <c r="E67" s="45">
        <f t="shared" si="3"/>
        <v>0.16482906137365003</v>
      </c>
      <c r="F67" s="43">
        <f t="shared" si="5"/>
        <v>34.369613367323041</v>
      </c>
      <c r="G67" s="43">
        <f t="shared" si="6"/>
        <v>34.393180696735307</v>
      </c>
      <c r="H67" s="43">
        <f t="shared" si="7"/>
        <v>34.346046037910774</v>
      </c>
      <c r="I67" s="8">
        <v>1.8</v>
      </c>
      <c r="J67" s="40">
        <v>0.22</v>
      </c>
      <c r="K67" s="45">
        <f t="shared" si="4"/>
        <v>75.757575757575765</v>
      </c>
    </row>
    <row r="68" spans="2:11" x14ac:dyDescent="0.25">
      <c r="B68" s="8">
        <v>16</v>
      </c>
      <c r="C68" s="53">
        <v>60</v>
      </c>
      <c r="D68" s="40">
        <v>4</v>
      </c>
      <c r="E68" s="45">
        <f t="shared" si="3"/>
        <v>0.21981115472916668</v>
      </c>
      <c r="F68" s="43">
        <f t="shared" ref="F68:F99" si="8">IFERROR( (H68+G68)/2,0)</f>
        <v>25.772627954624042</v>
      </c>
      <c r="G68" s="43">
        <f t="shared" ref="G68:G99" si="9">IFERROR( SQRT( POWER(H68,2)+POWER(I68,2) ), 0)</f>
        <v>25.804056647166615</v>
      </c>
      <c r="H68" s="43">
        <f t="shared" ref="H68:H99" si="10">IFERROR(I68/ (TAN( ABS( RADIANS(D68) ) ) ),0)</f>
        <v>25.741199262081469</v>
      </c>
      <c r="I68" s="8">
        <v>1.8</v>
      </c>
      <c r="J68" s="40">
        <v>0.22</v>
      </c>
      <c r="K68" s="45">
        <f t="shared" si="4"/>
        <v>75.757575757575765</v>
      </c>
    </row>
    <row r="69" spans="2:11" x14ac:dyDescent="0.25">
      <c r="B69" s="8">
        <v>16.25</v>
      </c>
      <c r="C69" s="53">
        <v>60</v>
      </c>
      <c r="D69" s="40">
        <v>5</v>
      </c>
      <c r="E69" s="45">
        <f t="shared" ref="E69:E132" si="11">( ( (POWER( (C69/3.6),2) / F69) )*( D69/ABS(D69) ) )/5*$P$4</f>
        <v>0.27482676976955511</v>
      </c>
      <c r="F69" s="43">
        <f t="shared" si="8"/>
        <v>20.613388993588078</v>
      </c>
      <c r="G69" s="43">
        <f t="shared" si="9"/>
        <v>20.652683842205739</v>
      </c>
      <c r="H69" s="43">
        <f t="shared" si="10"/>
        <v>20.574094144970417</v>
      </c>
      <c r="I69" s="8">
        <v>1.8</v>
      </c>
      <c r="J69" s="40">
        <v>0.22</v>
      </c>
      <c r="K69" s="45">
        <f t="shared" ref="K69:K132" si="12">(C69/3.6)/J69</f>
        <v>75.757575757575765</v>
      </c>
    </row>
    <row r="70" spans="2:11" x14ac:dyDescent="0.25">
      <c r="B70" s="8">
        <v>16.5</v>
      </c>
      <c r="C70" s="53">
        <v>60</v>
      </c>
      <c r="D70" s="40">
        <v>6</v>
      </c>
      <c r="E70" s="45">
        <f t="shared" si="11"/>
        <v>0.32988432525001721</v>
      </c>
      <c r="F70" s="43">
        <f t="shared" si="8"/>
        <v>17.173023018955387</v>
      </c>
      <c r="G70" s="43">
        <f t="shared" si="9"/>
        <v>17.220190020310124</v>
      </c>
      <c r="H70" s="43">
        <f t="shared" si="10"/>
        <v>17.12585601760065</v>
      </c>
      <c r="I70" s="8">
        <v>1.8</v>
      </c>
      <c r="J70" s="40">
        <v>0.22</v>
      </c>
      <c r="K70" s="45">
        <f t="shared" si="12"/>
        <v>75.757575757575765</v>
      </c>
    </row>
    <row r="71" spans="2:11" x14ac:dyDescent="0.25">
      <c r="B71" s="8">
        <v>16.75</v>
      </c>
      <c r="C71" s="53">
        <v>60</v>
      </c>
      <c r="D71" s="40">
        <v>7</v>
      </c>
      <c r="E71" s="45">
        <f t="shared" si="11"/>
        <v>0.38499226555464117</v>
      </c>
      <c r="F71" s="43">
        <f t="shared" si="8"/>
        <v>14.714869928489705</v>
      </c>
      <c r="G71" s="43">
        <f t="shared" si="9"/>
        <v>14.76991628662514</v>
      </c>
      <c r="H71" s="43">
        <f t="shared" si="10"/>
        <v>14.659823570354268</v>
      </c>
      <c r="I71" s="8">
        <v>1.8</v>
      </c>
      <c r="J71" s="40">
        <v>0.22</v>
      </c>
      <c r="K71" s="45">
        <f t="shared" si="12"/>
        <v>75.757575757575765</v>
      </c>
    </row>
    <row r="72" spans="2:11" x14ac:dyDescent="0.25">
      <c r="B72" s="8">
        <v>17</v>
      </c>
      <c r="C72" s="53">
        <v>60</v>
      </c>
      <c r="D72" s="40">
        <v>8</v>
      </c>
      <c r="E72" s="45">
        <f t="shared" si="11"/>
        <v>0.44015906589528675</v>
      </c>
      <c r="F72" s="43">
        <f t="shared" si="8"/>
        <v>12.870599631040735</v>
      </c>
      <c r="G72" s="43">
        <f t="shared" si="9"/>
        <v>12.933533761789894</v>
      </c>
      <c r="H72" s="43">
        <f t="shared" si="10"/>
        <v>12.807665500291575</v>
      </c>
      <c r="I72" s="8">
        <v>1.8</v>
      </c>
      <c r="J72" s="40">
        <v>0.22</v>
      </c>
      <c r="K72" s="45">
        <f t="shared" si="12"/>
        <v>75.757575757575765</v>
      </c>
    </row>
    <row r="73" spans="2:11" x14ac:dyDescent="0.25">
      <c r="B73" s="8">
        <v>17.25</v>
      </c>
      <c r="C73" s="53">
        <v>60</v>
      </c>
      <c r="D73" s="40">
        <v>9</v>
      </c>
      <c r="E73" s="45">
        <f t="shared" si="11"/>
        <v>0.49539323755061682</v>
      </c>
      <c r="F73" s="43">
        <f t="shared" si="8"/>
        <v>11.435584262557235</v>
      </c>
      <c r="G73" s="43">
        <f t="shared" si="9"/>
        <v>11.506415798699392</v>
      </c>
      <c r="H73" s="43">
        <f t="shared" si="10"/>
        <v>11.364752726415078</v>
      </c>
      <c r="I73" s="8">
        <v>1.8</v>
      </c>
      <c r="J73" s="40">
        <v>0.22</v>
      </c>
      <c r="K73" s="45">
        <f t="shared" si="12"/>
        <v>75.757575757575765</v>
      </c>
    </row>
    <row r="74" spans="2:11" x14ac:dyDescent="0.25">
      <c r="B74" s="8">
        <v>17.5</v>
      </c>
      <c r="C74" s="53">
        <v>60</v>
      </c>
      <c r="D74" s="40">
        <v>10</v>
      </c>
      <c r="E74" s="45">
        <f t="shared" si="11"/>
        <v>0.55070333315219289</v>
      </c>
      <c r="F74" s="43">
        <f t="shared" si="8"/>
        <v>10.287047072485208</v>
      </c>
      <c r="G74" s="43">
        <f t="shared" si="9"/>
        <v>10.365786869658541</v>
      </c>
      <c r="H74" s="43">
        <f t="shared" si="10"/>
        <v>10.208307275311878</v>
      </c>
      <c r="I74" s="8">
        <v>1.8</v>
      </c>
      <c r="J74" s="40">
        <v>0.22</v>
      </c>
      <c r="K74" s="45">
        <f t="shared" si="12"/>
        <v>75.757575757575765</v>
      </c>
    </row>
    <row r="75" spans="2:11" x14ac:dyDescent="0.25">
      <c r="B75" s="8">
        <v>17.75</v>
      </c>
      <c r="C75" s="53">
        <v>60</v>
      </c>
      <c r="D75" s="40">
        <v>11</v>
      </c>
      <c r="E75" s="45">
        <f t="shared" si="11"/>
        <v>0.60609795202465477</v>
      </c>
      <c r="F75" s="43">
        <f t="shared" si="8"/>
        <v>9.3468573721243438</v>
      </c>
      <c r="G75" s="43">
        <f t="shared" si="9"/>
        <v>9.4335175155021282</v>
      </c>
      <c r="H75" s="43">
        <f t="shared" si="10"/>
        <v>9.2601972287465593</v>
      </c>
      <c r="I75" s="8">
        <v>1.8</v>
      </c>
      <c r="J75" s="40">
        <v>0.22</v>
      </c>
      <c r="K75" s="45">
        <f t="shared" si="12"/>
        <v>75.757575757575765</v>
      </c>
    </row>
    <row r="76" spans="2:11" x14ac:dyDescent="0.25">
      <c r="B76" s="8">
        <v>18</v>
      </c>
      <c r="C76" s="53">
        <v>60</v>
      </c>
      <c r="D76" s="40">
        <v>12</v>
      </c>
      <c r="E76" s="45">
        <f t="shared" si="11"/>
        <v>0.66158574558713334</v>
      </c>
      <c r="F76" s="43">
        <f t="shared" si="8"/>
        <v>8.562928008800327</v>
      </c>
      <c r="G76" s="43">
        <f t="shared" si="9"/>
        <v>8.6575218205394346</v>
      </c>
      <c r="H76" s="43">
        <f t="shared" si="10"/>
        <v>8.4683341970612176</v>
      </c>
      <c r="I76" s="8">
        <v>1.8</v>
      </c>
      <c r="J76" s="40">
        <v>0.22</v>
      </c>
      <c r="K76" s="45">
        <f t="shared" si="12"/>
        <v>75.757575757575765</v>
      </c>
    </row>
    <row r="77" spans="2:11" x14ac:dyDescent="0.25">
      <c r="B77" s="8">
        <v>18.25</v>
      </c>
      <c r="C77" s="53">
        <v>60</v>
      </c>
      <c r="D77" s="40">
        <v>13</v>
      </c>
      <c r="E77" s="45">
        <f t="shared" si="11"/>
        <v>0.71717542282317248</v>
      </c>
      <c r="F77" s="43">
        <f t="shared" si="8"/>
        <v>7.8991986211829612</v>
      </c>
      <c r="G77" s="43">
        <f t="shared" si="9"/>
        <v>8.0017406686544419</v>
      </c>
      <c r="H77" s="43">
        <f t="shared" si="10"/>
        <v>7.7966565737114797</v>
      </c>
      <c r="I77" s="8">
        <v>1.8</v>
      </c>
      <c r="J77" s="40">
        <v>0.22</v>
      </c>
      <c r="K77" s="45">
        <f t="shared" si="12"/>
        <v>75.757575757575765</v>
      </c>
    </row>
    <row r="78" spans="2:11" x14ac:dyDescent="0.25">
      <c r="B78" s="8">
        <v>18.5</v>
      </c>
      <c r="C78" s="53">
        <v>60</v>
      </c>
      <c r="D78" s="40">
        <v>14</v>
      </c>
      <c r="E78" s="45">
        <f t="shared" si="11"/>
        <v>0.77287575582660428</v>
      </c>
      <c r="F78" s="43">
        <f t="shared" si="8"/>
        <v>7.3299117851771349</v>
      </c>
      <c r="G78" s="43">
        <f t="shared" si="9"/>
        <v>7.4404178899897495</v>
      </c>
      <c r="H78" s="43">
        <f t="shared" si="10"/>
        <v>7.2194056803645212</v>
      </c>
      <c r="I78" s="8">
        <v>1.8</v>
      </c>
      <c r="J78" s="40">
        <v>0.22</v>
      </c>
      <c r="K78" s="45">
        <f t="shared" si="12"/>
        <v>75.757575757575765</v>
      </c>
    </row>
    <row r="79" spans="2:11" x14ac:dyDescent="0.25">
      <c r="B79" s="8">
        <v>18.75</v>
      </c>
      <c r="C79" s="53">
        <v>60</v>
      </c>
      <c r="D79" s="40">
        <v>15</v>
      </c>
      <c r="E79" s="45">
        <f t="shared" si="11"/>
        <v>0.82869558543098343</v>
      </c>
      <c r="F79" s="43">
        <f t="shared" si="8"/>
        <v>6.8361787014526358</v>
      </c>
      <c r="G79" s="43">
        <f t="shared" si="9"/>
        <v>6.9546659492812921</v>
      </c>
      <c r="H79" s="43">
        <f t="shared" si="10"/>
        <v>6.7176914536239796</v>
      </c>
      <c r="I79" s="8">
        <v>1.8</v>
      </c>
      <c r="J79" s="40">
        <v>0.22</v>
      </c>
      <c r="K79" s="45">
        <f t="shared" si="12"/>
        <v>75.757575757575765</v>
      </c>
    </row>
    <row r="80" spans="2:11" x14ac:dyDescent="0.25">
      <c r="B80" s="8">
        <v>19</v>
      </c>
      <c r="C80" s="53">
        <v>60</v>
      </c>
      <c r="D80" s="40">
        <v>16</v>
      </c>
      <c r="E80" s="45">
        <f t="shared" si="11"/>
        <v>0.88464382693038657</v>
      </c>
      <c r="F80" s="43">
        <f t="shared" si="8"/>
        <v>6.4038327501457886</v>
      </c>
      <c r="G80" s="43">
        <f t="shared" si="9"/>
        <v>6.5303195013779405</v>
      </c>
      <c r="H80" s="43">
        <f t="shared" si="10"/>
        <v>6.2773459989136358</v>
      </c>
      <c r="I80" s="8">
        <v>1.8</v>
      </c>
      <c r="J80" s="40">
        <v>0.22</v>
      </c>
      <c r="K80" s="45">
        <f t="shared" si="12"/>
        <v>75.757575757575765</v>
      </c>
    </row>
    <row r="81" spans="2:11" x14ac:dyDescent="0.25">
      <c r="B81" s="8">
        <v>19.25</v>
      </c>
      <c r="C81" s="53">
        <v>60</v>
      </c>
      <c r="D81" s="40">
        <v>17</v>
      </c>
      <c r="E81" s="45">
        <f t="shared" si="11"/>
        <v>0.94072947589958411</v>
      </c>
      <c r="F81" s="43">
        <f t="shared" si="8"/>
        <v>6.0220406144856682</v>
      </c>
      <c r="G81" s="43">
        <f t="shared" si="9"/>
        <v>6.1565465156998833</v>
      </c>
      <c r="H81" s="43">
        <f t="shared" si="10"/>
        <v>5.8875347132714531</v>
      </c>
      <c r="I81" s="8">
        <v>1.8</v>
      </c>
      <c r="J81" s="40">
        <v>0.22</v>
      </c>
      <c r="K81" s="45">
        <f t="shared" si="12"/>
        <v>75.757575757575765</v>
      </c>
    </row>
    <row r="82" spans="2:11" x14ac:dyDescent="0.25">
      <c r="B82" s="8">
        <v>19.5</v>
      </c>
      <c r="C82" s="53">
        <v>60</v>
      </c>
      <c r="D82" s="40">
        <v>18</v>
      </c>
      <c r="E82" s="45">
        <f t="shared" si="11"/>
        <v>0.99696161412182793</v>
      </c>
      <c r="F82" s="43">
        <f t="shared" si="8"/>
        <v>5.6823763632075401</v>
      </c>
      <c r="G82" s="43">
        <f t="shared" si="9"/>
        <v>5.824922359499622</v>
      </c>
      <c r="H82" s="43">
        <f t="shared" si="10"/>
        <v>5.5398303669154574</v>
      </c>
      <c r="I82" s="8">
        <v>1.8</v>
      </c>
      <c r="J82" s="40">
        <v>0.22</v>
      </c>
      <c r="K82" s="45">
        <f t="shared" si="12"/>
        <v>75.757575757575765</v>
      </c>
    </row>
    <row r="83" spans="2:11" ht="16.5" thickBot="1" x14ac:dyDescent="0.3">
      <c r="B83" s="8">
        <v>19.75</v>
      </c>
      <c r="C83" s="53">
        <v>60</v>
      </c>
      <c r="D83" s="40">
        <v>19</v>
      </c>
      <c r="E83" s="45">
        <f t="shared" si="11"/>
        <v>1.0533494156327481</v>
      </c>
      <c r="F83" s="43">
        <f t="shared" si="8"/>
        <v>5.3781879279897584</v>
      </c>
      <c r="G83" s="43">
        <f t="shared" si="9"/>
        <v>5.5287962761630354</v>
      </c>
      <c r="H83" s="43">
        <f t="shared" si="10"/>
        <v>5.2275795798164806</v>
      </c>
      <c r="I83" s="8">
        <v>1.8</v>
      </c>
      <c r="J83" s="40">
        <v>0.22</v>
      </c>
      <c r="K83" s="45">
        <f t="shared" si="12"/>
        <v>75.757575757575765</v>
      </c>
    </row>
    <row r="84" spans="2:11" ht="16.5" thickBot="1" x14ac:dyDescent="0.3">
      <c r="B84" s="8">
        <v>20</v>
      </c>
      <c r="C84" s="53">
        <v>60</v>
      </c>
      <c r="D84" s="32">
        <v>20</v>
      </c>
      <c r="E84" s="45">
        <f t="shared" si="11"/>
        <v>1.1099021528891104</v>
      </c>
      <c r="F84" s="43">
        <f t="shared" si="8"/>
        <v>5.1041536376559389</v>
      </c>
      <c r="G84" s="43">
        <f t="shared" si="9"/>
        <v>5.2628479202935567</v>
      </c>
      <c r="H84" s="43">
        <f t="shared" si="10"/>
        <v>4.9454593550183201</v>
      </c>
      <c r="I84" s="8">
        <v>1.8</v>
      </c>
      <c r="J84" s="40">
        <v>0.22</v>
      </c>
      <c r="K84" s="45">
        <f t="shared" si="12"/>
        <v>75.757575757575765</v>
      </c>
    </row>
    <row r="85" spans="2:11" x14ac:dyDescent="0.25">
      <c r="B85" s="8">
        <v>20.25</v>
      </c>
      <c r="C85" s="53">
        <v>60</v>
      </c>
      <c r="D85" s="42">
        <v>19</v>
      </c>
      <c r="E85" s="45">
        <f t="shared" si="11"/>
        <v>1.0533494156327481</v>
      </c>
      <c r="F85" s="43">
        <f t="shared" si="8"/>
        <v>5.3781879279897584</v>
      </c>
      <c r="G85" s="43">
        <f t="shared" si="9"/>
        <v>5.5287962761630354</v>
      </c>
      <c r="H85" s="43">
        <f t="shared" si="10"/>
        <v>5.2275795798164806</v>
      </c>
      <c r="I85" s="8">
        <v>1.8</v>
      </c>
      <c r="J85" s="40">
        <v>0.22</v>
      </c>
      <c r="K85" s="45">
        <f t="shared" si="12"/>
        <v>75.757575757575765</v>
      </c>
    </row>
    <row r="86" spans="2:11" x14ac:dyDescent="0.25">
      <c r="B86" s="8">
        <v>20.5</v>
      </c>
      <c r="C86" s="53">
        <v>60</v>
      </c>
      <c r="D86" s="42">
        <v>18</v>
      </c>
      <c r="E86" s="45">
        <f t="shared" si="11"/>
        <v>0.99696161412182793</v>
      </c>
      <c r="F86" s="43">
        <f t="shared" si="8"/>
        <v>5.6823763632075401</v>
      </c>
      <c r="G86" s="43">
        <f t="shared" si="9"/>
        <v>5.824922359499622</v>
      </c>
      <c r="H86" s="43">
        <f t="shared" si="10"/>
        <v>5.5398303669154574</v>
      </c>
      <c r="I86" s="8">
        <v>1.8</v>
      </c>
      <c r="J86" s="40">
        <v>0.22</v>
      </c>
      <c r="K86" s="45">
        <f t="shared" si="12"/>
        <v>75.757575757575765</v>
      </c>
    </row>
    <row r="87" spans="2:11" x14ac:dyDescent="0.25">
      <c r="B87" s="8">
        <v>20.75</v>
      </c>
      <c r="C87" s="53">
        <v>60</v>
      </c>
      <c r="D87" s="42">
        <v>17</v>
      </c>
      <c r="E87" s="45">
        <f t="shared" si="11"/>
        <v>0.94072947589958411</v>
      </c>
      <c r="F87" s="43">
        <f t="shared" si="8"/>
        <v>6.0220406144856682</v>
      </c>
      <c r="G87" s="43">
        <f t="shared" si="9"/>
        <v>6.1565465156998833</v>
      </c>
      <c r="H87" s="43">
        <f t="shared" si="10"/>
        <v>5.8875347132714531</v>
      </c>
      <c r="I87" s="8">
        <v>1.8</v>
      </c>
      <c r="J87" s="40">
        <v>0.22</v>
      </c>
      <c r="K87" s="45">
        <f t="shared" si="12"/>
        <v>75.757575757575765</v>
      </c>
    </row>
    <row r="88" spans="2:11" x14ac:dyDescent="0.25">
      <c r="B88" s="8">
        <v>21</v>
      </c>
      <c r="C88" s="53">
        <v>60</v>
      </c>
      <c r="D88" s="42">
        <v>16</v>
      </c>
      <c r="E88" s="45">
        <f t="shared" si="11"/>
        <v>0.88464382693038657</v>
      </c>
      <c r="F88" s="43">
        <f t="shared" si="8"/>
        <v>6.4038327501457886</v>
      </c>
      <c r="G88" s="43">
        <f t="shared" si="9"/>
        <v>6.5303195013779405</v>
      </c>
      <c r="H88" s="43">
        <f t="shared" si="10"/>
        <v>6.2773459989136358</v>
      </c>
      <c r="I88" s="8">
        <v>1.8</v>
      </c>
      <c r="J88" s="40">
        <v>0.22</v>
      </c>
      <c r="K88" s="45">
        <f t="shared" si="12"/>
        <v>75.757575757575765</v>
      </c>
    </row>
    <row r="89" spans="2:11" x14ac:dyDescent="0.25">
      <c r="B89" s="8">
        <v>21.25</v>
      </c>
      <c r="C89" s="53">
        <v>60</v>
      </c>
      <c r="D89" s="42">
        <v>15</v>
      </c>
      <c r="E89" s="45">
        <f t="shared" si="11"/>
        <v>0.82869558543098343</v>
      </c>
      <c r="F89" s="43">
        <f t="shared" si="8"/>
        <v>6.8361787014526358</v>
      </c>
      <c r="G89" s="43">
        <f t="shared" si="9"/>
        <v>6.9546659492812921</v>
      </c>
      <c r="H89" s="43">
        <f t="shared" si="10"/>
        <v>6.7176914536239796</v>
      </c>
      <c r="I89" s="8">
        <v>1.8</v>
      </c>
      <c r="J89" s="40">
        <v>0.22</v>
      </c>
      <c r="K89" s="45">
        <f t="shared" si="12"/>
        <v>75.757575757575765</v>
      </c>
    </row>
    <row r="90" spans="2:11" x14ac:dyDescent="0.25">
      <c r="B90" s="8">
        <v>21.5</v>
      </c>
      <c r="C90" s="53">
        <v>60</v>
      </c>
      <c r="D90" s="42">
        <v>14</v>
      </c>
      <c r="E90" s="45">
        <f t="shared" si="11"/>
        <v>0.77287575582660428</v>
      </c>
      <c r="F90" s="43">
        <f t="shared" si="8"/>
        <v>7.3299117851771349</v>
      </c>
      <c r="G90" s="43">
        <f t="shared" si="9"/>
        <v>7.4404178899897495</v>
      </c>
      <c r="H90" s="43">
        <f t="shared" si="10"/>
        <v>7.2194056803645212</v>
      </c>
      <c r="I90" s="8">
        <v>1.8</v>
      </c>
      <c r="J90" s="40">
        <v>0.22</v>
      </c>
      <c r="K90" s="45">
        <f t="shared" si="12"/>
        <v>75.757575757575765</v>
      </c>
    </row>
    <row r="91" spans="2:11" x14ac:dyDescent="0.25">
      <c r="B91" s="8">
        <v>21.75</v>
      </c>
      <c r="C91" s="53">
        <v>60</v>
      </c>
      <c r="D91" s="42">
        <v>13</v>
      </c>
      <c r="E91" s="45">
        <f t="shared" si="11"/>
        <v>0.71717542282317248</v>
      </c>
      <c r="F91" s="43">
        <f t="shared" si="8"/>
        <v>7.8991986211829612</v>
      </c>
      <c r="G91" s="43">
        <f t="shared" si="9"/>
        <v>8.0017406686544419</v>
      </c>
      <c r="H91" s="43">
        <f t="shared" si="10"/>
        <v>7.7966565737114797</v>
      </c>
      <c r="I91" s="8">
        <v>1.8</v>
      </c>
      <c r="J91" s="40">
        <v>0.22</v>
      </c>
      <c r="K91" s="45">
        <f t="shared" si="12"/>
        <v>75.757575757575765</v>
      </c>
    </row>
    <row r="92" spans="2:11" x14ac:dyDescent="0.25">
      <c r="B92" s="8">
        <v>22</v>
      </c>
      <c r="C92" s="53">
        <v>60</v>
      </c>
      <c r="D92" s="42">
        <v>12</v>
      </c>
      <c r="E92" s="45">
        <f t="shared" si="11"/>
        <v>0.66158574558713334</v>
      </c>
      <c r="F92" s="43">
        <f t="shared" si="8"/>
        <v>8.562928008800327</v>
      </c>
      <c r="G92" s="43">
        <f t="shared" si="9"/>
        <v>8.6575218205394346</v>
      </c>
      <c r="H92" s="43">
        <f t="shared" si="10"/>
        <v>8.4683341970612176</v>
      </c>
      <c r="I92" s="8">
        <v>1.8</v>
      </c>
      <c r="J92" s="40">
        <v>0.22</v>
      </c>
      <c r="K92" s="45">
        <f t="shared" si="12"/>
        <v>75.757575757575765</v>
      </c>
    </row>
    <row r="93" spans="2:11" x14ac:dyDescent="0.25">
      <c r="B93" s="8">
        <v>22.25</v>
      </c>
      <c r="C93" s="53">
        <v>60</v>
      </c>
      <c r="D93" s="42">
        <v>11</v>
      </c>
      <c r="E93" s="45">
        <f t="shared" si="11"/>
        <v>0.60609795202465477</v>
      </c>
      <c r="F93" s="43">
        <f t="shared" si="8"/>
        <v>9.3468573721243438</v>
      </c>
      <c r="G93" s="43">
        <f t="shared" si="9"/>
        <v>9.4335175155021282</v>
      </c>
      <c r="H93" s="43">
        <f t="shared" si="10"/>
        <v>9.2601972287465593</v>
      </c>
      <c r="I93" s="8">
        <v>1.8</v>
      </c>
      <c r="J93" s="40">
        <v>0.22</v>
      </c>
      <c r="K93" s="45">
        <f t="shared" si="12"/>
        <v>75.757575757575765</v>
      </c>
    </row>
    <row r="94" spans="2:11" x14ac:dyDescent="0.25">
      <c r="B94" s="8">
        <v>22.5</v>
      </c>
      <c r="C94" s="53">
        <v>60</v>
      </c>
      <c r="D94" s="42">
        <v>10</v>
      </c>
      <c r="E94" s="45">
        <f t="shared" si="11"/>
        <v>0.55070333315219289</v>
      </c>
      <c r="F94" s="43">
        <f t="shared" si="8"/>
        <v>10.287047072485208</v>
      </c>
      <c r="G94" s="43">
        <f t="shared" si="9"/>
        <v>10.365786869658541</v>
      </c>
      <c r="H94" s="43">
        <f t="shared" si="10"/>
        <v>10.208307275311878</v>
      </c>
      <c r="I94" s="8">
        <v>1.8</v>
      </c>
      <c r="J94" s="40">
        <v>0.22</v>
      </c>
      <c r="K94" s="45">
        <f t="shared" si="12"/>
        <v>75.757575757575765</v>
      </c>
    </row>
    <row r="95" spans="2:11" x14ac:dyDescent="0.25">
      <c r="B95" s="8">
        <v>22.75</v>
      </c>
      <c r="C95" s="53">
        <v>60</v>
      </c>
      <c r="D95" s="42">
        <v>9</v>
      </c>
      <c r="E95" s="45">
        <f t="shared" si="11"/>
        <v>0.49539323755061682</v>
      </c>
      <c r="F95" s="43">
        <f t="shared" si="8"/>
        <v>11.435584262557235</v>
      </c>
      <c r="G95" s="43">
        <f t="shared" si="9"/>
        <v>11.506415798699392</v>
      </c>
      <c r="H95" s="43">
        <f t="shared" si="10"/>
        <v>11.364752726415078</v>
      </c>
      <c r="I95" s="8">
        <v>1.8</v>
      </c>
      <c r="J95" s="40">
        <v>0.22</v>
      </c>
      <c r="K95" s="45">
        <f t="shared" si="12"/>
        <v>75.757575757575765</v>
      </c>
    </row>
    <row r="96" spans="2:11" x14ac:dyDescent="0.25">
      <c r="B96" s="8">
        <v>23</v>
      </c>
      <c r="C96" s="53">
        <v>60</v>
      </c>
      <c r="D96" s="42">
        <v>8</v>
      </c>
      <c r="E96" s="45">
        <f t="shared" si="11"/>
        <v>0.44015906589528675</v>
      </c>
      <c r="F96" s="43">
        <f t="shared" si="8"/>
        <v>12.870599631040735</v>
      </c>
      <c r="G96" s="43">
        <f t="shared" si="9"/>
        <v>12.933533761789894</v>
      </c>
      <c r="H96" s="43">
        <f t="shared" si="10"/>
        <v>12.807665500291575</v>
      </c>
      <c r="I96" s="8">
        <v>1.8</v>
      </c>
      <c r="J96" s="40">
        <v>0.22</v>
      </c>
      <c r="K96" s="45">
        <f t="shared" si="12"/>
        <v>75.757575757575765</v>
      </c>
    </row>
    <row r="97" spans="2:11" x14ac:dyDescent="0.25">
      <c r="B97" s="8">
        <v>23.25</v>
      </c>
      <c r="C97" s="53">
        <v>60</v>
      </c>
      <c r="D97" s="42">
        <v>7</v>
      </c>
      <c r="E97" s="45">
        <f t="shared" si="11"/>
        <v>0.38499226555464117</v>
      </c>
      <c r="F97" s="43">
        <f t="shared" si="8"/>
        <v>14.714869928489705</v>
      </c>
      <c r="G97" s="43">
        <f t="shared" si="9"/>
        <v>14.76991628662514</v>
      </c>
      <c r="H97" s="43">
        <f t="shared" si="10"/>
        <v>14.659823570354268</v>
      </c>
      <c r="I97" s="8">
        <v>1.8</v>
      </c>
      <c r="J97" s="40">
        <v>0.22</v>
      </c>
      <c r="K97" s="45">
        <f t="shared" si="12"/>
        <v>75.757575757575765</v>
      </c>
    </row>
    <row r="98" spans="2:11" x14ac:dyDescent="0.25">
      <c r="B98" s="8">
        <v>23.5</v>
      </c>
      <c r="C98" s="53">
        <v>60</v>
      </c>
      <c r="D98" s="42">
        <v>6</v>
      </c>
      <c r="E98" s="45">
        <f t="shared" si="11"/>
        <v>0.32988432525001721</v>
      </c>
      <c r="F98" s="43">
        <f t="shared" si="8"/>
        <v>17.173023018955387</v>
      </c>
      <c r="G98" s="43">
        <f t="shared" si="9"/>
        <v>17.220190020310124</v>
      </c>
      <c r="H98" s="43">
        <f t="shared" si="10"/>
        <v>17.12585601760065</v>
      </c>
      <c r="I98" s="8">
        <v>1.8</v>
      </c>
      <c r="J98" s="40">
        <v>0.22</v>
      </c>
      <c r="K98" s="45">
        <f t="shared" si="12"/>
        <v>75.757575757575765</v>
      </c>
    </row>
    <row r="99" spans="2:11" x14ac:dyDescent="0.25">
      <c r="B99" s="8">
        <v>23.75</v>
      </c>
      <c r="C99" s="53">
        <v>60</v>
      </c>
      <c r="D99" s="42">
        <v>5</v>
      </c>
      <c r="E99" s="45">
        <f t="shared" si="11"/>
        <v>0.27482676976955511</v>
      </c>
      <c r="F99" s="43">
        <f t="shared" si="8"/>
        <v>20.613388993588078</v>
      </c>
      <c r="G99" s="43">
        <f t="shared" si="9"/>
        <v>20.652683842205739</v>
      </c>
      <c r="H99" s="43">
        <f t="shared" si="10"/>
        <v>20.574094144970417</v>
      </c>
      <c r="I99" s="8">
        <v>1.8</v>
      </c>
      <c r="J99" s="40">
        <v>0.22</v>
      </c>
      <c r="K99" s="45">
        <f t="shared" si="12"/>
        <v>75.757575757575765</v>
      </c>
    </row>
    <row r="100" spans="2:11" x14ac:dyDescent="0.25">
      <c r="B100" s="8">
        <v>24</v>
      </c>
      <c r="C100" s="53">
        <v>60</v>
      </c>
      <c r="D100" s="42">
        <v>4</v>
      </c>
      <c r="E100" s="45">
        <f t="shared" si="11"/>
        <v>0.21981115472916668</v>
      </c>
      <c r="F100" s="43">
        <f t="shared" ref="F100:F131" si="13">IFERROR( (H100+G100)/2,0)</f>
        <v>25.772627954624042</v>
      </c>
      <c r="G100" s="43">
        <f t="shared" ref="G100:G131" si="14">IFERROR( SQRT( POWER(H100,2)+POWER(I100,2) ), 0)</f>
        <v>25.804056647166615</v>
      </c>
      <c r="H100" s="43">
        <f t="shared" ref="H100:H131" si="15">IFERROR(I100/ (TAN( ABS( RADIANS(D100) ) ) ),0)</f>
        <v>25.741199262081469</v>
      </c>
      <c r="I100" s="8">
        <v>1.8</v>
      </c>
      <c r="J100" s="40">
        <v>0.22</v>
      </c>
      <c r="K100" s="45">
        <f t="shared" si="12"/>
        <v>75.757575757575765</v>
      </c>
    </row>
    <row r="101" spans="2:11" x14ac:dyDescent="0.25">
      <c r="B101" s="8">
        <v>24.25</v>
      </c>
      <c r="C101" s="53">
        <v>60</v>
      </c>
      <c r="D101" s="42">
        <v>3</v>
      </c>
      <c r="E101" s="45">
        <f t="shared" si="11"/>
        <v>0.16482906137365003</v>
      </c>
      <c r="F101" s="43">
        <f t="shared" si="13"/>
        <v>34.369613367323041</v>
      </c>
      <c r="G101" s="43">
        <f t="shared" si="14"/>
        <v>34.393180696735307</v>
      </c>
      <c r="H101" s="43">
        <f t="shared" si="15"/>
        <v>34.346046037910774</v>
      </c>
      <c r="I101" s="8">
        <v>1.8</v>
      </c>
      <c r="J101" s="40">
        <v>0.22</v>
      </c>
      <c r="K101" s="45">
        <f t="shared" si="12"/>
        <v>75.757575757575765</v>
      </c>
    </row>
    <row r="102" spans="2:11" x14ac:dyDescent="0.25">
      <c r="B102" s="8">
        <v>24.5</v>
      </c>
      <c r="C102" s="53">
        <v>60</v>
      </c>
      <c r="D102" s="42">
        <v>2</v>
      </c>
      <c r="E102" s="45">
        <f t="shared" si="11"/>
        <v>0.10987209141112368</v>
      </c>
      <c r="F102" s="43">
        <f t="shared" si="13"/>
        <v>51.560965467683488</v>
      </c>
      <c r="G102" s="43">
        <f t="shared" si="14"/>
        <v>51.576675026118885</v>
      </c>
      <c r="H102" s="43">
        <f t="shared" si="15"/>
        <v>51.545255909248091</v>
      </c>
      <c r="I102" s="8">
        <v>1.8</v>
      </c>
      <c r="J102" s="40">
        <v>0.22</v>
      </c>
      <c r="K102" s="45">
        <f t="shared" si="12"/>
        <v>75.757575757575765</v>
      </c>
    </row>
    <row r="103" spans="2:11" ht="16.5" thickBot="1" x14ac:dyDescent="0.3">
      <c r="B103" s="8">
        <v>24.75</v>
      </c>
      <c r="C103" s="53">
        <v>60</v>
      </c>
      <c r="D103" s="42">
        <v>1</v>
      </c>
      <c r="E103" s="45">
        <f t="shared" si="11"/>
        <v>5.4931861874028112E-2</v>
      </c>
      <c r="F103" s="43">
        <f t="shared" si="13"/>
        <v>103.12978511637866</v>
      </c>
      <c r="G103" s="43">
        <f t="shared" si="14"/>
        <v>103.13763929739035</v>
      </c>
      <c r="H103" s="43">
        <f t="shared" si="15"/>
        <v>103.12193093536698</v>
      </c>
      <c r="I103" s="8">
        <v>1.8</v>
      </c>
      <c r="J103" s="40">
        <v>0.22</v>
      </c>
      <c r="K103" s="45">
        <f t="shared" si="12"/>
        <v>75.757575757575765</v>
      </c>
    </row>
    <row r="104" spans="2:11" ht="16.5" thickBot="1" x14ac:dyDescent="0.3">
      <c r="B104" s="8">
        <v>25</v>
      </c>
      <c r="C104" s="53">
        <v>60</v>
      </c>
      <c r="D104" s="32">
        <v>1E-3</v>
      </c>
      <c r="E104" s="45">
        <f t="shared" si="11"/>
        <v>5.4930467434840628E-5</v>
      </c>
      <c r="F104" s="43">
        <f t="shared" si="13"/>
        <v>103132.40312093019</v>
      </c>
      <c r="G104" s="43">
        <f t="shared" si="14"/>
        <v>103132.40312878416</v>
      </c>
      <c r="H104" s="43">
        <f t="shared" si="15"/>
        <v>103132.4031130762</v>
      </c>
      <c r="I104" s="8">
        <v>1.8</v>
      </c>
      <c r="J104" s="40">
        <v>0.22</v>
      </c>
      <c r="K104" s="45">
        <f t="shared" si="12"/>
        <v>75.757575757575765</v>
      </c>
    </row>
    <row r="105" spans="2:11" x14ac:dyDescent="0.25">
      <c r="B105" s="8">
        <v>25.25</v>
      </c>
      <c r="C105" s="53">
        <v>60</v>
      </c>
      <c r="D105" s="42">
        <v>-1</v>
      </c>
      <c r="E105" s="45">
        <f t="shared" si="11"/>
        <v>-5.4931861874028112E-2</v>
      </c>
      <c r="F105" s="43">
        <f t="shared" si="13"/>
        <v>103.12978511637866</v>
      </c>
      <c r="G105" s="43">
        <f t="shared" si="14"/>
        <v>103.13763929739035</v>
      </c>
      <c r="H105" s="43">
        <f t="shared" si="15"/>
        <v>103.12193093536698</v>
      </c>
      <c r="I105" s="8">
        <v>1.8</v>
      </c>
      <c r="J105" s="40">
        <v>0.22</v>
      </c>
      <c r="K105" s="45">
        <f t="shared" si="12"/>
        <v>75.757575757575765</v>
      </c>
    </row>
    <row r="106" spans="2:11" x14ac:dyDescent="0.25">
      <c r="B106" s="8">
        <v>25.5</v>
      </c>
      <c r="C106" s="53">
        <v>60</v>
      </c>
      <c r="D106" s="42">
        <v>-2</v>
      </c>
      <c r="E106" s="45">
        <f t="shared" si="11"/>
        <v>-0.10987209141112368</v>
      </c>
      <c r="F106" s="43">
        <f t="shared" si="13"/>
        <v>51.560965467683488</v>
      </c>
      <c r="G106" s="43">
        <f t="shared" si="14"/>
        <v>51.576675026118885</v>
      </c>
      <c r="H106" s="43">
        <f t="shared" si="15"/>
        <v>51.545255909248091</v>
      </c>
      <c r="I106" s="8">
        <v>1.8</v>
      </c>
      <c r="J106" s="40">
        <v>0.22</v>
      </c>
      <c r="K106" s="45">
        <f t="shared" si="12"/>
        <v>75.757575757575765</v>
      </c>
    </row>
    <row r="107" spans="2:11" x14ac:dyDescent="0.25">
      <c r="B107" s="8">
        <v>25.75</v>
      </c>
      <c r="C107" s="53">
        <v>60</v>
      </c>
      <c r="D107" s="42">
        <v>-3</v>
      </c>
      <c r="E107" s="45">
        <f t="shared" si="11"/>
        <v>-0.16482906137365003</v>
      </c>
      <c r="F107" s="43">
        <f t="shared" si="13"/>
        <v>34.369613367323041</v>
      </c>
      <c r="G107" s="43">
        <f t="shared" si="14"/>
        <v>34.393180696735307</v>
      </c>
      <c r="H107" s="43">
        <f t="shared" si="15"/>
        <v>34.346046037910774</v>
      </c>
      <c r="I107" s="8">
        <v>1.8</v>
      </c>
      <c r="J107" s="40">
        <v>0.22</v>
      </c>
      <c r="K107" s="45">
        <f t="shared" si="12"/>
        <v>75.757575757575765</v>
      </c>
    </row>
    <row r="108" spans="2:11" x14ac:dyDescent="0.25">
      <c r="B108" s="8">
        <v>26</v>
      </c>
      <c r="C108" s="53">
        <v>60</v>
      </c>
      <c r="D108" s="42">
        <v>-4</v>
      </c>
      <c r="E108" s="45">
        <f t="shared" si="11"/>
        <v>-0.21981115472916668</v>
      </c>
      <c r="F108" s="43">
        <f t="shared" si="13"/>
        <v>25.772627954624042</v>
      </c>
      <c r="G108" s="43">
        <f t="shared" si="14"/>
        <v>25.804056647166615</v>
      </c>
      <c r="H108" s="43">
        <f t="shared" si="15"/>
        <v>25.741199262081469</v>
      </c>
      <c r="I108" s="8">
        <v>1.8</v>
      </c>
      <c r="J108" s="40">
        <v>0.22</v>
      </c>
      <c r="K108" s="45">
        <f t="shared" si="12"/>
        <v>75.757575757575765</v>
      </c>
    </row>
    <row r="109" spans="2:11" x14ac:dyDescent="0.25">
      <c r="B109" s="8">
        <v>26.25</v>
      </c>
      <c r="C109" s="53">
        <v>60</v>
      </c>
      <c r="D109" s="42">
        <v>-5</v>
      </c>
      <c r="E109" s="45">
        <f t="shared" si="11"/>
        <v>-0.27482676976955511</v>
      </c>
      <c r="F109" s="43">
        <f t="shared" si="13"/>
        <v>20.613388993588078</v>
      </c>
      <c r="G109" s="43">
        <f t="shared" si="14"/>
        <v>20.652683842205739</v>
      </c>
      <c r="H109" s="43">
        <f t="shared" si="15"/>
        <v>20.574094144970417</v>
      </c>
      <c r="I109" s="8">
        <v>1.8</v>
      </c>
      <c r="J109" s="40">
        <v>0.22</v>
      </c>
      <c r="K109" s="45">
        <f t="shared" si="12"/>
        <v>75.757575757575765</v>
      </c>
    </row>
    <row r="110" spans="2:11" x14ac:dyDescent="0.25">
      <c r="B110" s="8">
        <v>26.5</v>
      </c>
      <c r="C110" s="53">
        <v>60</v>
      </c>
      <c r="D110" s="42">
        <v>-6</v>
      </c>
      <c r="E110" s="45">
        <f t="shared" si="11"/>
        <v>-0.32988432525001721</v>
      </c>
      <c r="F110" s="43">
        <f t="shared" si="13"/>
        <v>17.173023018955387</v>
      </c>
      <c r="G110" s="43">
        <f t="shared" si="14"/>
        <v>17.220190020310124</v>
      </c>
      <c r="H110" s="43">
        <f t="shared" si="15"/>
        <v>17.12585601760065</v>
      </c>
      <c r="I110" s="8">
        <v>1.8</v>
      </c>
      <c r="J110" s="40">
        <v>0.22</v>
      </c>
      <c r="K110" s="45">
        <f t="shared" si="12"/>
        <v>75.757575757575765</v>
      </c>
    </row>
    <row r="111" spans="2:11" x14ac:dyDescent="0.25">
      <c r="B111" s="8">
        <v>26.75</v>
      </c>
      <c r="C111" s="53">
        <v>60</v>
      </c>
      <c r="D111" s="42">
        <v>-7</v>
      </c>
      <c r="E111" s="45">
        <f t="shared" si="11"/>
        <v>-0.38499226555464117</v>
      </c>
      <c r="F111" s="43">
        <f t="shared" si="13"/>
        <v>14.714869928489705</v>
      </c>
      <c r="G111" s="43">
        <f t="shared" si="14"/>
        <v>14.76991628662514</v>
      </c>
      <c r="H111" s="43">
        <f t="shared" si="15"/>
        <v>14.659823570354268</v>
      </c>
      <c r="I111" s="8">
        <v>1.8</v>
      </c>
      <c r="J111" s="40">
        <v>0.22</v>
      </c>
      <c r="K111" s="45">
        <f t="shared" si="12"/>
        <v>75.757575757575765</v>
      </c>
    </row>
    <row r="112" spans="2:11" x14ac:dyDescent="0.25">
      <c r="B112" s="8">
        <v>27</v>
      </c>
      <c r="C112" s="53">
        <v>60</v>
      </c>
      <c r="D112" s="42">
        <v>-8</v>
      </c>
      <c r="E112" s="45">
        <f t="shared" si="11"/>
        <v>-0.44015906589528675</v>
      </c>
      <c r="F112" s="43">
        <f t="shared" si="13"/>
        <v>12.870599631040735</v>
      </c>
      <c r="G112" s="43">
        <f t="shared" si="14"/>
        <v>12.933533761789894</v>
      </c>
      <c r="H112" s="43">
        <f t="shared" si="15"/>
        <v>12.807665500291575</v>
      </c>
      <c r="I112" s="8">
        <v>1.8</v>
      </c>
      <c r="J112" s="40">
        <v>0.22</v>
      </c>
      <c r="K112" s="45">
        <f t="shared" si="12"/>
        <v>75.757575757575765</v>
      </c>
    </row>
    <row r="113" spans="2:11" x14ac:dyDescent="0.25">
      <c r="B113" s="8">
        <v>27.25</v>
      </c>
      <c r="C113" s="53">
        <v>60</v>
      </c>
      <c r="D113" s="42">
        <v>-9</v>
      </c>
      <c r="E113" s="45">
        <f t="shared" si="11"/>
        <v>-0.49539323755061682</v>
      </c>
      <c r="F113" s="43">
        <f t="shared" si="13"/>
        <v>11.435584262557235</v>
      </c>
      <c r="G113" s="43">
        <f t="shared" si="14"/>
        <v>11.506415798699392</v>
      </c>
      <c r="H113" s="43">
        <f t="shared" si="15"/>
        <v>11.364752726415078</v>
      </c>
      <c r="I113" s="8">
        <v>1.8</v>
      </c>
      <c r="J113" s="40">
        <v>0.22</v>
      </c>
      <c r="K113" s="45">
        <f t="shared" si="12"/>
        <v>75.757575757575765</v>
      </c>
    </row>
    <row r="114" spans="2:11" x14ac:dyDescent="0.25">
      <c r="B114" s="8">
        <v>27.5</v>
      </c>
      <c r="C114" s="53">
        <v>60</v>
      </c>
      <c r="D114" s="42">
        <v>-10</v>
      </c>
      <c r="E114" s="45">
        <f t="shared" si="11"/>
        <v>-0.55070333315219289</v>
      </c>
      <c r="F114" s="43">
        <f t="shared" si="13"/>
        <v>10.287047072485208</v>
      </c>
      <c r="G114" s="43">
        <f t="shared" si="14"/>
        <v>10.365786869658541</v>
      </c>
      <c r="H114" s="43">
        <f t="shared" si="15"/>
        <v>10.208307275311878</v>
      </c>
      <c r="I114" s="8">
        <v>1.8</v>
      </c>
      <c r="J114" s="40">
        <v>0.22</v>
      </c>
      <c r="K114" s="45">
        <f t="shared" si="12"/>
        <v>75.757575757575765</v>
      </c>
    </row>
    <row r="115" spans="2:11" x14ac:dyDescent="0.25">
      <c r="B115" s="8">
        <v>27.75</v>
      </c>
      <c r="C115" s="53">
        <v>60</v>
      </c>
      <c r="D115" s="42">
        <v>-11</v>
      </c>
      <c r="E115" s="45">
        <f t="shared" si="11"/>
        <v>-0.60609795202465477</v>
      </c>
      <c r="F115" s="43">
        <f t="shared" si="13"/>
        <v>9.3468573721243438</v>
      </c>
      <c r="G115" s="43">
        <f t="shared" si="14"/>
        <v>9.4335175155021282</v>
      </c>
      <c r="H115" s="43">
        <f t="shared" si="15"/>
        <v>9.2601972287465593</v>
      </c>
      <c r="I115" s="8">
        <v>1.8</v>
      </c>
      <c r="J115" s="40">
        <v>0.22</v>
      </c>
      <c r="K115" s="45">
        <f t="shared" si="12"/>
        <v>75.757575757575765</v>
      </c>
    </row>
    <row r="116" spans="2:11" x14ac:dyDescent="0.25">
      <c r="B116" s="8">
        <v>28</v>
      </c>
      <c r="C116" s="53">
        <v>60</v>
      </c>
      <c r="D116" s="42">
        <v>-12</v>
      </c>
      <c r="E116" s="45">
        <f t="shared" si="11"/>
        <v>-0.66158574558713334</v>
      </c>
      <c r="F116" s="43">
        <f t="shared" si="13"/>
        <v>8.562928008800327</v>
      </c>
      <c r="G116" s="43">
        <f t="shared" si="14"/>
        <v>8.6575218205394346</v>
      </c>
      <c r="H116" s="43">
        <f t="shared" si="15"/>
        <v>8.4683341970612176</v>
      </c>
      <c r="I116" s="8">
        <v>1.8</v>
      </c>
      <c r="J116" s="40">
        <v>0.22</v>
      </c>
      <c r="K116" s="45">
        <f t="shared" si="12"/>
        <v>75.757575757575765</v>
      </c>
    </row>
    <row r="117" spans="2:11" x14ac:dyDescent="0.25">
      <c r="B117" s="8">
        <v>28.25</v>
      </c>
      <c r="C117" s="53">
        <v>60</v>
      </c>
      <c r="D117" s="42">
        <v>-13</v>
      </c>
      <c r="E117" s="45">
        <f t="shared" si="11"/>
        <v>-0.71717542282317248</v>
      </c>
      <c r="F117" s="43">
        <f t="shared" si="13"/>
        <v>7.8991986211829612</v>
      </c>
      <c r="G117" s="43">
        <f t="shared" si="14"/>
        <v>8.0017406686544419</v>
      </c>
      <c r="H117" s="43">
        <f t="shared" si="15"/>
        <v>7.7966565737114797</v>
      </c>
      <c r="I117" s="8">
        <v>1.8</v>
      </c>
      <c r="J117" s="40">
        <v>0.22</v>
      </c>
      <c r="K117" s="45">
        <f t="shared" si="12"/>
        <v>75.757575757575765</v>
      </c>
    </row>
    <row r="118" spans="2:11" x14ac:dyDescent="0.25">
      <c r="B118" s="8">
        <v>28.5</v>
      </c>
      <c r="C118" s="53">
        <v>60</v>
      </c>
      <c r="D118" s="42">
        <v>-14</v>
      </c>
      <c r="E118" s="45">
        <f t="shared" si="11"/>
        <v>-0.77287575582660428</v>
      </c>
      <c r="F118" s="43">
        <f t="shared" si="13"/>
        <v>7.3299117851771349</v>
      </c>
      <c r="G118" s="43">
        <f t="shared" si="14"/>
        <v>7.4404178899897495</v>
      </c>
      <c r="H118" s="43">
        <f t="shared" si="15"/>
        <v>7.2194056803645212</v>
      </c>
      <c r="I118" s="8">
        <v>1.8</v>
      </c>
      <c r="J118" s="40">
        <v>0.22</v>
      </c>
      <c r="K118" s="45">
        <f t="shared" si="12"/>
        <v>75.757575757575765</v>
      </c>
    </row>
    <row r="119" spans="2:11" x14ac:dyDescent="0.25">
      <c r="B119" s="8">
        <v>28.75</v>
      </c>
      <c r="C119" s="53">
        <v>60</v>
      </c>
      <c r="D119" s="42">
        <v>-15</v>
      </c>
      <c r="E119" s="45">
        <f t="shared" si="11"/>
        <v>-0.82869558543098343</v>
      </c>
      <c r="F119" s="43">
        <f t="shared" si="13"/>
        <v>6.8361787014526358</v>
      </c>
      <c r="G119" s="43">
        <f t="shared" si="14"/>
        <v>6.9546659492812921</v>
      </c>
      <c r="H119" s="43">
        <f t="shared" si="15"/>
        <v>6.7176914536239796</v>
      </c>
      <c r="I119" s="8">
        <v>1.8</v>
      </c>
      <c r="J119" s="40">
        <v>0.22</v>
      </c>
      <c r="K119" s="45">
        <f t="shared" si="12"/>
        <v>75.757575757575765</v>
      </c>
    </row>
    <row r="120" spans="2:11" x14ac:dyDescent="0.25">
      <c r="B120" s="8">
        <v>29</v>
      </c>
      <c r="C120" s="53">
        <v>60</v>
      </c>
      <c r="D120" s="42">
        <v>-16</v>
      </c>
      <c r="E120" s="45">
        <f t="shared" si="11"/>
        <v>-0.88464382693038657</v>
      </c>
      <c r="F120" s="43">
        <f t="shared" si="13"/>
        <v>6.4038327501457886</v>
      </c>
      <c r="G120" s="43">
        <f t="shared" si="14"/>
        <v>6.5303195013779405</v>
      </c>
      <c r="H120" s="43">
        <f t="shared" si="15"/>
        <v>6.2773459989136358</v>
      </c>
      <c r="I120" s="8">
        <v>1.8</v>
      </c>
      <c r="J120" s="40">
        <v>0.22</v>
      </c>
      <c r="K120" s="45">
        <f t="shared" si="12"/>
        <v>75.757575757575765</v>
      </c>
    </row>
    <row r="121" spans="2:11" x14ac:dyDescent="0.25">
      <c r="B121" s="8">
        <v>29.25</v>
      </c>
      <c r="C121" s="53">
        <v>60</v>
      </c>
      <c r="D121" s="42">
        <v>-17</v>
      </c>
      <c r="E121" s="45">
        <f t="shared" si="11"/>
        <v>-0.94072947589958411</v>
      </c>
      <c r="F121" s="43">
        <f t="shared" si="13"/>
        <v>6.0220406144856682</v>
      </c>
      <c r="G121" s="43">
        <f t="shared" si="14"/>
        <v>6.1565465156998833</v>
      </c>
      <c r="H121" s="43">
        <f t="shared" si="15"/>
        <v>5.8875347132714531</v>
      </c>
      <c r="I121" s="8">
        <v>1.8</v>
      </c>
      <c r="J121" s="40">
        <v>0.22</v>
      </c>
      <c r="K121" s="45">
        <f t="shared" si="12"/>
        <v>75.757575757575765</v>
      </c>
    </row>
    <row r="122" spans="2:11" x14ac:dyDescent="0.25">
      <c r="B122" s="8">
        <v>29.5</v>
      </c>
      <c r="C122" s="53">
        <v>60</v>
      </c>
      <c r="D122" s="42">
        <v>-18</v>
      </c>
      <c r="E122" s="45">
        <f t="shared" si="11"/>
        <v>-0.99696161412182793</v>
      </c>
      <c r="F122" s="43">
        <f t="shared" si="13"/>
        <v>5.6823763632075401</v>
      </c>
      <c r="G122" s="43">
        <f t="shared" si="14"/>
        <v>5.824922359499622</v>
      </c>
      <c r="H122" s="43">
        <f t="shared" si="15"/>
        <v>5.5398303669154574</v>
      </c>
      <c r="I122" s="8">
        <v>1.8</v>
      </c>
      <c r="J122" s="40">
        <v>0.22</v>
      </c>
      <c r="K122" s="45">
        <f t="shared" si="12"/>
        <v>75.757575757575765</v>
      </c>
    </row>
    <row r="123" spans="2:11" ht="16.5" thickBot="1" x14ac:dyDescent="0.3">
      <c r="B123" s="8">
        <v>29.75</v>
      </c>
      <c r="C123" s="53">
        <v>60</v>
      </c>
      <c r="D123" s="42">
        <v>-19</v>
      </c>
      <c r="E123" s="45">
        <f t="shared" si="11"/>
        <v>-1.0533494156327481</v>
      </c>
      <c r="F123" s="43">
        <f t="shared" si="13"/>
        <v>5.3781879279897584</v>
      </c>
      <c r="G123" s="43">
        <f t="shared" si="14"/>
        <v>5.5287962761630354</v>
      </c>
      <c r="H123" s="43">
        <f t="shared" si="15"/>
        <v>5.2275795798164806</v>
      </c>
      <c r="I123" s="8">
        <v>1.8</v>
      </c>
      <c r="J123" s="40">
        <v>0.22</v>
      </c>
      <c r="K123" s="45">
        <f t="shared" si="12"/>
        <v>75.757575757575765</v>
      </c>
    </row>
    <row r="124" spans="2:11" ht="16.5" thickBot="1" x14ac:dyDescent="0.3">
      <c r="B124" s="8">
        <v>30</v>
      </c>
      <c r="C124" s="53">
        <v>60</v>
      </c>
      <c r="D124" s="32">
        <v>-20</v>
      </c>
      <c r="E124" s="45">
        <f t="shared" si="11"/>
        <v>-1.1099021528891104</v>
      </c>
      <c r="F124" s="43">
        <f t="shared" si="13"/>
        <v>5.1041536376559389</v>
      </c>
      <c r="G124" s="43">
        <f t="shared" si="14"/>
        <v>5.2628479202935567</v>
      </c>
      <c r="H124" s="43">
        <f t="shared" si="15"/>
        <v>4.9454593550183201</v>
      </c>
      <c r="I124" s="8">
        <v>1.8</v>
      </c>
      <c r="J124" s="40">
        <v>0.22</v>
      </c>
      <c r="K124" s="45">
        <f t="shared" si="12"/>
        <v>75.757575757575765</v>
      </c>
    </row>
    <row r="125" spans="2:11" x14ac:dyDescent="0.25">
      <c r="B125" s="8">
        <v>30.25</v>
      </c>
      <c r="C125" s="53">
        <v>60</v>
      </c>
      <c r="D125" s="42">
        <v>-19</v>
      </c>
      <c r="E125" s="45">
        <f t="shared" si="11"/>
        <v>-1.0533494156327481</v>
      </c>
      <c r="F125" s="43">
        <f t="shared" si="13"/>
        <v>5.3781879279897584</v>
      </c>
      <c r="G125" s="43">
        <f t="shared" si="14"/>
        <v>5.5287962761630354</v>
      </c>
      <c r="H125" s="43">
        <f t="shared" si="15"/>
        <v>5.2275795798164806</v>
      </c>
      <c r="I125" s="8">
        <v>1.8</v>
      </c>
      <c r="J125" s="40">
        <v>0.22</v>
      </c>
      <c r="K125" s="45">
        <f t="shared" si="12"/>
        <v>75.757575757575765</v>
      </c>
    </row>
    <row r="126" spans="2:11" x14ac:dyDescent="0.25">
      <c r="B126" s="8">
        <v>30.5</v>
      </c>
      <c r="C126" s="53">
        <v>60</v>
      </c>
      <c r="D126" s="42">
        <v>-18</v>
      </c>
      <c r="E126" s="45">
        <f t="shared" si="11"/>
        <v>-0.99696161412182793</v>
      </c>
      <c r="F126" s="43">
        <f t="shared" si="13"/>
        <v>5.6823763632075401</v>
      </c>
      <c r="G126" s="43">
        <f t="shared" si="14"/>
        <v>5.824922359499622</v>
      </c>
      <c r="H126" s="43">
        <f t="shared" si="15"/>
        <v>5.5398303669154574</v>
      </c>
      <c r="I126" s="8">
        <v>1.8</v>
      </c>
      <c r="J126" s="40">
        <v>0.22</v>
      </c>
      <c r="K126" s="45">
        <f t="shared" si="12"/>
        <v>75.757575757575765</v>
      </c>
    </row>
    <row r="127" spans="2:11" x14ac:dyDescent="0.25">
      <c r="B127" s="8">
        <v>30.75</v>
      </c>
      <c r="C127" s="53">
        <v>60</v>
      </c>
      <c r="D127" s="42">
        <v>-17</v>
      </c>
      <c r="E127" s="45">
        <f t="shared" si="11"/>
        <v>-0.94072947589958411</v>
      </c>
      <c r="F127" s="43">
        <f t="shared" si="13"/>
        <v>6.0220406144856682</v>
      </c>
      <c r="G127" s="43">
        <f t="shared" si="14"/>
        <v>6.1565465156998833</v>
      </c>
      <c r="H127" s="43">
        <f t="shared" si="15"/>
        <v>5.8875347132714531</v>
      </c>
      <c r="I127" s="8">
        <v>1.8</v>
      </c>
      <c r="J127" s="40">
        <v>0.22</v>
      </c>
      <c r="K127" s="45">
        <f t="shared" si="12"/>
        <v>75.757575757575765</v>
      </c>
    </row>
    <row r="128" spans="2:11" x14ac:dyDescent="0.25">
      <c r="B128" s="8">
        <v>31</v>
      </c>
      <c r="C128" s="53">
        <v>60</v>
      </c>
      <c r="D128" s="42">
        <v>-16</v>
      </c>
      <c r="E128" s="45">
        <f t="shared" si="11"/>
        <v>-0.88464382693038657</v>
      </c>
      <c r="F128" s="43">
        <f t="shared" si="13"/>
        <v>6.4038327501457886</v>
      </c>
      <c r="G128" s="43">
        <f t="shared" si="14"/>
        <v>6.5303195013779405</v>
      </c>
      <c r="H128" s="43">
        <f t="shared" si="15"/>
        <v>6.2773459989136358</v>
      </c>
      <c r="I128" s="8">
        <v>1.8</v>
      </c>
      <c r="J128" s="40">
        <v>0.22</v>
      </c>
      <c r="K128" s="45">
        <f t="shared" si="12"/>
        <v>75.757575757575765</v>
      </c>
    </row>
    <row r="129" spans="2:11" x14ac:dyDescent="0.25">
      <c r="B129" s="8">
        <v>31.25</v>
      </c>
      <c r="C129" s="53">
        <v>60</v>
      </c>
      <c r="D129" s="42">
        <v>-15</v>
      </c>
      <c r="E129" s="45">
        <f t="shared" si="11"/>
        <v>-0.82869558543098343</v>
      </c>
      <c r="F129" s="43">
        <f t="shared" si="13"/>
        <v>6.8361787014526358</v>
      </c>
      <c r="G129" s="43">
        <f t="shared" si="14"/>
        <v>6.9546659492812921</v>
      </c>
      <c r="H129" s="43">
        <f t="shared" si="15"/>
        <v>6.7176914536239796</v>
      </c>
      <c r="I129" s="8">
        <v>1.8</v>
      </c>
      <c r="J129" s="40">
        <v>0.22</v>
      </c>
      <c r="K129" s="45">
        <f t="shared" si="12"/>
        <v>75.757575757575765</v>
      </c>
    </row>
    <row r="130" spans="2:11" x14ac:dyDescent="0.25">
      <c r="B130" s="8">
        <v>31.5</v>
      </c>
      <c r="C130" s="53">
        <v>60</v>
      </c>
      <c r="D130" s="42">
        <v>-14</v>
      </c>
      <c r="E130" s="45">
        <f t="shared" si="11"/>
        <v>-0.77287575582660428</v>
      </c>
      <c r="F130" s="43">
        <f t="shared" si="13"/>
        <v>7.3299117851771349</v>
      </c>
      <c r="G130" s="43">
        <f t="shared" si="14"/>
        <v>7.4404178899897495</v>
      </c>
      <c r="H130" s="43">
        <f t="shared" si="15"/>
        <v>7.2194056803645212</v>
      </c>
      <c r="I130" s="8">
        <v>1.8</v>
      </c>
      <c r="J130" s="40">
        <v>0.22</v>
      </c>
      <c r="K130" s="45">
        <f t="shared" si="12"/>
        <v>75.757575757575765</v>
      </c>
    </row>
    <row r="131" spans="2:11" x14ac:dyDescent="0.25">
      <c r="B131" s="8">
        <v>31.75</v>
      </c>
      <c r="C131" s="53">
        <v>60</v>
      </c>
      <c r="D131" s="42">
        <v>-13</v>
      </c>
      <c r="E131" s="45">
        <f t="shared" si="11"/>
        <v>-0.71717542282317248</v>
      </c>
      <c r="F131" s="43">
        <f t="shared" si="13"/>
        <v>7.8991986211829612</v>
      </c>
      <c r="G131" s="43">
        <f t="shared" si="14"/>
        <v>8.0017406686544419</v>
      </c>
      <c r="H131" s="43">
        <f t="shared" si="15"/>
        <v>7.7966565737114797</v>
      </c>
      <c r="I131" s="8">
        <v>1.8</v>
      </c>
      <c r="J131" s="40">
        <v>0.22</v>
      </c>
      <c r="K131" s="45">
        <f t="shared" si="12"/>
        <v>75.757575757575765</v>
      </c>
    </row>
    <row r="132" spans="2:11" x14ac:dyDescent="0.25">
      <c r="B132" s="8">
        <v>32</v>
      </c>
      <c r="C132" s="53">
        <v>60</v>
      </c>
      <c r="D132" s="42">
        <v>-12</v>
      </c>
      <c r="E132" s="45">
        <f t="shared" si="11"/>
        <v>-0.66158574558713334</v>
      </c>
      <c r="F132" s="43">
        <f t="shared" ref="F132:F163" si="16">IFERROR( (H132+G132)/2,0)</f>
        <v>8.562928008800327</v>
      </c>
      <c r="G132" s="43">
        <f t="shared" ref="G132:G163" si="17">IFERROR( SQRT( POWER(H132,2)+POWER(I132,2) ), 0)</f>
        <v>8.6575218205394346</v>
      </c>
      <c r="H132" s="43">
        <f t="shared" ref="H132:H163" si="18">IFERROR(I132/ (TAN( ABS( RADIANS(D132) ) ) ),0)</f>
        <v>8.4683341970612176</v>
      </c>
      <c r="I132" s="8">
        <v>1.8</v>
      </c>
      <c r="J132" s="40">
        <v>0.22</v>
      </c>
      <c r="K132" s="45">
        <f t="shared" si="12"/>
        <v>75.757575757575765</v>
      </c>
    </row>
    <row r="133" spans="2:11" x14ac:dyDescent="0.25">
      <c r="B133" s="8">
        <v>32.25</v>
      </c>
      <c r="C133" s="53">
        <v>60</v>
      </c>
      <c r="D133" s="42">
        <v>-11</v>
      </c>
      <c r="E133" s="45">
        <f t="shared" ref="E133:E164" si="19">( ( (POWER( (C133/3.6),2) / F133) )*( D133/ABS(D133) ) )/5*$P$4</f>
        <v>-0.60609795202465477</v>
      </c>
      <c r="F133" s="43">
        <f t="shared" si="16"/>
        <v>9.3468573721243438</v>
      </c>
      <c r="G133" s="43">
        <f t="shared" si="17"/>
        <v>9.4335175155021282</v>
      </c>
      <c r="H133" s="43">
        <f t="shared" si="18"/>
        <v>9.2601972287465593</v>
      </c>
      <c r="I133" s="8">
        <v>1.8</v>
      </c>
      <c r="J133" s="40">
        <v>0.22</v>
      </c>
      <c r="K133" s="45">
        <f t="shared" ref="K133:K164" si="20">(C133/3.6)/J133</f>
        <v>75.757575757575765</v>
      </c>
    </row>
    <row r="134" spans="2:11" x14ac:dyDescent="0.25">
      <c r="B134" s="8">
        <v>32.5</v>
      </c>
      <c r="C134" s="53">
        <v>60</v>
      </c>
      <c r="D134" s="42">
        <v>-10</v>
      </c>
      <c r="E134" s="45">
        <f t="shared" si="19"/>
        <v>-0.55070333315219289</v>
      </c>
      <c r="F134" s="43">
        <f t="shared" si="16"/>
        <v>10.287047072485208</v>
      </c>
      <c r="G134" s="43">
        <f t="shared" si="17"/>
        <v>10.365786869658541</v>
      </c>
      <c r="H134" s="43">
        <f t="shared" si="18"/>
        <v>10.208307275311878</v>
      </c>
      <c r="I134" s="8">
        <v>1.8</v>
      </c>
      <c r="J134" s="40">
        <v>0.22</v>
      </c>
      <c r="K134" s="45">
        <f t="shared" si="20"/>
        <v>75.757575757575765</v>
      </c>
    </row>
    <row r="135" spans="2:11" x14ac:dyDescent="0.25">
      <c r="B135" s="8">
        <v>32.75</v>
      </c>
      <c r="C135" s="53">
        <v>60</v>
      </c>
      <c r="D135" s="42">
        <v>-9</v>
      </c>
      <c r="E135" s="45">
        <f t="shared" si="19"/>
        <v>-0.49539323755061682</v>
      </c>
      <c r="F135" s="43">
        <f t="shared" si="16"/>
        <v>11.435584262557235</v>
      </c>
      <c r="G135" s="43">
        <f t="shared" si="17"/>
        <v>11.506415798699392</v>
      </c>
      <c r="H135" s="43">
        <f t="shared" si="18"/>
        <v>11.364752726415078</v>
      </c>
      <c r="I135" s="8">
        <v>1.8</v>
      </c>
      <c r="J135" s="40">
        <v>0.22</v>
      </c>
      <c r="K135" s="45">
        <f t="shared" si="20"/>
        <v>75.757575757575765</v>
      </c>
    </row>
    <row r="136" spans="2:11" x14ac:dyDescent="0.25">
      <c r="B136" s="8">
        <v>33</v>
      </c>
      <c r="C136" s="53">
        <v>60</v>
      </c>
      <c r="D136" s="42">
        <v>-8</v>
      </c>
      <c r="E136" s="45">
        <f t="shared" si="19"/>
        <v>-0.44015906589528675</v>
      </c>
      <c r="F136" s="43">
        <f t="shared" si="16"/>
        <v>12.870599631040735</v>
      </c>
      <c r="G136" s="43">
        <f t="shared" si="17"/>
        <v>12.933533761789894</v>
      </c>
      <c r="H136" s="43">
        <f t="shared" si="18"/>
        <v>12.807665500291575</v>
      </c>
      <c r="I136" s="8">
        <v>1.8</v>
      </c>
      <c r="J136" s="40">
        <v>0.22</v>
      </c>
      <c r="K136" s="45">
        <f t="shared" si="20"/>
        <v>75.757575757575765</v>
      </c>
    </row>
    <row r="137" spans="2:11" x14ac:dyDescent="0.25">
      <c r="B137" s="8">
        <v>33.25</v>
      </c>
      <c r="C137" s="53">
        <v>60</v>
      </c>
      <c r="D137" s="42">
        <v>-7</v>
      </c>
      <c r="E137" s="45">
        <f t="shared" si="19"/>
        <v>-0.38499226555464117</v>
      </c>
      <c r="F137" s="43">
        <f t="shared" si="16"/>
        <v>14.714869928489705</v>
      </c>
      <c r="G137" s="43">
        <f t="shared" si="17"/>
        <v>14.76991628662514</v>
      </c>
      <c r="H137" s="43">
        <f t="shared" si="18"/>
        <v>14.659823570354268</v>
      </c>
      <c r="I137" s="8">
        <v>1.8</v>
      </c>
      <c r="J137" s="40">
        <v>0.22</v>
      </c>
      <c r="K137" s="45">
        <f t="shared" si="20"/>
        <v>75.757575757575765</v>
      </c>
    </row>
    <row r="138" spans="2:11" x14ac:dyDescent="0.25">
      <c r="B138" s="8">
        <v>33.5</v>
      </c>
      <c r="C138" s="53">
        <v>60</v>
      </c>
      <c r="D138" s="42">
        <v>-6</v>
      </c>
      <c r="E138" s="45">
        <f t="shared" si="19"/>
        <v>-0.32988432525001721</v>
      </c>
      <c r="F138" s="43">
        <f t="shared" si="16"/>
        <v>17.173023018955387</v>
      </c>
      <c r="G138" s="43">
        <f t="shared" si="17"/>
        <v>17.220190020310124</v>
      </c>
      <c r="H138" s="43">
        <f t="shared" si="18"/>
        <v>17.12585601760065</v>
      </c>
      <c r="I138" s="8">
        <v>1.8</v>
      </c>
      <c r="J138" s="40">
        <v>0.22</v>
      </c>
      <c r="K138" s="45">
        <f t="shared" si="20"/>
        <v>75.757575757575765</v>
      </c>
    </row>
    <row r="139" spans="2:11" x14ac:dyDescent="0.25">
      <c r="B139" s="8">
        <v>33.75</v>
      </c>
      <c r="C139" s="53">
        <v>60</v>
      </c>
      <c r="D139" s="42">
        <v>-5</v>
      </c>
      <c r="E139" s="45">
        <f t="shared" si="19"/>
        <v>-0.27482676976955511</v>
      </c>
      <c r="F139" s="43">
        <f t="shared" si="16"/>
        <v>20.613388993588078</v>
      </c>
      <c r="G139" s="43">
        <f t="shared" si="17"/>
        <v>20.652683842205739</v>
      </c>
      <c r="H139" s="43">
        <f t="shared" si="18"/>
        <v>20.574094144970417</v>
      </c>
      <c r="I139" s="8">
        <v>1.8</v>
      </c>
      <c r="J139" s="40">
        <v>0.22</v>
      </c>
      <c r="K139" s="45">
        <f t="shared" si="20"/>
        <v>75.757575757575765</v>
      </c>
    </row>
    <row r="140" spans="2:11" x14ac:dyDescent="0.25">
      <c r="B140" s="8">
        <v>34</v>
      </c>
      <c r="C140" s="53">
        <v>60</v>
      </c>
      <c r="D140" s="42">
        <v>-4</v>
      </c>
      <c r="E140" s="45">
        <f t="shared" si="19"/>
        <v>-0.21981115472916668</v>
      </c>
      <c r="F140" s="43">
        <f t="shared" si="16"/>
        <v>25.772627954624042</v>
      </c>
      <c r="G140" s="43">
        <f t="shared" si="17"/>
        <v>25.804056647166615</v>
      </c>
      <c r="H140" s="43">
        <f t="shared" si="18"/>
        <v>25.741199262081469</v>
      </c>
      <c r="I140" s="8">
        <v>1.8</v>
      </c>
      <c r="J140" s="40">
        <v>0.22</v>
      </c>
      <c r="K140" s="45">
        <f t="shared" si="20"/>
        <v>75.757575757575765</v>
      </c>
    </row>
    <row r="141" spans="2:11" x14ac:dyDescent="0.25">
      <c r="B141" s="8">
        <v>34.25</v>
      </c>
      <c r="C141" s="53">
        <v>60</v>
      </c>
      <c r="D141" s="42">
        <v>-3</v>
      </c>
      <c r="E141" s="45">
        <f t="shared" si="19"/>
        <v>-0.16482906137365003</v>
      </c>
      <c r="F141" s="43">
        <f t="shared" si="16"/>
        <v>34.369613367323041</v>
      </c>
      <c r="G141" s="43">
        <f t="shared" si="17"/>
        <v>34.393180696735307</v>
      </c>
      <c r="H141" s="43">
        <f t="shared" si="18"/>
        <v>34.346046037910774</v>
      </c>
      <c r="I141" s="8">
        <v>1.8</v>
      </c>
      <c r="J141" s="40">
        <v>0.22</v>
      </c>
      <c r="K141" s="45">
        <f t="shared" si="20"/>
        <v>75.757575757575765</v>
      </c>
    </row>
    <row r="142" spans="2:11" x14ac:dyDescent="0.25">
      <c r="B142" s="8">
        <v>34.5</v>
      </c>
      <c r="C142" s="53">
        <v>60</v>
      </c>
      <c r="D142" s="42">
        <v>-2</v>
      </c>
      <c r="E142" s="45">
        <f t="shared" si="19"/>
        <v>-0.10987209141112368</v>
      </c>
      <c r="F142" s="43">
        <f t="shared" si="16"/>
        <v>51.560965467683488</v>
      </c>
      <c r="G142" s="43">
        <f t="shared" si="17"/>
        <v>51.576675026118885</v>
      </c>
      <c r="H142" s="43">
        <f t="shared" si="18"/>
        <v>51.545255909248091</v>
      </c>
      <c r="I142" s="8">
        <v>1.8</v>
      </c>
      <c r="J142" s="40">
        <v>0.22</v>
      </c>
      <c r="K142" s="45">
        <f t="shared" si="20"/>
        <v>75.757575757575765</v>
      </c>
    </row>
    <row r="143" spans="2:11" ht="16.5" thickBot="1" x14ac:dyDescent="0.3">
      <c r="B143" s="8">
        <v>34.75</v>
      </c>
      <c r="C143" s="53">
        <v>60</v>
      </c>
      <c r="D143" s="42">
        <v>-1</v>
      </c>
      <c r="E143" s="45">
        <f t="shared" si="19"/>
        <v>-5.4931861874028112E-2</v>
      </c>
      <c r="F143" s="43">
        <f t="shared" si="16"/>
        <v>103.12978511637866</v>
      </c>
      <c r="G143" s="43">
        <f t="shared" si="17"/>
        <v>103.13763929739035</v>
      </c>
      <c r="H143" s="43">
        <f t="shared" si="18"/>
        <v>103.12193093536698</v>
      </c>
      <c r="I143" s="8">
        <v>1.8</v>
      </c>
      <c r="J143" s="40">
        <v>0.22</v>
      </c>
      <c r="K143" s="45">
        <f t="shared" si="20"/>
        <v>75.757575757575765</v>
      </c>
    </row>
    <row r="144" spans="2:11" ht="16.5" thickBot="1" x14ac:dyDescent="0.3">
      <c r="B144" s="8">
        <v>35</v>
      </c>
      <c r="C144" s="4">
        <v>60</v>
      </c>
      <c r="D144" s="32">
        <v>1E-3</v>
      </c>
      <c r="E144" s="45">
        <f t="shared" si="19"/>
        <v>5.4930467434840628E-5</v>
      </c>
      <c r="F144" s="43">
        <f t="shared" si="16"/>
        <v>103132.40312093019</v>
      </c>
      <c r="G144" s="43">
        <f t="shared" si="17"/>
        <v>103132.40312878416</v>
      </c>
      <c r="H144" s="43">
        <f t="shared" si="18"/>
        <v>103132.4031130762</v>
      </c>
      <c r="I144" s="8">
        <v>1.8</v>
      </c>
      <c r="J144" s="40">
        <v>0.22</v>
      </c>
      <c r="K144" s="45">
        <f t="shared" si="20"/>
        <v>75.757575757575765</v>
      </c>
    </row>
    <row r="145" spans="2:11" x14ac:dyDescent="0.25">
      <c r="B145" s="8">
        <v>35.25</v>
      </c>
      <c r="C145" s="53">
        <v>57</v>
      </c>
      <c r="D145" s="40">
        <v>1E-3</v>
      </c>
      <c r="E145" s="45">
        <f t="shared" si="19"/>
        <v>4.9574746859943651E-5</v>
      </c>
      <c r="F145" s="43">
        <f t="shared" si="16"/>
        <v>103132.40312093019</v>
      </c>
      <c r="G145" s="43">
        <f t="shared" si="17"/>
        <v>103132.40312878416</v>
      </c>
      <c r="H145" s="43">
        <f t="shared" si="18"/>
        <v>103132.4031130762</v>
      </c>
      <c r="I145" s="8">
        <v>1.8</v>
      </c>
      <c r="J145" s="40">
        <v>0.22</v>
      </c>
      <c r="K145" s="45">
        <f t="shared" si="20"/>
        <v>71.969696969696969</v>
      </c>
    </row>
    <row r="146" spans="2:11" x14ac:dyDescent="0.25">
      <c r="B146" s="8">
        <v>35.5</v>
      </c>
      <c r="C146" s="53">
        <v>54</v>
      </c>
      <c r="D146" s="40">
        <v>1E-3</v>
      </c>
      <c r="E146" s="45">
        <f t="shared" si="19"/>
        <v>4.4493678622220907E-5</v>
      </c>
      <c r="F146" s="43">
        <f t="shared" si="16"/>
        <v>103132.40312093019</v>
      </c>
      <c r="G146" s="43">
        <f t="shared" si="17"/>
        <v>103132.40312878416</v>
      </c>
      <c r="H146" s="43">
        <f t="shared" si="18"/>
        <v>103132.4031130762</v>
      </c>
      <c r="I146" s="8">
        <v>1.8</v>
      </c>
      <c r="J146" s="40">
        <v>0.22</v>
      </c>
      <c r="K146" s="45">
        <f t="shared" si="20"/>
        <v>68.181818181818187</v>
      </c>
    </row>
    <row r="147" spans="2:11" x14ac:dyDescent="0.25">
      <c r="B147" s="8">
        <v>35.75</v>
      </c>
      <c r="C147" s="53">
        <v>51</v>
      </c>
      <c r="D147" s="40">
        <v>1E-3</v>
      </c>
      <c r="E147" s="45">
        <f t="shared" si="19"/>
        <v>3.9687262721672347E-5</v>
      </c>
      <c r="F147" s="43">
        <f t="shared" si="16"/>
        <v>103132.40312093019</v>
      </c>
      <c r="G147" s="43">
        <f t="shared" si="17"/>
        <v>103132.40312878416</v>
      </c>
      <c r="H147" s="43">
        <f t="shared" si="18"/>
        <v>103132.4031130762</v>
      </c>
      <c r="I147" s="8">
        <v>1.8</v>
      </c>
      <c r="J147" s="40">
        <v>0.22</v>
      </c>
      <c r="K147" s="45">
        <f t="shared" si="20"/>
        <v>64.393939393939391</v>
      </c>
    </row>
    <row r="148" spans="2:11" x14ac:dyDescent="0.25">
      <c r="B148" s="8">
        <v>36</v>
      </c>
      <c r="C148" s="53">
        <v>48</v>
      </c>
      <c r="D148" s="40">
        <v>1E-3</v>
      </c>
      <c r="E148" s="45">
        <f t="shared" si="19"/>
        <v>3.5155499158297986E-5</v>
      </c>
      <c r="F148" s="43">
        <f t="shared" si="16"/>
        <v>103132.40312093019</v>
      </c>
      <c r="G148" s="43">
        <f t="shared" si="17"/>
        <v>103132.40312878416</v>
      </c>
      <c r="H148" s="43">
        <f t="shared" si="18"/>
        <v>103132.4031130762</v>
      </c>
      <c r="I148" s="8">
        <v>1.8</v>
      </c>
      <c r="J148" s="40">
        <v>0.22</v>
      </c>
      <c r="K148" s="45">
        <f t="shared" si="20"/>
        <v>60.606060606060602</v>
      </c>
    </row>
    <row r="149" spans="2:11" x14ac:dyDescent="0.25">
      <c r="B149" s="8">
        <v>36.25</v>
      </c>
      <c r="C149" s="53">
        <v>45</v>
      </c>
      <c r="D149" s="40">
        <v>1E-3</v>
      </c>
      <c r="E149" s="45">
        <f t="shared" si="19"/>
        <v>3.089838793209785E-5</v>
      </c>
      <c r="F149" s="43">
        <f t="shared" si="16"/>
        <v>103132.40312093019</v>
      </c>
      <c r="G149" s="43">
        <f t="shared" si="17"/>
        <v>103132.40312878416</v>
      </c>
      <c r="H149" s="43">
        <f t="shared" si="18"/>
        <v>103132.4031130762</v>
      </c>
      <c r="I149" s="8">
        <v>1.8</v>
      </c>
      <c r="J149" s="40">
        <v>0.22</v>
      </c>
      <c r="K149" s="45">
        <f t="shared" si="20"/>
        <v>56.81818181818182</v>
      </c>
    </row>
    <row r="150" spans="2:11" x14ac:dyDescent="0.25">
      <c r="B150" s="8">
        <v>36.5</v>
      </c>
      <c r="C150" s="53">
        <v>42</v>
      </c>
      <c r="D150" s="40">
        <v>1E-3</v>
      </c>
      <c r="E150" s="45">
        <f t="shared" si="19"/>
        <v>2.6915929043071893E-5</v>
      </c>
      <c r="F150" s="43">
        <f t="shared" si="16"/>
        <v>103132.40312093019</v>
      </c>
      <c r="G150" s="43">
        <f t="shared" si="17"/>
        <v>103132.40312878416</v>
      </c>
      <c r="H150" s="43">
        <f t="shared" si="18"/>
        <v>103132.4031130762</v>
      </c>
      <c r="I150" s="8">
        <v>1.8</v>
      </c>
      <c r="J150" s="40">
        <v>0.22</v>
      </c>
      <c r="K150" s="45">
        <f t="shared" si="20"/>
        <v>53.030303030303024</v>
      </c>
    </row>
    <row r="151" spans="2:11" x14ac:dyDescent="0.25">
      <c r="B151" s="8">
        <v>36.75</v>
      </c>
      <c r="C151" s="53">
        <v>39</v>
      </c>
      <c r="D151" s="40">
        <v>1E-3</v>
      </c>
      <c r="E151" s="45">
        <f t="shared" si="19"/>
        <v>2.3208122491220165E-5</v>
      </c>
      <c r="F151" s="43">
        <f t="shared" si="16"/>
        <v>103132.40312093019</v>
      </c>
      <c r="G151" s="43">
        <f t="shared" si="17"/>
        <v>103132.40312878416</v>
      </c>
      <c r="H151" s="43">
        <f t="shared" si="18"/>
        <v>103132.4031130762</v>
      </c>
      <c r="I151" s="8">
        <v>1.8</v>
      </c>
      <c r="J151" s="40">
        <v>0.22</v>
      </c>
      <c r="K151" s="45">
        <f t="shared" si="20"/>
        <v>49.242424242424242</v>
      </c>
    </row>
    <row r="152" spans="2:11" x14ac:dyDescent="0.25">
      <c r="B152" s="8">
        <v>37</v>
      </c>
      <c r="C152" s="53">
        <v>36</v>
      </c>
      <c r="D152" s="40">
        <v>1E-3</v>
      </c>
      <c r="E152" s="45">
        <f t="shared" si="19"/>
        <v>1.9774968276542622E-5</v>
      </c>
      <c r="F152" s="43">
        <f t="shared" si="16"/>
        <v>103132.40312093019</v>
      </c>
      <c r="G152" s="43">
        <f t="shared" si="17"/>
        <v>103132.40312878416</v>
      </c>
      <c r="H152" s="43">
        <f t="shared" si="18"/>
        <v>103132.4031130762</v>
      </c>
      <c r="I152" s="8">
        <v>1.8</v>
      </c>
      <c r="J152" s="40">
        <v>0.22</v>
      </c>
      <c r="K152" s="45">
        <f t="shared" si="20"/>
        <v>45.454545454545453</v>
      </c>
    </row>
    <row r="153" spans="2:11" x14ac:dyDescent="0.25">
      <c r="B153" s="8">
        <v>37.25</v>
      </c>
      <c r="C153" s="53">
        <v>33</v>
      </c>
      <c r="D153" s="40">
        <v>1E-3</v>
      </c>
      <c r="E153" s="45">
        <f t="shared" si="19"/>
        <v>1.6616466399039284E-5</v>
      </c>
      <c r="F153" s="43">
        <f t="shared" si="16"/>
        <v>103132.40312093019</v>
      </c>
      <c r="G153" s="43">
        <f t="shared" si="17"/>
        <v>103132.40312878416</v>
      </c>
      <c r="H153" s="43">
        <f t="shared" si="18"/>
        <v>103132.4031130762</v>
      </c>
      <c r="I153" s="8">
        <v>1.8</v>
      </c>
      <c r="J153" s="40">
        <v>0.22</v>
      </c>
      <c r="K153" s="45">
        <f t="shared" si="20"/>
        <v>41.666666666666664</v>
      </c>
    </row>
    <row r="154" spans="2:11" x14ac:dyDescent="0.25">
      <c r="B154" s="8">
        <v>37.5</v>
      </c>
      <c r="C154" s="53">
        <v>30</v>
      </c>
      <c r="D154" s="40">
        <v>1E-3</v>
      </c>
      <c r="E154" s="45">
        <f t="shared" si="19"/>
        <v>1.3732616858710157E-5</v>
      </c>
      <c r="F154" s="43">
        <f t="shared" si="16"/>
        <v>103132.40312093019</v>
      </c>
      <c r="G154" s="43">
        <f t="shared" si="17"/>
        <v>103132.40312878416</v>
      </c>
      <c r="H154" s="43">
        <f t="shared" si="18"/>
        <v>103132.4031130762</v>
      </c>
      <c r="I154" s="8">
        <v>1.8</v>
      </c>
      <c r="J154" s="40">
        <v>0.22</v>
      </c>
      <c r="K154" s="45">
        <f t="shared" si="20"/>
        <v>37.878787878787882</v>
      </c>
    </row>
    <row r="155" spans="2:11" x14ac:dyDescent="0.25">
      <c r="B155" s="8">
        <v>37.75</v>
      </c>
      <c r="C155" s="53">
        <v>27</v>
      </c>
      <c r="D155" s="40">
        <v>1E-3</v>
      </c>
      <c r="E155" s="45">
        <f t="shared" si="19"/>
        <v>1.1123419655555227E-5</v>
      </c>
      <c r="F155" s="43">
        <f t="shared" si="16"/>
        <v>103132.40312093019</v>
      </c>
      <c r="G155" s="43">
        <f t="shared" si="17"/>
        <v>103132.40312878416</v>
      </c>
      <c r="H155" s="43">
        <f t="shared" si="18"/>
        <v>103132.4031130762</v>
      </c>
      <c r="I155" s="8">
        <v>1.8</v>
      </c>
      <c r="J155" s="40">
        <v>0.22</v>
      </c>
      <c r="K155" s="45">
        <f t="shared" si="20"/>
        <v>34.090909090909093</v>
      </c>
    </row>
    <row r="156" spans="2:11" x14ac:dyDescent="0.25">
      <c r="B156" s="8">
        <v>38</v>
      </c>
      <c r="C156" s="53">
        <v>24</v>
      </c>
      <c r="D156" s="40">
        <v>1E-3</v>
      </c>
      <c r="E156" s="45">
        <f t="shared" si="19"/>
        <v>8.7888747895744965E-6</v>
      </c>
      <c r="F156" s="43">
        <f t="shared" si="16"/>
        <v>103132.40312093019</v>
      </c>
      <c r="G156" s="43">
        <f t="shared" si="17"/>
        <v>103132.40312878416</v>
      </c>
      <c r="H156" s="43">
        <f t="shared" si="18"/>
        <v>103132.4031130762</v>
      </c>
      <c r="I156" s="8">
        <v>1.8</v>
      </c>
      <c r="J156" s="40">
        <v>0.22</v>
      </c>
      <c r="K156" s="45">
        <f t="shared" si="20"/>
        <v>30.303030303030301</v>
      </c>
    </row>
    <row r="157" spans="2:11" x14ac:dyDescent="0.25">
      <c r="B157" s="8">
        <v>38.25</v>
      </c>
      <c r="C157" s="53">
        <v>21</v>
      </c>
      <c r="D157" s="40">
        <v>1E-3</v>
      </c>
      <c r="E157" s="45">
        <f t="shared" si="19"/>
        <v>6.7289822607679733E-6</v>
      </c>
      <c r="F157" s="43">
        <f t="shared" si="16"/>
        <v>103132.40312093019</v>
      </c>
      <c r="G157" s="43">
        <f t="shared" si="17"/>
        <v>103132.40312878416</v>
      </c>
      <c r="H157" s="43">
        <f t="shared" si="18"/>
        <v>103132.4031130762</v>
      </c>
      <c r="I157" s="8">
        <v>1.8</v>
      </c>
      <c r="J157" s="40">
        <v>0.22</v>
      </c>
      <c r="K157" s="45">
        <f t="shared" si="20"/>
        <v>26.515151515151512</v>
      </c>
    </row>
    <row r="158" spans="2:11" x14ac:dyDescent="0.25">
      <c r="B158" s="8">
        <v>38.5</v>
      </c>
      <c r="C158" s="53">
        <v>18</v>
      </c>
      <c r="D158" s="40">
        <v>1E-3</v>
      </c>
      <c r="E158" s="45">
        <f t="shared" si="19"/>
        <v>4.9437420691356555E-6</v>
      </c>
      <c r="F158" s="43">
        <f t="shared" si="16"/>
        <v>103132.40312093019</v>
      </c>
      <c r="G158" s="43">
        <f t="shared" si="17"/>
        <v>103132.40312878416</v>
      </c>
      <c r="H158" s="43">
        <f t="shared" si="18"/>
        <v>103132.4031130762</v>
      </c>
      <c r="I158" s="8">
        <v>1.8</v>
      </c>
      <c r="J158" s="40">
        <v>0.22</v>
      </c>
      <c r="K158" s="45">
        <f t="shared" si="20"/>
        <v>22.727272727272727</v>
      </c>
    </row>
    <row r="159" spans="2:11" x14ac:dyDescent="0.25">
      <c r="B159" s="8">
        <v>38.75</v>
      </c>
      <c r="C159" s="53">
        <v>15</v>
      </c>
      <c r="D159" s="40">
        <v>1E-3</v>
      </c>
      <c r="E159" s="45">
        <f t="shared" si="19"/>
        <v>3.4331542146775393E-6</v>
      </c>
      <c r="F159" s="43">
        <f t="shared" si="16"/>
        <v>103132.40312093019</v>
      </c>
      <c r="G159" s="43">
        <f t="shared" si="17"/>
        <v>103132.40312878416</v>
      </c>
      <c r="H159" s="43">
        <f t="shared" si="18"/>
        <v>103132.4031130762</v>
      </c>
      <c r="I159" s="8">
        <v>1.8</v>
      </c>
      <c r="J159" s="40">
        <v>0.22</v>
      </c>
      <c r="K159" s="45">
        <f t="shared" si="20"/>
        <v>18.939393939393941</v>
      </c>
    </row>
    <row r="160" spans="2:11" x14ac:dyDescent="0.25">
      <c r="B160" s="8">
        <v>39</v>
      </c>
      <c r="C160" s="53">
        <v>12</v>
      </c>
      <c r="D160" s="40">
        <v>1E-3</v>
      </c>
      <c r="E160" s="45">
        <f t="shared" si="19"/>
        <v>2.1972186973936241E-6</v>
      </c>
      <c r="F160" s="43">
        <f t="shared" si="16"/>
        <v>103132.40312093019</v>
      </c>
      <c r="G160" s="43">
        <f t="shared" si="17"/>
        <v>103132.40312878416</v>
      </c>
      <c r="H160" s="43">
        <f t="shared" si="18"/>
        <v>103132.4031130762</v>
      </c>
      <c r="I160" s="8">
        <v>1.8</v>
      </c>
      <c r="J160" s="40">
        <v>0.22</v>
      </c>
      <c r="K160" s="45">
        <f t="shared" si="20"/>
        <v>15.15151515151515</v>
      </c>
    </row>
    <row r="161" spans="2:15" x14ac:dyDescent="0.25">
      <c r="B161" s="8">
        <v>39.25</v>
      </c>
      <c r="C161" s="53">
        <v>9</v>
      </c>
      <c r="D161" s="40">
        <v>1E-3</v>
      </c>
      <c r="E161" s="45">
        <f t="shared" si="19"/>
        <v>1.2359355172839139E-6</v>
      </c>
      <c r="F161" s="43">
        <f t="shared" si="16"/>
        <v>103132.40312093019</v>
      </c>
      <c r="G161" s="43">
        <f t="shared" si="17"/>
        <v>103132.40312878416</v>
      </c>
      <c r="H161" s="43">
        <f t="shared" si="18"/>
        <v>103132.4031130762</v>
      </c>
      <c r="I161" s="8">
        <v>1.8</v>
      </c>
      <c r="J161" s="40">
        <v>0.22</v>
      </c>
      <c r="K161" s="45">
        <f t="shared" si="20"/>
        <v>11.363636363636363</v>
      </c>
    </row>
    <row r="162" spans="2:15" x14ac:dyDescent="0.25">
      <c r="B162" s="8">
        <v>39.5</v>
      </c>
      <c r="C162" s="53">
        <v>6</v>
      </c>
      <c r="D162" s="40">
        <v>1E-3</v>
      </c>
      <c r="E162" s="45">
        <f t="shared" si="19"/>
        <v>5.4930467434840603E-7</v>
      </c>
      <c r="F162" s="43">
        <f t="shared" si="16"/>
        <v>103132.40312093019</v>
      </c>
      <c r="G162" s="43">
        <f t="shared" si="17"/>
        <v>103132.40312878416</v>
      </c>
      <c r="H162" s="43">
        <f t="shared" si="18"/>
        <v>103132.4031130762</v>
      </c>
      <c r="I162" s="8">
        <v>1.8</v>
      </c>
      <c r="J162" s="40">
        <v>0.22</v>
      </c>
      <c r="K162" s="45">
        <f t="shared" si="20"/>
        <v>7.5757575757575752</v>
      </c>
    </row>
    <row r="163" spans="2:15" ht="16.5" thickBot="1" x14ac:dyDescent="0.3">
      <c r="B163" s="8">
        <v>39.75</v>
      </c>
      <c r="C163" s="53">
        <v>3</v>
      </c>
      <c r="D163" s="40">
        <v>1E-3</v>
      </c>
      <c r="E163" s="45">
        <f t="shared" si="19"/>
        <v>1.3732616858710151E-7</v>
      </c>
      <c r="F163" s="43">
        <f t="shared" si="16"/>
        <v>103132.40312093019</v>
      </c>
      <c r="G163" s="43">
        <f t="shared" si="17"/>
        <v>103132.40312878416</v>
      </c>
      <c r="H163" s="43">
        <f t="shared" si="18"/>
        <v>103132.4031130762</v>
      </c>
      <c r="I163" s="8">
        <v>1.8</v>
      </c>
      <c r="J163" s="40">
        <v>0.22</v>
      </c>
      <c r="K163" s="45">
        <f t="shared" si="20"/>
        <v>3.7878787878787876</v>
      </c>
    </row>
    <row r="164" spans="2:15" ht="16.5" thickBot="1" x14ac:dyDescent="0.3">
      <c r="B164" s="9">
        <v>40</v>
      </c>
      <c r="C164" s="54">
        <v>0</v>
      </c>
      <c r="D164" s="31">
        <v>1E-3</v>
      </c>
      <c r="E164" s="45">
        <f t="shared" si="19"/>
        <v>0</v>
      </c>
      <c r="F164" s="49">
        <f t="shared" ref="F164" si="21">IFERROR( (H164+G164)/2,0)</f>
        <v>103132.40312093019</v>
      </c>
      <c r="G164" s="49">
        <f t="shared" ref="G164" si="22">IFERROR( SQRT( POWER(H164,2)+POWER(I164,2) ), 0)</f>
        <v>103132.40312878416</v>
      </c>
      <c r="H164" s="49">
        <f t="shared" ref="H164" si="23">IFERROR(I164/ (TAN( ABS( RADIANS(D164) ) ) ),0)</f>
        <v>103132.4031130762</v>
      </c>
      <c r="I164" s="9">
        <v>1.8</v>
      </c>
      <c r="J164" s="48">
        <v>0.22</v>
      </c>
      <c r="K164" s="47">
        <f t="shared" si="20"/>
        <v>0</v>
      </c>
      <c r="L164" s="48"/>
      <c r="M164" s="48"/>
      <c r="N164" s="9"/>
      <c r="O164" s="9"/>
    </row>
  </sheetData>
  <mergeCells count="3">
    <mergeCell ref="C2:D2"/>
    <mergeCell ref="C1:Q1"/>
    <mergeCell ref="I2:J2"/>
  </mergeCells>
  <conditionalFormatting sqref="D25:D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7F5E-441A-F744-80F3-9C789A840372}">
  <dimension ref="B1:M58"/>
  <sheetViews>
    <sheetView workbookViewId="0">
      <selection activeCell="M59" sqref="M59"/>
    </sheetView>
  </sheetViews>
  <sheetFormatPr defaultColWidth="11" defaultRowHeight="15.75" x14ac:dyDescent="0.25"/>
  <cols>
    <col min="2" max="2" width="6.375" bestFit="1" customWidth="1"/>
    <col min="3" max="3" width="7.875" bestFit="1" customWidth="1"/>
    <col min="4" max="4" width="7.5" bestFit="1" customWidth="1"/>
    <col min="7" max="7" width="10.5" bestFit="1" customWidth="1"/>
    <col min="8" max="9" width="12.5" bestFit="1" customWidth="1"/>
  </cols>
  <sheetData>
    <row r="1" spans="2:13" ht="16.5" thickBot="1" x14ac:dyDescent="0.3"/>
    <row r="2" spans="2:13" ht="16.5" thickBot="1" x14ac:dyDescent="0.3">
      <c r="B2" s="64" t="s">
        <v>3</v>
      </c>
      <c r="C2" s="65"/>
      <c r="D2" s="68" t="s">
        <v>4</v>
      </c>
      <c r="E2" s="69"/>
      <c r="G2" s="59" t="s">
        <v>11</v>
      </c>
      <c r="H2" s="60"/>
      <c r="I2" s="61"/>
      <c r="K2">
        <v>23</v>
      </c>
      <c r="L2">
        <v>24.48</v>
      </c>
      <c r="M2">
        <v>20.39</v>
      </c>
    </row>
    <row r="3" spans="2:13" ht="16.5" thickBot="1" x14ac:dyDescent="0.3">
      <c r="B3" s="66"/>
      <c r="C3" s="67"/>
      <c r="D3" s="10" t="s">
        <v>1</v>
      </c>
      <c r="E3" s="11" t="s">
        <v>2</v>
      </c>
      <c r="G3" s="32" t="s">
        <v>8</v>
      </c>
      <c r="H3" s="1" t="s">
        <v>9</v>
      </c>
      <c r="I3" s="5" t="s">
        <v>10</v>
      </c>
      <c r="K3">
        <v>24</v>
      </c>
      <c r="L3">
        <v>24.48</v>
      </c>
      <c r="M3">
        <v>20.39</v>
      </c>
    </row>
    <row r="4" spans="2:13" x14ac:dyDescent="0.25">
      <c r="B4" s="12">
        <v>25.5</v>
      </c>
      <c r="C4" s="12" t="s">
        <v>5</v>
      </c>
      <c r="D4" s="12">
        <v>29.62</v>
      </c>
      <c r="E4" s="13">
        <v>25.52</v>
      </c>
      <c r="G4" s="28">
        <f t="shared" ref="G4:G35" si="0">B4+50</f>
        <v>75.5</v>
      </c>
      <c r="H4" s="29">
        <f t="shared" ref="H4:H35" si="1">D4+50</f>
        <v>79.62</v>
      </c>
      <c r="I4" s="30">
        <f t="shared" ref="I4:I35" si="2">E4+50</f>
        <v>75.52</v>
      </c>
      <c r="K4">
        <v>25</v>
      </c>
      <c r="L4">
        <v>24.98</v>
      </c>
      <c r="M4">
        <v>21.11</v>
      </c>
    </row>
    <row r="5" spans="2:13" x14ac:dyDescent="0.25">
      <c r="B5" s="14">
        <v>25.5</v>
      </c>
      <c r="C5" s="6" t="s">
        <v>5</v>
      </c>
      <c r="D5" s="14">
        <v>29.62</v>
      </c>
      <c r="E5" s="15">
        <v>25.52</v>
      </c>
      <c r="G5" s="22">
        <f t="shared" si="0"/>
        <v>75.5</v>
      </c>
      <c r="H5" s="26">
        <f t="shared" si="1"/>
        <v>79.62</v>
      </c>
      <c r="I5" s="24">
        <f t="shared" si="2"/>
        <v>75.52</v>
      </c>
      <c r="K5">
        <v>26</v>
      </c>
      <c r="L5">
        <v>25.98</v>
      </c>
      <c r="M5">
        <v>22.51</v>
      </c>
    </row>
    <row r="6" spans="2:13" x14ac:dyDescent="0.25">
      <c r="B6" s="12">
        <v>25</v>
      </c>
      <c r="C6" s="12" t="s">
        <v>5</v>
      </c>
      <c r="D6" s="12">
        <v>28.9</v>
      </c>
      <c r="E6" s="13">
        <v>25.02</v>
      </c>
      <c r="G6" s="22">
        <f t="shared" si="0"/>
        <v>75</v>
      </c>
      <c r="H6" s="26">
        <f t="shared" si="1"/>
        <v>78.900000000000006</v>
      </c>
      <c r="I6" s="24">
        <f t="shared" si="2"/>
        <v>75.02</v>
      </c>
      <c r="K6">
        <v>27</v>
      </c>
      <c r="L6">
        <v>26.98</v>
      </c>
      <c r="M6">
        <v>23.88</v>
      </c>
    </row>
    <row r="7" spans="2:13" x14ac:dyDescent="0.25">
      <c r="B7" s="14">
        <v>24</v>
      </c>
      <c r="C7" s="6" t="s">
        <v>5</v>
      </c>
      <c r="D7" s="14">
        <v>27.5</v>
      </c>
      <c r="E7" s="15">
        <v>24.02</v>
      </c>
      <c r="G7" s="22">
        <f t="shared" si="0"/>
        <v>74</v>
      </c>
      <c r="H7" s="26">
        <f t="shared" si="1"/>
        <v>77.5</v>
      </c>
      <c r="I7" s="24">
        <f t="shared" si="2"/>
        <v>74.02</v>
      </c>
      <c r="K7">
        <v>28</v>
      </c>
      <c r="L7">
        <v>27.98</v>
      </c>
      <c r="M7">
        <v>25.21</v>
      </c>
    </row>
    <row r="8" spans="2:13" x14ac:dyDescent="0.25">
      <c r="B8" s="12">
        <v>23</v>
      </c>
      <c r="C8" s="12" t="s">
        <v>5</v>
      </c>
      <c r="D8" s="12">
        <v>26.13</v>
      </c>
      <c r="E8" s="13">
        <v>23.02</v>
      </c>
      <c r="G8" s="22">
        <f t="shared" si="0"/>
        <v>73</v>
      </c>
      <c r="H8" s="26">
        <f t="shared" si="1"/>
        <v>76.13</v>
      </c>
      <c r="I8" s="24">
        <f t="shared" si="2"/>
        <v>73.02</v>
      </c>
      <c r="K8">
        <v>29</v>
      </c>
      <c r="L8">
        <v>28.98</v>
      </c>
      <c r="M8">
        <v>26.52</v>
      </c>
    </row>
    <row r="9" spans="2:13" x14ac:dyDescent="0.25">
      <c r="B9" s="14">
        <v>22</v>
      </c>
      <c r="C9" s="6" t="s">
        <v>5</v>
      </c>
      <c r="D9" s="14">
        <v>24.79</v>
      </c>
      <c r="E9" s="15">
        <v>22.02</v>
      </c>
      <c r="G9" s="22">
        <f t="shared" si="0"/>
        <v>72</v>
      </c>
      <c r="H9" s="26">
        <f t="shared" si="1"/>
        <v>74.789999999999992</v>
      </c>
      <c r="I9" s="24">
        <f t="shared" si="2"/>
        <v>72.02</v>
      </c>
      <c r="K9">
        <v>30</v>
      </c>
      <c r="L9">
        <v>29.98</v>
      </c>
      <c r="M9">
        <v>27.8</v>
      </c>
    </row>
    <row r="10" spans="2:13" x14ac:dyDescent="0.25">
      <c r="B10" s="12">
        <v>21</v>
      </c>
      <c r="C10" s="12" t="s">
        <v>5</v>
      </c>
      <c r="D10" s="12">
        <v>23.49</v>
      </c>
      <c r="E10" s="13">
        <v>21.02</v>
      </c>
      <c r="G10" s="22">
        <f t="shared" si="0"/>
        <v>71</v>
      </c>
      <c r="H10" s="26">
        <f t="shared" si="1"/>
        <v>73.489999999999995</v>
      </c>
      <c r="I10" s="24">
        <f t="shared" si="2"/>
        <v>71.02</v>
      </c>
      <c r="K10">
        <v>31</v>
      </c>
      <c r="L10">
        <v>30.98</v>
      </c>
      <c r="M10">
        <v>29.05</v>
      </c>
    </row>
    <row r="11" spans="2:13" x14ac:dyDescent="0.25">
      <c r="B11" s="14">
        <v>20</v>
      </c>
      <c r="C11" s="6" t="s">
        <v>5</v>
      </c>
      <c r="D11" s="14">
        <v>22.21</v>
      </c>
      <c r="E11" s="15">
        <v>20.02</v>
      </c>
      <c r="G11" s="22">
        <f t="shared" si="0"/>
        <v>70</v>
      </c>
      <c r="H11" s="26">
        <f t="shared" si="1"/>
        <v>72.210000000000008</v>
      </c>
      <c r="I11" s="24">
        <f t="shared" si="2"/>
        <v>70.02</v>
      </c>
      <c r="K11">
        <v>32</v>
      </c>
      <c r="L11">
        <v>31.98</v>
      </c>
      <c r="M11">
        <v>30.29</v>
      </c>
    </row>
    <row r="12" spans="2:13" x14ac:dyDescent="0.25">
      <c r="B12" s="12">
        <v>19</v>
      </c>
      <c r="C12" s="12" t="s">
        <v>5</v>
      </c>
      <c r="D12" s="12">
        <v>20.95</v>
      </c>
      <c r="E12" s="13">
        <v>19.02</v>
      </c>
      <c r="G12" s="22">
        <f t="shared" si="0"/>
        <v>69</v>
      </c>
      <c r="H12" s="26">
        <f t="shared" si="1"/>
        <v>70.95</v>
      </c>
      <c r="I12" s="24">
        <f t="shared" si="2"/>
        <v>69.02</v>
      </c>
      <c r="K12">
        <v>33</v>
      </c>
      <c r="L12">
        <v>32.980000000000004</v>
      </c>
      <c r="M12">
        <v>31.5</v>
      </c>
    </row>
    <row r="13" spans="2:13" x14ac:dyDescent="0.25">
      <c r="B13" s="14">
        <v>18</v>
      </c>
      <c r="C13" s="6" t="s">
        <v>5</v>
      </c>
      <c r="D13" s="14">
        <v>19.72</v>
      </c>
      <c r="E13" s="15">
        <v>18.02</v>
      </c>
      <c r="G13" s="22">
        <f t="shared" si="0"/>
        <v>68</v>
      </c>
      <c r="H13" s="26">
        <f t="shared" si="1"/>
        <v>69.72</v>
      </c>
      <c r="I13" s="24">
        <f t="shared" si="2"/>
        <v>68.02</v>
      </c>
      <c r="K13">
        <v>34</v>
      </c>
      <c r="L13">
        <v>33.980000000000004</v>
      </c>
      <c r="M13">
        <v>32.700000000000003</v>
      </c>
    </row>
    <row r="14" spans="2:13" x14ac:dyDescent="0.25">
      <c r="B14" s="12">
        <v>17</v>
      </c>
      <c r="C14" s="12" t="s">
        <v>5</v>
      </c>
      <c r="D14" s="12">
        <v>18.5</v>
      </c>
      <c r="E14" s="13">
        <v>17.02</v>
      </c>
      <c r="G14" s="22">
        <f t="shared" si="0"/>
        <v>67</v>
      </c>
      <c r="H14" s="26">
        <f t="shared" si="1"/>
        <v>68.5</v>
      </c>
      <c r="I14" s="24">
        <f t="shared" si="2"/>
        <v>67.02</v>
      </c>
      <c r="K14">
        <v>35</v>
      </c>
      <c r="L14">
        <v>34.980000000000004</v>
      </c>
      <c r="M14">
        <v>33.870000000000005</v>
      </c>
    </row>
    <row r="15" spans="2:13" x14ac:dyDescent="0.25">
      <c r="B15" s="14">
        <v>16</v>
      </c>
      <c r="C15" s="6" t="s">
        <v>5</v>
      </c>
      <c r="D15" s="14">
        <v>17.309999999999999</v>
      </c>
      <c r="E15" s="15">
        <v>16.02</v>
      </c>
      <c r="G15" s="22">
        <f t="shared" si="0"/>
        <v>66</v>
      </c>
      <c r="H15" s="26">
        <f t="shared" si="1"/>
        <v>67.31</v>
      </c>
      <c r="I15" s="24">
        <f t="shared" si="2"/>
        <v>66.02</v>
      </c>
      <c r="K15">
        <v>36</v>
      </c>
      <c r="L15">
        <v>35.980000000000004</v>
      </c>
      <c r="M15">
        <v>35.04</v>
      </c>
    </row>
    <row r="16" spans="2:13" x14ac:dyDescent="0.25">
      <c r="B16" s="12">
        <v>15</v>
      </c>
      <c r="C16" s="12" t="s">
        <v>5</v>
      </c>
      <c r="D16" s="12">
        <v>16.13</v>
      </c>
      <c r="E16" s="13">
        <v>15.02</v>
      </c>
      <c r="G16" s="22">
        <f t="shared" si="0"/>
        <v>65</v>
      </c>
      <c r="H16" s="26">
        <f t="shared" si="1"/>
        <v>66.13</v>
      </c>
      <c r="I16" s="24">
        <f t="shared" si="2"/>
        <v>65.02</v>
      </c>
      <c r="K16">
        <v>37</v>
      </c>
      <c r="L16">
        <v>36.980000000000004</v>
      </c>
      <c r="M16">
        <v>36.18</v>
      </c>
    </row>
    <row r="17" spans="2:13" x14ac:dyDescent="0.25">
      <c r="B17" s="14">
        <v>14</v>
      </c>
      <c r="C17" s="6" t="s">
        <v>5</v>
      </c>
      <c r="D17" s="14">
        <v>14.97</v>
      </c>
      <c r="E17" s="15">
        <v>14.02</v>
      </c>
      <c r="G17" s="22">
        <f t="shared" si="0"/>
        <v>64</v>
      </c>
      <c r="H17" s="26">
        <f t="shared" si="1"/>
        <v>64.97</v>
      </c>
      <c r="I17" s="24">
        <f t="shared" si="2"/>
        <v>64.02</v>
      </c>
      <c r="K17">
        <v>38</v>
      </c>
      <c r="L17">
        <v>37.980000000000004</v>
      </c>
      <c r="M17">
        <v>37.32</v>
      </c>
    </row>
    <row r="18" spans="2:13" x14ac:dyDescent="0.25">
      <c r="B18" s="12">
        <v>13</v>
      </c>
      <c r="C18" s="12" t="s">
        <v>5</v>
      </c>
      <c r="D18" s="12">
        <v>13.82</v>
      </c>
      <c r="E18" s="13">
        <v>13.02</v>
      </c>
      <c r="G18" s="22">
        <f t="shared" si="0"/>
        <v>63</v>
      </c>
      <c r="H18" s="26">
        <f t="shared" si="1"/>
        <v>63.82</v>
      </c>
      <c r="I18" s="24">
        <f t="shared" si="2"/>
        <v>63.019999999999996</v>
      </c>
      <c r="K18">
        <v>39</v>
      </c>
      <c r="L18">
        <v>38.980000000000004</v>
      </c>
      <c r="M18">
        <v>38.44</v>
      </c>
    </row>
    <row r="19" spans="2:13" x14ac:dyDescent="0.25">
      <c r="B19" s="14">
        <v>12</v>
      </c>
      <c r="C19" s="6" t="s">
        <v>5</v>
      </c>
      <c r="D19" s="14">
        <v>12.69</v>
      </c>
      <c r="E19" s="15">
        <v>12.02</v>
      </c>
      <c r="G19" s="22">
        <f t="shared" si="0"/>
        <v>62</v>
      </c>
      <c r="H19" s="26">
        <f t="shared" si="1"/>
        <v>62.69</v>
      </c>
      <c r="I19" s="24">
        <f t="shared" si="2"/>
        <v>62.019999999999996</v>
      </c>
      <c r="K19">
        <v>40</v>
      </c>
      <c r="L19">
        <v>39.980000000000004</v>
      </c>
      <c r="M19">
        <v>39.54</v>
      </c>
    </row>
    <row r="20" spans="2:13" x14ac:dyDescent="0.25">
      <c r="B20" s="12">
        <v>11</v>
      </c>
      <c r="C20" s="12" t="s">
        <v>5</v>
      </c>
      <c r="D20" s="12">
        <v>11.57</v>
      </c>
      <c r="E20" s="13">
        <v>11.02</v>
      </c>
      <c r="G20" s="22">
        <f t="shared" si="0"/>
        <v>61</v>
      </c>
      <c r="H20" s="26">
        <f t="shared" si="1"/>
        <v>61.57</v>
      </c>
      <c r="I20" s="24">
        <f t="shared" si="2"/>
        <v>61.019999999999996</v>
      </c>
      <c r="K20">
        <v>41</v>
      </c>
      <c r="L20">
        <v>40.980000000000004</v>
      </c>
      <c r="M20">
        <v>40.64</v>
      </c>
    </row>
    <row r="21" spans="2:13" x14ac:dyDescent="0.25">
      <c r="B21" s="14">
        <v>10</v>
      </c>
      <c r="C21" s="6" t="s">
        <v>5</v>
      </c>
      <c r="D21" s="14">
        <v>10.46</v>
      </c>
      <c r="E21" s="15">
        <v>10.02</v>
      </c>
      <c r="G21" s="22">
        <f t="shared" si="0"/>
        <v>60</v>
      </c>
      <c r="H21" s="26">
        <f t="shared" si="1"/>
        <v>60.46</v>
      </c>
      <c r="I21" s="24">
        <f t="shared" si="2"/>
        <v>60.019999999999996</v>
      </c>
      <c r="K21">
        <v>42</v>
      </c>
      <c r="L21">
        <v>41.980000000000004</v>
      </c>
      <c r="M21">
        <v>41.72</v>
      </c>
    </row>
    <row r="22" spans="2:13" x14ac:dyDescent="0.25">
      <c r="B22" s="12">
        <v>9</v>
      </c>
      <c r="C22" s="12" t="s">
        <v>5</v>
      </c>
      <c r="D22" s="12">
        <v>9.3699999999999992</v>
      </c>
      <c r="E22" s="13">
        <v>9.02</v>
      </c>
      <c r="G22" s="22">
        <f t="shared" si="0"/>
        <v>59</v>
      </c>
      <c r="H22" s="26">
        <f t="shared" si="1"/>
        <v>59.37</v>
      </c>
      <c r="I22" s="24">
        <f t="shared" si="2"/>
        <v>59.019999999999996</v>
      </c>
      <c r="K22">
        <v>43</v>
      </c>
      <c r="L22">
        <v>42.980000000000004</v>
      </c>
      <c r="M22">
        <v>42.79</v>
      </c>
    </row>
    <row r="23" spans="2:13" x14ac:dyDescent="0.25">
      <c r="B23" s="14">
        <v>8</v>
      </c>
      <c r="C23" s="6" t="s">
        <v>5</v>
      </c>
      <c r="D23" s="14">
        <v>8.2799999999999994</v>
      </c>
      <c r="E23" s="15">
        <v>8.02</v>
      </c>
      <c r="G23" s="22">
        <f t="shared" si="0"/>
        <v>58</v>
      </c>
      <c r="H23" s="26">
        <f t="shared" si="1"/>
        <v>58.28</v>
      </c>
      <c r="I23" s="24">
        <f t="shared" si="2"/>
        <v>58.019999999999996</v>
      </c>
      <c r="K23">
        <v>44</v>
      </c>
      <c r="L23">
        <v>43.980000000000004</v>
      </c>
      <c r="M23">
        <v>43.85</v>
      </c>
    </row>
    <row r="24" spans="2:13" x14ac:dyDescent="0.25">
      <c r="B24" s="12">
        <v>7</v>
      </c>
      <c r="C24" s="12" t="s">
        <v>5</v>
      </c>
      <c r="D24" s="12">
        <v>7.21</v>
      </c>
      <c r="E24" s="13">
        <v>7.02</v>
      </c>
      <c r="G24" s="22">
        <f t="shared" si="0"/>
        <v>57</v>
      </c>
      <c r="H24" s="26">
        <f t="shared" si="1"/>
        <v>57.21</v>
      </c>
      <c r="I24" s="24">
        <f t="shared" si="2"/>
        <v>57.019999999999996</v>
      </c>
      <c r="K24">
        <v>45</v>
      </c>
      <c r="L24">
        <v>44.980000000000004</v>
      </c>
      <c r="M24">
        <v>44.91</v>
      </c>
    </row>
    <row r="25" spans="2:13" x14ac:dyDescent="0.25">
      <c r="B25" s="14">
        <v>6</v>
      </c>
      <c r="C25" s="6" t="s">
        <v>5</v>
      </c>
      <c r="D25" s="14">
        <v>6.15</v>
      </c>
      <c r="E25" s="15">
        <v>6.02</v>
      </c>
      <c r="G25" s="22">
        <f t="shared" si="0"/>
        <v>56</v>
      </c>
      <c r="H25" s="26">
        <f t="shared" si="1"/>
        <v>56.15</v>
      </c>
      <c r="I25" s="24">
        <f t="shared" si="2"/>
        <v>56.019999999999996</v>
      </c>
      <c r="K25">
        <v>46</v>
      </c>
      <c r="L25">
        <v>45.980000000000004</v>
      </c>
      <c r="M25">
        <v>45.95</v>
      </c>
    </row>
    <row r="26" spans="2:13" x14ac:dyDescent="0.25">
      <c r="B26" s="12">
        <v>5</v>
      </c>
      <c r="C26" s="12" t="s">
        <v>5</v>
      </c>
      <c r="D26" s="12">
        <v>5.0999999999999996</v>
      </c>
      <c r="E26" s="13">
        <v>5.0199999999999996</v>
      </c>
      <c r="G26" s="22">
        <f t="shared" si="0"/>
        <v>55</v>
      </c>
      <c r="H26" s="26">
        <f t="shared" si="1"/>
        <v>55.1</v>
      </c>
      <c r="I26" s="24">
        <f t="shared" si="2"/>
        <v>55.019999999999996</v>
      </c>
      <c r="K26">
        <v>47</v>
      </c>
      <c r="L26">
        <v>46.98</v>
      </c>
      <c r="M26">
        <v>46.98</v>
      </c>
    </row>
    <row r="27" spans="2:13" x14ac:dyDescent="0.25">
      <c r="B27" s="14">
        <v>4</v>
      </c>
      <c r="C27" s="6" t="s">
        <v>5</v>
      </c>
      <c r="D27" s="14">
        <v>4.0599999999999996</v>
      </c>
      <c r="E27" s="15">
        <v>4.0199999999999996</v>
      </c>
      <c r="G27" s="22">
        <f t="shared" si="0"/>
        <v>54</v>
      </c>
      <c r="H27" s="26">
        <f t="shared" si="1"/>
        <v>54.06</v>
      </c>
      <c r="I27" s="24">
        <f t="shared" si="2"/>
        <v>54.019999999999996</v>
      </c>
      <c r="K27">
        <v>48</v>
      </c>
      <c r="L27">
        <v>47.98</v>
      </c>
      <c r="M27">
        <v>48</v>
      </c>
    </row>
    <row r="28" spans="2:13" x14ac:dyDescent="0.25">
      <c r="B28" s="12">
        <v>3</v>
      </c>
      <c r="C28" s="12" t="s">
        <v>5</v>
      </c>
      <c r="D28" s="12">
        <v>3.03</v>
      </c>
      <c r="E28" s="13">
        <v>3.02</v>
      </c>
      <c r="G28" s="22">
        <f t="shared" si="0"/>
        <v>53</v>
      </c>
      <c r="H28" s="26">
        <f t="shared" si="1"/>
        <v>53.03</v>
      </c>
      <c r="I28" s="24">
        <f t="shared" si="2"/>
        <v>53.02</v>
      </c>
      <c r="K28">
        <v>49</v>
      </c>
      <c r="L28">
        <v>48.98</v>
      </c>
      <c r="M28">
        <v>49.02</v>
      </c>
    </row>
    <row r="29" spans="2:13" x14ac:dyDescent="0.25">
      <c r="B29" s="14">
        <v>2</v>
      </c>
      <c r="C29" s="6" t="s">
        <v>5</v>
      </c>
      <c r="D29" s="14">
        <v>2</v>
      </c>
      <c r="E29" s="15">
        <v>2.02</v>
      </c>
      <c r="G29" s="22">
        <f t="shared" si="0"/>
        <v>52</v>
      </c>
      <c r="H29" s="26">
        <f t="shared" si="1"/>
        <v>52</v>
      </c>
      <c r="I29" s="24">
        <f t="shared" si="2"/>
        <v>52.02</v>
      </c>
      <c r="K29">
        <v>50</v>
      </c>
      <c r="L29">
        <v>50.01</v>
      </c>
      <c r="M29">
        <v>50.02</v>
      </c>
    </row>
    <row r="30" spans="2:13" ht="16.5" thickBot="1" x14ac:dyDescent="0.3">
      <c r="B30" s="12">
        <v>1</v>
      </c>
      <c r="C30" s="12" t="s">
        <v>5</v>
      </c>
      <c r="D30" s="12">
        <v>0.99</v>
      </c>
      <c r="E30" s="13">
        <v>1.02</v>
      </c>
      <c r="G30" s="33">
        <f t="shared" si="0"/>
        <v>51</v>
      </c>
      <c r="H30" s="35">
        <f t="shared" si="1"/>
        <v>50.99</v>
      </c>
      <c r="I30" s="36">
        <f t="shared" si="2"/>
        <v>51.02</v>
      </c>
      <c r="K30">
        <v>51</v>
      </c>
      <c r="L30">
        <v>50.99</v>
      </c>
      <c r="M30">
        <v>51.02</v>
      </c>
    </row>
    <row r="31" spans="2:13" ht="16.5" thickBot="1" x14ac:dyDescent="0.3">
      <c r="B31" s="16">
        <v>0</v>
      </c>
      <c r="C31" s="17" t="s">
        <v>7</v>
      </c>
      <c r="D31" s="18">
        <v>0.01</v>
      </c>
      <c r="E31" s="19">
        <v>0.02</v>
      </c>
      <c r="G31" s="34">
        <f t="shared" si="0"/>
        <v>50</v>
      </c>
      <c r="H31" s="34">
        <f t="shared" si="1"/>
        <v>50.01</v>
      </c>
      <c r="I31" s="55">
        <f t="shared" si="2"/>
        <v>50.02</v>
      </c>
      <c r="K31">
        <v>52</v>
      </c>
      <c r="L31">
        <v>52</v>
      </c>
      <c r="M31">
        <v>52.02</v>
      </c>
    </row>
    <row r="32" spans="2:13" x14ac:dyDescent="0.25">
      <c r="B32" s="12">
        <v>-1</v>
      </c>
      <c r="C32" s="12" t="s">
        <v>6</v>
      </c>
      <c r="D32" s="12">
        <v>-1.02</v>
      </c>
      <c r="E32" s="13">
        <v>-0.98</v>
      </c>
      <c r="G32" s="28">
        <f t="shared" si="0"/>
        <v>49</v>
      </c>
      <c r="H32" s="29">
        <f t="shared" si="1"/>
        <v>48.98</v>
      </c>
      <c r="I32" s="56">
        <f t="shared" si="2"/>
        <v>49.02</v>
      </c>
      <c r="K32">
        <v>53</v>
      </c>
      <c r="L32">
        <v>53.03</v>
      </c>
      <c r="M32">
        <v>53.02</v>
      </c>
    </row>
    <row r="33" spans="2:13" x14ac:dyDescent="0.25">
      <c r="B33" s="14">
        <v>-2</v>
      </c>
      <c r="C33" s="6" t="s">
        <v>6</v>
      </c>
      <c r="D33" s="14">
        <v>-2.02</v>
      </c>
      <c r="E33" s="15">
        <v>-2</v>
      </c>
      <c r="G33" s="22">
        <f t="shared" si="0"/>
        <v>48</v>
      </c>
      <c r="H33" s="26">
        <f t="shared" si="1"/>
        <v>47.98</v>
      </c>
      <c r="I33" s="24">
        <f t="shared" si="2"/>
        <v>48</v>
      </c>
      <c r="K33">
        <v>54</v>
      </c>
      <c r="L33">
        <v>54.06</v>
      </c>
      <c r="M33">
        <v>54.019999999999996</v>
      </c>
    </row>
    <row r="34" spans="2:13" x14ac:dyDescent="0.25">
      <c r="B34" s="12">
        <v>-3</v>
      </c>
      <c r="C34" s="12" t="s">
        <v>6</v>
      </c>
      <c r="D34" s="12">
        <v>-3.02</v>
      </c>
      <c r="E34" s="13">
        <v>-3.02</v>
      </c>
      <c r="G34" s="22">
        <f t="shared" si="0"/>
        <v>47</v>
      </c>
      <c r="H34" s="26">
        <f t="shared" si="1"/>
        <v>46.98</v>
      </c>
      <c r="I34" s="24">
        <f t="shared" si="2"/>
        <v>46.98</v>
      </c>
      <c r="K34">
        <v>55</v>
      </c>
      <c r="L34">
        <v>55.1</v>
      </c>
      <c r="M34">
        <v>55.019999999999996</v>
      </c>
    </row>
    <row r="35" spans="2:13" x14ac:dyDescent="0.25">
      <c r="B35" s="14">
        <v>-4</v>
      </c>
      <c r="C35" s="6" t="s">
        <v>6</v>
      </c>
      <c r="D35" s="14">
        <v>-4.0199999999999996</v>
      </c>
      <c r="E35" s="15">
        <v>-4.05</v>
      </c>
      <c r="G35" s="22">
        <f t="shared" si="0"/>
        <v>46</v>
      </c>
      <c r="H35" s="26">
        <f t="shared" si="1"/>
        <v>45.980000000000004</v>
      </c>
      <c r="I35" s="24">
        <f t="shared" si="2"/>
        <v>45.95</v>
      </c>
      <c r="K35">
        <v>56</v>
      </c>
      <c r="L35">
        <v>56.15</v>
      </c>
      <c r="M35">
        <v>56.019999999999996</v>
      </c>
    </row>
    <row r="36" spans="2:13" x14ac:dyDescent="0.25">
      <c r="B36" s="12">
        <v>-5</v>
      </c>
      <c r="C36" s="12" t="s">
        <v>6</v>
      </c>
      <c r="D36" s="12">
        <v>-5.0199999999999996</v>
      </c>
      <c r="E36" s="13">
        <v>-5.09</v>
      </c>
      <c r="G36" s="22">
        <f t="shared" ref="G36:G58" si="3">B36+50</f>
        <v>45</v>
      </c>
      <c r="H36" s="26">
        <f t="shared" ref="H36:H58" si="4">D36+50</f>
        <v>44.980000000000004</v>
      </c>
      <c r="I36" s="24">
        <f t="shared" ref="I36:I58" si="5">E36+50</f>
        <v>44.91</v>
      </c>
      <c r="K36">
        <v>57</v>
      </c>
      <c r="L36">
        <v>57.21</v>
      </c>
      <c r="M36">
        <v>57.019999999999996</v>
      </c>
    </row>
    <row r="37" spans="2:13" x14ac:dyDescent="0.25">
      <c r="B37" s="14">
        <v>-6</v>
      </c>
      <c r="C37" s="6" t="s">
        <v>6</v>
      </c>
      <c r="D37" s="14">
        <v>-6.02</v>
      </c>
      <c r="E37" s="15">
        <v>-6.15</v>
      </c>
      <c r="G37" s="22">
        <f t="shared" si="3"/>
        <v>44</v>
      </c>
      <c r="H37" s="26">
        <f t="shared" si="4"/>
        <v>43.980000000000004</v>
      </c>
      <c r="I37" s="24">
        <f t="shared" si="5"/>
        <v>43.85</v>
      </c>
      <c r="K37">
        <v>58</v>
      </c>
      <c r="L37">
        <v>58.28</v>
      </c>
      <c r="M37">
        <v>58.019999999999996</v>
      </c>
    </row>
    <row r="38" spans="2:13" x14ac:dyDescent="0.25">
      <c r="B38" s="12">
        <v>-7</v>
      </c>
      <c r="C38" s="12" t="s">
        <v>6</v>
      </c>
      <c r="D38" s="12">
        <v>-7.02</v>
      </c>
      <c r="E38" s="13">
        <v>-7.21</v>
      </c>
      <c r="G38" s="22">
        <f t="shared" si="3"/>
        <v>43</v>
      </c>
      <c r="H38" s="26">
        <f t="shared" si="4"/>
        <v>42.980000000000004</v>
      </c>
      <c r="I38" s="24">
        <f t="shared" si="5"/>
        <v>42.79</v>
      </c>
      <c r="K38">
        <v>59</v>
      </c>
      <c r="L38">
        <v>59.37</v>
      </c>
      <c r="M38">
        <v>59.019999999999996</v>
      </c>
    </row>
    <row r="39" spans="2:13" x14ac:dyDescent="0.25">
      <c r="B39" s="14">
        <v>-8</v>
      </c>
      <c r="C39" s="6" t="s">
        <v>6</v>
      </c>
      <c r="D39" s="14">
        <v>-8.02</v>
      </c>
      <c r="E39" s="15">
        <v>-8.2799999999999994</v>
      </c>
      <c r="G39" s="22">
        <f t="shared" si="3"/>
        <v>42</v>
      </c>
      <c r="H39" s="26">
        <f t="shared" si="4"/>
        <v>41.980000000000004</v>
      </c>
      <c r="I39" s="24">
        <f t="shared" si="5"/>
        <v>41.72</v>
      </c>
      <c r="K39">
        <v>60</v>
      </c>
      <c r="L39">
        <v>60.46</v>
      </c>
      <c r="M39">
        <v>60.019999999999996</v>
      </c>
    </row>
    <row r="40" spans="2:13" x14ac:dyDescent="0.25">
      <c r="B40" s="12">
        <v>-9</v>
      </c>
      <c r="C40" s="12" t="s">
        <v>6</v>
      </c>
      <c r="D40" s="12">
        <v>-9.02</v>
      </c>
      <c r="E40" s="13">
        <v>-9.36</v>
      </c>
      <c r="G40" s="22">
        <f t="shared" si="3"/>
        <v>41</v>
      </c>
      <c r="H40" s="26">
        <f t="shared" si="4"/>
        <v>40.980000000000004</v>
      </c>
      <c r="I40" s="24">
        <f t="shared" si="5"/>
        <v>40.64</v>
      </c>
      <c r="K40">
        <v>61</v>
      </c>
      <c r="L40">
        <v>61.57</v>
      </c>
      <c r="M40">
        <v>61.019999999999996</v>
      </c>
    </row>
    <row r="41" spans="2:13" x14ac:dyDescent="0.25">
      <c r="B41" s="14">
        <v>-10</v>
      </c>
      <c r="C41" s="6" t="s">
        <v>6</v>
      </c>
      <c r="D41" s="14">
        <v>-10.02</v>
      </c>
      <c r="E41" s="15">
        <v>-10.46</v>
      </c>
      <c r="G41" s="22">
        <f t="shared" si="3"/>
        <v>40</v>
      </c>
      <c r="H41" s="26">
        <f t="shared" si="4"/>
        <v>39.980000000000004</v>
      </c>
      <c r="I41" s="24">
        <f t="shared" si="5"/>
        <v>39.54</v>
      </c>
      <c r="K41">
        <v>62</v>
      </c>
      <c r="L41">
        <v>62.69</v>
      </c>
      <c r="M41">
        <v>62.019999999999996</v>
      </c>
    </row>
    <row r="42" spans="2:13" x14ac:dyDescent="0.25">
      <c r="B42" s="12">
        <v>-11</v>
      </c>
      <c r="C42" s="12" t="s">
        <v>6</v>
      </c>
      <c r="D42" s="12">
        <v>-11.02</v>
      </c>
      <c r="E42" s="13">
        <v>-11.56</v>
      </c>
      <c r="G42" s="22">
        <f t="shared" si="3"/>
        <v>39</v>
      </c>
      <c r="H42" s="26">
        <f t="shared" si="4"/>
        <v>38.980000000000004</v>
      </c>
      <c r="I42" s="24">
        <f t="shared" si="5"/>
        <v>38.44</v>
      </c>
      <c r="K42">
        <v>63</v>
      </c>
      <c r="L42">
        <v>63.82</v>
      </c>
      <c r="M42">
        <v>63.019999999999996</v>
      </c>
    </row>
    <row r="43" spans="2:13" x14ac:dyDescent="0.25">
      <c r="B43" s="14">
        <v>-12</v>
      </c>
      <c r="C43" s="6" t="s">
        <v>6</v>
      </c>
      <c r="D43" s="14">
        <v>-12.02</v>
      </c>
      <c r="E43" s="15">
        <v>-12.68</v>
      </c>
      <c r="G43" s="22">
        <f t="shared" si="3"/>
        <v>38</v>
      </c>
      <c r="H43" s="26">
        <f t="shared" si="4"/>
        <v>37.980000000000004</v>
      </c>
      <c r="I43" s="24">
        <f t="shared" si="5"/>
        <v>37.32</v>
      </c>
      <c r="K43">
        <v>64</v>
      </c>
      <c r="L43">
        <v>64.97</v>
      </c>
      <c r="M43">
        <v>64.02</v>
      </c>
    </row>
    <row r="44" spans="2:13" x14ac:dyDescent="0.25">
      <c r="B44" s="12">
        <v>-13</v>
      </c>
      <c r="C44" s="12" t="s">
        <v>6</v>
      </c>
      <c r="D44" s="12">
        <v>-13.02</v>
      </c>
      <c r="E44" s="13">
        <v>-13.82</v>
      </c>
      <c r="G44" s="22">
        <f t="shared" si="3"/>
        <v>37</v>
      </c>
      <c r="H44" s="26">
        <f t="shared" si="4"/>
        <v>36.980000000000004</v>
      </c>
      <c r="I44" s="24">
        <f t="shared" si="5"/>
        <v>36.18</v>
      </c>
      <c r="K44">
        <v>65</v>
      </c>
      <c r="L44">
        <v>66.13</v>
      </c>
      <c r="M44">
        <v>65.02</v>
      </c>
    </row>
    <row r="45" spans="2:13" x14ac:dyDescent="0.25">
      <c r="B45" s="14">
        <v>-14</v>
      </c>
      <c r="C45" s="6" t="s">
        <v>6</v>
      </c>
      <c r="D45" s="14">
        <v>-14.02</v>
      </c>
      <c r="E45" s="15">
        <v>-14.96</v>
      </c>
      <c r="G45" s="22">
        <f t="shared" si="3"/>
        <v>36</v>
      </c>
      <c r="H45" s="26">
        <f t="shared" si="4"/>
        <v>35.980000000000004</v>
      </c>
      <c r="I45" s="24">
        <f t="shared" si="5"/>
        <v>35.04</v>
      </c>
      <c r="K45">
        <v>66</v>
      </c>
      <c r="L45">
        <v>67.31</v>
      </c>
      <c r="M45">
        <v>66.02</v>
      </c>
    </row>
    <row r="46" spans="2:13" x14ac:dyDescent="0.25">
      <c r="B46" s="12">
        <v>-15</v>
      </c>
      <c r="C46" s="12" t="s">
        <v>6</v>
      </c>
      <c r="D46" s="12">
        <v>-15.02</v>
      </c>
      <c r="E46" s="13">
        <v>-16.13</v>
      </c>
      <c r="G46" s="22">
        <f t="shared" si="3"/>
        <v>35</v>
      </c>
      <c r="H46" s="26">
        <f t="shared" si="4"/>
        <v>34.980000000000004</v>
      </c>
      <c r="I46" s="24">
        <f t="shared" si="5"/>
        <v>33.870000000000005</v>
      </c>
      <c r="K46">
        <v>67</v>
      </c>
      <c r="L46">
        <v>68.5</v>
      </c>
      <c r="M46">
        <v>67.02</v>
      </c>
    </row>
    <row r="47" spans="2:13" x14ac:dyDescent="0.25">
      <c r="B47" s="14">
        <v>-16</v>
      </c>
      <c r="C47" s="6" t="s">
        <v>6</v>
      </c>
      <c r="D47" s="14">
        <v>-16.02</v>
      </c>
      <c r="E47" s="15">
        <v>-17.3</v>
      </c>
      <c r="G47" s="22">
        <f t="shared" si="3"/>
        <v>34</v>
      </c>
      <c r="H47" s="26">
        <f t="shared" si="4"/>
        <v>33.980000000000004</v>
      </c>
      <c r="I47" s="24">
        <f t="shared" si="5"/>
        <v>32.700000000000003</v>
      </c>
      <c r="K47">
        <v>68</v>
      </c>
      <c r="L47">
        <v>69.72</v>
      </c>
      <c r="M47">
        <v>68.02</v>
      </c>
    </row>
    <row r="48" spans="2:13" x14ac:dyDescent="0.25">
      <c r="B48" s="12">
        <v>-17</v>
      </c>
      <c r="C48" s="12" t="s">
        <v>6</v>
      </c>
      <c r="D48" s="12">
        <v>-17.02</v>
      </c>
      <c r="E48" s="13">
        <v>-18.5</v>
      </c>
      <c r="G48" s="22">
        <f t="shared" si="3"/>
        <v>33</v>
      </c>
      <c r="H48" s="26">
        <f t="shared" si="4"/>
        <v>32.980000000000004</v>
      </c>
      <c r="I48" s="24">
        <f t="shared" si="5"/>
        <v>31.5</v>
      </c>
      <c r="K48">
        <v>69</v>
      </c>
      <c r="L48">
        <v>70.95</v>
      </c>
      <c r="M48">
        <v>69.02</v>
      </c>
    </row>
    <row r="49" spans="2:13" x14ac:dyDescent="0.25">
      <c r="B49" s="14">
        <v>-18</v>
      </c>
      <c r="C49" s="6" t="s">
        <v>6</v>
      </c>
      <c r="D49" s="14">
        <v>-18.02</v>
      </c>
      <c r="E49" s="15">
        <v>-19.71</v>
      </c>
      <c r="G49" s="22">
        <f t="shared" si="3"/>
        <v>32</v>
      </c>
      <c r="H49" s="26">
        <f t="shared" si="4"/>
        <v>31.98</v>
      </c>
      <c r="I49" s="24">
        <f t="shared" si="5"/>
        <v>30.29</v>
      </c>
      <c r="K49">
        <v>70</v>
      </c>
      <c r="L49">
        <v>72.210000000000008</v>
      </c>
      <c r="M49">
        <v>70.02</v>
      </c>
    </row>
    <row r="50" spans="2:13" x14ac:dyDescent="0.25">
      <c r="B50" s="12">
        <v>-19</v>
      </c>
      <c r="C50" s="12" t="s">
        <v>6</v>
      </c>
      <c r="D50" s="12">
        <v>-19.02</v>
      </c>
      <c r="E50" s="13">
        <v>-20.95</v>
      </c>
      <c r="G50" s="22">
        <f t="shared" si="3"/>
        <v>31</v>
      </c>
      <c r="H50" s="26">
        <f t="shared" si="4"/>
        <v>30.98</v>
      </c>
      <c r="I50" s="24">
        <f t="shared" si="5"/>
        <v>29.05</v>
      </c>
      <c r="K50">
        <v>71</v>
      </c>
      <c r="L50">
        <v>73.489999999999995</v>
      </c>
      <c r="M50">
        <v>71.02</v>
      </c>
    </row>
    <row r="51" spans="2:13" x14ac:dyDescent="0.25">
      <c r="B51" s="14">
        <v>-20</v>
      </c>
      <c r="C51" s="6" t="s">
        <v>6</v>
      </c>
      <c r="D51" s="14">
        <v>-20.02</v>
      </c>
      <c r="E51" s="15">
        <v>-22.2</v>
      </c>
      <c r="G51" s="22">
        <f t="shared" si="3"/>
        <v>30</v>
      </c>
      <c r="H51" s="26">
        <f t="shared" si="4"/>
        <v>29.98</v>
      </c>
      <c r="I51" s="24">
        <f t="shared" si="5"/>
        <v>27.8</v>
      </c>
      <c r="K51">
        <v>72</v>
      </c>
      <c r="L51">
        <v>74.789999999999992</v>
      </c>
      <c r="M51">
        <v>72.02</v>
      </c>
    </row>
    <row r="52" spans="2:13" x14ac:dyDescent="0.25">
      <c r="B52" s="12">
        <v>-21</v>
      </c>
      <c r="C52" s="12" t="s">
        <v>6</v>
      </c>
      <c r="D52" s="12">
        <v>-21.02</v>
      </c>
      <c r="E52" s="13">
        <v>-23.48</v>
      </c>
      <c r="G52" s="22">
        <f t="shared" si="3"/>
        <v>29</v>
      </c>
      <c r="H52" s="26">
        <f t="shared" si="4"/>
        <v>28.98</v>
      </c>
      <c r="I52" s="24">
        <f t="shared" si="5"/>
        <v>26.52</v>
      </c>
      <c r="K52">
        <v>73</v>
      </c>
      <c r="L52">
        <v>76.13</v>
      </c>
      <c r="M52">
        <v>73.02</v>
      </c>
    </row>
    <row r="53" spans="2:13" x14ac:dyDescent="0.25">
      <c r="B53" s="14">
        <v>-22</v>
      </c>
      <c r="C53" s="6" t="s">
        <v>6</v>
      </c>
      <c r="D53" s="14">
        <v>-22.02</v>
      </c>
      <c r="E53" s="15">
        <v>-24.79</v>
      </c>
      <c r="G53" s="22">
        <f t="shared" si="3"/>
        <v>28</v>
      </c>
      <c r="H53" s="26">
        <f t="shared" si="4"/>
        <v>27.98</v>
      </c>
      <c r="I53" s="24">
        <f t="shared" si="5"/>
        <v>25.21</v>
      </c>
      <c r="K53">
        <v>74</v>
      </c>
      <c r="L53">
        <v>77.5</v>
      </c>
      <c r="M53">
        <v>74.02</v>
      </c>
    </row>
    <row r="54" spans="2:13" x14ac:dyDescent="0.25">
      <c r="B54" s="12">
        <v>-23</v>
      </c>
      <c r="C54" s="12" t="s">
        <v>6</v>
      </c>
      <c r="D54" s="12">
        <v>-23.02</v>
      </c>
      <c r="E54" s="13">
        <v>-26.12</v>
      </c>
      <c r="G54" s="22">
        <f t="shared" si="3"/>
        <v>27</v>
      </c>
      <c r="H54" s="26">
        <f t="shared" si="4"/>
        <v>26.98</v>
      </c>
      <c r="I54" s="24">
        <f t="shared" si="5"/>
        <v>23.88</v>
      </c>
      <c r="K54">
        <v>75</v>
      </c>
      <c r="L54">
        <v>78.900000000000006</v>
      </c>
      <c r="M54">
        <v>75.02</v>
      </c>
    </row>
    <row r="55" spans="2:13" x14ac:dyDescent="0.25">
      <c r="B55" s="14">
        <v>-24</v>
      </c>
      <c r="C55" s="6" t="s">
        <v>6</v>
      </c>
      <c r="D55" s="14">
        <v>-24.02</v>
      </c>
      <c r="E55" s="15">
        <v>-27.49</v>
      </c>
      <c r="G55" s="22">
        <f t="shared" si="3"/>
        <v>26</v>
      </c>
      <c r="H55" s="26">
        <f t="shared" si="4"/>
        <v>25.98</v>
      </c>
      <c r="I55" s="24">
        <f t="shared" si="5"/>
        <v>22.51</v>
      </c>
      <c r="K55">
        <v>75.5</v>
      </c>
      <c r="L55">
        <v>79.62</v>
      </c>
      <c r="M55">
        <v>75.52</v>
      </c>
    </row>
    <row r="56" spans="2:13" x14ac:dyDescent="0.25">
      <c r="B56" s="12">
        <v>-25</v>
      </c>
      <c r="C56" s="12" t="s">
        <v>6</v>
      </c>
      <c r="D56" s="12">
        <v>-25.02</v>
      </c>
      <c r="E56" s="13">
        <v>-28.89</v>
      </c>
      <c r="G56" s="22">
        <f t="shared" si="3"/>
        <v>25</v>
      </c>
      <c r="H56" s="26">
        <f t="shared" si="4"/>
        <v>24.98</v>
      </c>
      <c r="I56" s="24">
        <f t="shared" si="5"/>
        <v>21.11</v>
      </c>
    </row>
    <row r="57" spans="2:13" x14ac:dyDescent="0.25">
      <c r="B57" s="14">
        <v>-26</v>
      </c>
      <c r="C57" s="6" t="s">
        <v>6</v>
      </c>
      <c r="D57" s="14">
        <v>-25.52</v>
      </c>
      <c r="E57" s="15">
        <v>-29.61</v>
      </c>
      <c r="G57" s="22">
        <f t="shared" si="3"/>
        <v>24</v>
      </c>
      <c r="H57" s="26">
        <f t="shared" si="4"/>
        <v>24.48</v>
      </c>
      <c r="I57" s="24">
        <f t="shared" si="5"/>
        <v>20.39</v>
      </c>
    </row>
    <row r="58" spans="2:13" ht="16.5" thickBot="1" x14ac:dyDescent="0.3">
      <c r="B58" s="20">
        <v>-27</v>
      </c>
      <c r="C58" s="20" t="s">
        <v>6</v>
      </c>
      <c r="D58" s="20">
        <v>-25.52</v>
      </c>
      <c r="E58" s="21">
        <v>-29.61</v>
      </c>
      <c r="G58" s="23">
        <f t="shared" si="3"/>
        <v>23</v>
      </c>
      <c r="H58" s="27">
        <f t="shared" si="4"/>
        <v>24.48</v>
      </c>
      <c r="I58" s="25">
        <f t="shared" si="5"/>
        <v>20.39</v>
      </c>
    </row>
  </sheetData>
  <sortState xmlns:xlrd2="http://schemas.microsoft.com/office/spreadsheetml/2017/richdata2" ref="M2:M68">
    <sortCondition ref="M1:M68"/>
  </sortState>
  <mergeCells count="3">
    <mergeCell ref="B2:C3"/>
    <mergeCell ref="D2:E2"/>
    <mergeCell ref="G2:I2"/>
  </mergeCells>
  <conditionalFormatting sqref="G4:I30 G32:I5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Dynamics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2021-07-21T10:27:13Z</dcterms:created>
  <dcterms:modified xsi:type="dcterms:W3CDTF">2021-08-02T09:59:14Z</dcterms:modified>
</cp:coreProperties>
</file>