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0"/>
  <workbookPr/>
  <mc:AlternateContent xmlns:mc="http://schemas.openxmlformats.org/markup-compatibility/2006">
    <mc:Choice Requires="x15">
      <x15ac:absPath xmlns:x15ac="http://schemas.microsoft.com/office/spreadsheetml/2010/11/ac" url="/Users/yimne/Documents/4CHIF/SYP/Projekt/webshop-jasmin/Dokumente/"/>
    </mc:Choice>
  </mc:AlternateContent>
  <xr:revisionPtr revIDLastSave="0" documentId="13_ncr:1_{C180ECBF-0948-8140-ABCB-8DABBC5D3445}" xr6:coauthVersionLast="47" xr6:coauthVersionMax="47" xr10:uidLastSave="{00000000-0000-0000-0000-000000000000}"/>
  <bookViews>
    <workbookView xWindow="0" yWindow="500" windowWidth="35840" windowHeight="19960" xr2:uid="{00000000-000D-0000-FFFF-FFFF00000000}"/>
  </bookViews>
  <sheets>
    <sheet name="Stundenaufzeichnun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N36" i="1" l="1"/>
  <c r="E18" i="1" s="1"/>
  <c r="AN35" i="1"/>
  <c r="AD38" i="1"/>
  <c r="AD39" i="1"/>
  <c r="AD40" i="1"/>
  <c r="AD41" i="1"/>
  <c r="AD42" i="1"/>
  <c r="T42" i="1"/>
  <c r="T38" i="1"/>
  <c r="T46" i="1"/>
  <c r="T44" i="1"/>
  <c r="T43" i="1"/>
  <c r="T41" i="1"/>
  <c r="T47" i="1"/>
  <c r="T45" i="1"/>
  <c r="AD43" i="1"/>
  <c r="T40" i="1"/>
  <c r="E15" i="1"/>
  <c r="AD37" i="1"/>
  <c r="AD36" i="1"/>
  <c r="T39" i="1"/>
  <c r="J38" i="1"/>
  <c r="J37" i="1"/>
  <c r="J36" i="1"/>
  <c r="AN34" i="1"/>
  <c r="AN33" i="1"/>
  <c r="AN32" i="1"/>
  <c r="AN31" i="1"/>
  <c r="AN30" i="1"/>
  <c r="AN29" i="1"/>
  <c r="AD35" i="1"/>
  <c r="AD34" i="1"/>
  <c r="AD33" i="1"/>
  <c r="T35" i="1"/>
  <c r="T37" i="1"/>
  <c r="T36" i="1"/>
  <c r="T34" i="1"/>
  <c r="T33" i="1"/>
  <c r="T32" i="1"/>
  <c r="T31" i="1"/>
  <c r="T24" i="1"/>
  <c r="T23" i="1"/>
  <c r="AD26" i="1"/>
  <c r="AD25" i="1"/>
  <c r="AD31" i="1"/>
  <c r="AD30" i="1"/>
  <c r="AD29" i="1"/>
  <c r="J35" i="1"/>
  <c r="O6" i="1" s="1"/>
  <c r="J34" i="1"/>
  <c r="J28" i="1"/>
  <c r="J29" i="1"/>
  <c r="J30" i="1"/>
  <c r="J31" i="1"/>
  <c r="J32" i="1"/>
  <c r="J33" i="1"/>
  <c r="J25" i="1"/>
  <c r="J26" i="1"/>
  <c r="J27" i="1"/>
  <c r="AN28" i="1"/>
  <c r="AD32" i="1"/>
  <c r="T30" i="1"/>
  <c r="AN27" i="1"/>
  <c r="T29" i="1"/>
  <c r="AN26" i="1"/>
  <c r="T28" i="1"/>
  <c r="AN25" i="1"/>
  <c r="AD27" i="1"/>
  <c r="AN24" i="1"/>
  <c r="AD24" i="1"/>
  <c r="T27" i="1"/>
  <c r="R9" i="1" s="1"/>
  <c r="E9" i="1"/>
  <c r="E8" i="1"/>
  <c r="T26" i="1"/>
  <c r="T25" i="1"/>
  <c r="J24" i="1"/>
  <c r="AN23" i="1"/>
  <c r="AD23" i="1"/>
  <c r="J23" i="1"/>
  <c r="E16" i="1" l="1"/>
  <c r="R10" i="1"/>
  <c r="E17" i="1"/>
  <c r="D17" i="1"/>
  <c r="R11" i="1"/>
  <c r="D18" i="1"/>
  <c r="D15" i="1"/>
  <c r="D16" i="1"/>
  <c r="C16" i="1"/>
  <c r="C17" i="1"/>
  <c r="C15" i="1"/>
  <c r="C18" i="1"/>
  <c r="O8" i="1"/>
  <c r="L16" i="1"/>
  <c r="H16" i="1" l="1"/>
  <c r="E7" i="1"/>
  <c r="H17" i="1"/>
  <c r="H18" i="1"/>
  <c r="E6" i="1"/>
  <c r="E5" i="1"/>
  <c r="H15" i="1"/>
</calcChain>
</file>

<file path=xl/sharedStrings.xml><?xml version="1.0" encoding="utf-8"?>
<sst xmlns="http://schemas.openxmlformats.org/spreadsheetml/2006/main" count="161" uniqueCount="91">
  <si>
    <t>Stundenaufzeichnung Sommersemester</t>
  </si>
  <si>
    <t>Stundenanzahl pro Person:</t>
  </si>
  <si>
    <t>Name:</t>
  </si>
  <si>
    <t>Antonio Peric</t>
  </si>
  <si>
    <t>William Lau</t>
  </si>
  <si>
    <t>Yimne Raid</t>
  </si>
  <si>
    <t>Robert Rajkovaca</t>
  </si>
  <si>
    <t>Kalender:</t>
  </si>
  <si>
    <t>Sprint Review 1</t>
  </si>
  <si>
    <t>Sprint Review 2</t>
  </si>
  <si>
    <t>Sprint Review 3</t>
  </si>
  <si>
    <t>Sprint Review 4</t>
  </si>
  <si>
    <t>Sprint Review 5</t>
  </si>
  <si>
    <t>Startdatum:</t>
  </si>
  <si>
    <t>Enddatum:</t>
  </si>
  <si>
    <t>gesamt Stundenanzahl</t>
  </si>
  <si>
    <t>Stundenanzahl pro Issue:</t>
  </si>
  <si>
    <t>Issue Nr:</t>
  </si>
  <si>
    <t>Sprint Nr:</t>
  </si>
  <si>
    <t>Zeit:</t>
  </si>
  <si>
    <t>Datum:</t>
  </si>
  <si>
    <t>Tätigkeit:</t>
  </si>
  <si>
    <t>Startzeit:</t>
  </si>
  <si>
    <t>Endzeit:</t>
  </si>
  <si>
    <t>Gesamtzeit:</t>
  </si>
  <si>
    <t>Yime Raid</t>
  </si>
  <si>
    <t>Hugo Skills erweitern</t>
  </si>
  <si>
    <t>Website unabhängig machen</t>
  </si>
  <si>
    <t>mehr Hugo lernen</t>
  </si>
  <si>
    <t>Änderungen an Stundenaufzeichnung</t>
  </si>
  <si>
    <t>Theme Änderungen, Content changes 2.0</t>
  </si>
  <si>
    <t>Neue Content Pages, Rechtschreibfehler/Grammatik ausbessern</t>
  </si>
  <si>
    <t>Änderungen Website UI, Deployment der Website zur Oracle Cloud, Automatisierung des Deployment Prozess</t>
  </si>
  <si>
    <t>Website-UI geändert, Deployment Oracle Cloud, Hugo statischen Prozess automatisieren</t>
  </si>
  <si>
    <t>Gesamt Stundenanzahl:</t>
  </si>
  <si>
    <t>Snipcart plugin, Hugo statischen Prozess automatisieren Probleme lösen</t>
  </si>
  <si>
    <t>Setup Formspree plugin(Kontaktformular)</t>
  </si>
  <si>
    <t>Produktbilder überarbeiten</t>
  </si>
  <si>
    <t>Bidler bearbeiten</t>
  </si>
  <si>
    <t>Website Content Produktbeschreibungen, andere Änderungen</t>
  </si>
  <si>
    <t>Mehr Content</t>
  </si>
  <si>
    <t>Rechtschreib- und Grammatikfehler beheben</t>
  </si>
  <si>
    <t>Website auf Fehler überprüfen</t>
  </si>
  <si>
    <t>Deployment aus Server</t>
  </si>
  <si>
    <t>Deployment fehler aus Server gelöst</t>
  </si>
  <si>
    <t>Deployment Problem bearbeitet</t>
  </si>
  <si>
    <t>Deployment Poblem größtenteils gelöst (Website wurde nicht korrekt auf Server angezeigt)</t>
  </si>
  <si>
    <t>44</t>
  </si>
  <si>
    <t>45</t>
  </si>
  <si>
    <t>Fehlerbehebung: Website wird nicht korrekt auf der Domain angezeigt</t>
  </si>
  <si>
    <t>44,47</t>
  </si>
  <si>
    <t>44,46,47</t>
  </si>
  <si>
    <t>Anpassungen am Theme, Content changes</t>
  </si>
  <si>
    <t>Website-UI geändert, Studenaufzeichnung geändert</t>
  </si>
  <si>
    <t>Stundenaufzeichnung geändert</t>
  </si>
  <si>
    <t>GitHub-Repo in Ordnung bringen</t>
  </si>
  <si>
    <t>Theme Änderungen</t>
  </si>
  <si>
    <t>Snipcart Plugin, Bestellungen sehen</t>
  </si>
  <si>
    <t>Snipcart Plugin, Bestellungen per Email zu Owner schicken</t>
  </si>
  <si>
    <t>Theme Änderungen, Content changes 1.0</t>
  </si>
  <si>
    <t>Termin mit einem Fotograf</t>
  </si>
  <si>
    <t>in der Schule mit dem Team</t>
  </si>
  <si>
    <t>Fotos bearbeitet</t>
  </si>
  <si>
    <t>Design verbessert</t>
  </si>
  <si>
    <t>Produktliste erstellt</t>
  </si>
  <si>
    <t>Produktbbeschreibung</t>
  </si>
  <si>
    <t>Github Actions(Tutorial geschaut, dokumentation gelesen etc)</t>
  </si>
  <si>
    <t>Neueste Version der Website auf den Server deployen</t>
  </si>
  <si>
    <t>Arbeiten an einer Lösung für automatisches deployment des public ordners(mit gihub actions)</t>
  </si>
  <si>
    <t>Arbeiten an Lösung für automated deployment Github actions</t>
  </si>
  <si>
    <t>An Admin seite gearbeitet</t>
  </si>
  <si>
    <t>Website aussehen verucht zu verbesssern</t>
  </si>
  <si>
    <t>Hugo Unterlagen für Admin seite gesucht</t>
  </si>
  <si>
    <t>Github Actions Tutorial</t>
  </si>
  <si>
    <t>Login System</t>
  </si>
  <si>
    <t>Error in Github Action file lösen, Stundenaufzeichnung verschönert</t>
  </si>
  <si>
    <t>Sprintnummer</t>
  </si>
  <si>
    <t xml:space="preserve"> </t>
  </si>
  <si>
    <t>1,2,3</t>
  </si>
  <si>
    <t>Arbeiten an yml file</t>
  </si>
  <si>
    <t>Arbeiten an Github Action(Action jetzt voll funktionstüchtig)</t>
  </si>
  <si>
    <t>Login mit netlify</t>
  </si>
  <si>
    <t>Working on Login System</t>
  </si>
  <si>
    <t>CI/CD testen</t>
  </si>
  <si>
    <t>Lösungen nach Login System suchen (tuturials schauen, dokumentationen lesen)</t>
  </si>
  <si>
    <t>an yaml  file gearbeitet(mit Lau)</t>
  </si>
  <si>
    <t>Repository aufräumen(unnötige files löschen etc. )</t>
  </si>
  <si>
    <t>Admin</t>
  </si>
  <si>
    <t>ADmin</t>
  </si>
  <si>
    <t>Neues Webseiten Design gesucht</t>
  </si>
  <si>
    <t>Website Design verbessert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</si>
</sst>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]:mm;@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C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7">
    <xf numFmtId="0" fontId="0" fillId="0" borderId="0" xfId="0"/>
    <xf numFmtId="0" fontId="1" fillId="0" borderId="0" xfId="0" applyFont="1"/>
    <xf numFmtId="0" fontId="5" fillId="0" borderId="0" xfId="0" applyFont="1"/>
    <xf numFmtId="16" fontId="1" fillId="0" borderId="0" xfId="0" applyNumberFormat="1" applyFont="1"/>
    <xf numFmtId="0" fontId="3" fillId="0" borderId="1" xfId="0" applyFont="1" applyBorder="1"/>
    <xf numFmtId="0" fontId="0" fillId="0" borderId="1" xfId="0" applyBorder="1"/>
    <xf numFmtId="0" fontId="1" fillId="0" borderId="1" xfId="0" applyFont="1" applyBorder="1"/>
    <xf numFmtId="0" fontId="0" fillId="0" borderId="2" xfId="0" applyBorder="1"/>
    <xf numFmtId="0" fontId="1" fillId="0" borderId="2" xfId="0" applyFont="1" applyBorder="1"/>
    <xf numFmtId="0" fontId="0" fillId="0" borderId="6" xfId="0" applyBorder="1"/>
    <xf numFmtId="0" fontId="0" fillId="0" borderId="7" xfId="0" applyBorder="1"/>
    <xf numFmtId="20" fontId="0" fillId="0" borderId="0" xfId="0" applyNumberFormat="1"/>
    <xf numFmtId="0" fontId="0" fillId="0" borderId="0" xfId="0" applyBorder="1"/>
    <xf numFmtId="0" fontId="0" fillId="0" borderId="10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3" xfId="0" applyBorder="1"/>
    <xf numFmtId="0" fontId="3" fillId="0" borderId="19" xfId="0" applyFont="1" applyBorder="1"/>
    <xf numFmtId="164" fontId="0" fillId="0" borderId="0" xfId="0" applyNumberFormat="1"/>
    <xf numFmtId="164" fontId="0" fillId="0" borderId="6" xfId="0" applyNumberFormat="1" applyBorder="1"/>
    <xf numFmtId="164" fontId="0" fillId="0" borderId="7" xfId="0" applyNumberFormat="1" applyBorder="1"/>
    <xf numFmtId="164" fontId="0" fillId="0" borderId="3" xfId="0" applyNumberFormat="1" applyBorder="1"/>
    <xf numFmtId="164" fontId="0" fillId="0" borderId="12" xfId="0" applyNumberFormat="1" applyBorder="1"/>
    <xf numFmtId="164" fontId="0" fillId="0" borderId="10" xfId="0" applyNumberFormat="1" applyBorder="1"/>
    <xf numFmtId="0" fontId="6" fillId="0" borderId="2" xfId="0" applyFont="1" applyBorder="1"/>
    <xf numFmtId="0" fontId="6" fillId="0" borderId="11" xfId="0" applyFont="1" applyBorder="1"/>
    <xf numFmtId="0" fontId="0" fillId="0" borderId="0" xfId="0" applyFill="1" applyBorder="1"/>
    <xf numFmtId="0" fontId="0" fillId="0" borderId="18" xfId="0" applyFill="1" applyBorder="1"/>
    <xf numFmtId="0" fontId="0" fillId="0" borderId="8" xfId="0" applyFill="1" applyBorder="1"/>
    <xf numFmtId="14" fontId="0" fillId="0" borderId="0" xfId="0" applyNumberFormat="1"/>
    <xf numFmtId="20" fontId="0" fillId="0" borderId="0" xfId="0" applyNumberFormat="1" applyAlignment="1">
      <alignment horizontal="right"/>
    </xf>
    <xf numFmtId="20" fontId="0" fillId="0" borderId="20" xfId="0" applyNumberFormat="1" applyBorder="1"/>
    <xf numFmtId="0" fontId="0" fillId="0" borderId="21" xfId="0" applyBorder="1"/>
    <xf numFmtId="0" fontId="8" fillId="0" borderId="0" xfId="0" applyFont="1"/>
    <xf numFmtId="0" fontId="9" fillId="0" borderId="0" xfId="0" applyFont="1"/>
    <xf numFmtId="20" fontId="0" fillId="0" borderId="0" xfId="0" applyNumberFormat="1" applyBorder="1"/>
    <xf numFmtId="0" fontId="0" fillId="0" borderId="22" xfId="0" applyBorder="1"/>
    <xf numFmtId="20" fontId="0" fillId="0" borderId="20" xfId="0" applyNumberFormat="1" applyFill="1" applyBorder="1"/>
    <xf numFmtId="20" fontId="0" fillId="0" borderId="1" xfId="0" applyNumberFormat="1" applyBorder="1"/>
    <xf numFmtId="20" fontId="0" fillId="0" borderId="21" xfId="0" applyNumberFormat="1" applyFill="1" applyBorder="1"/>
    <xf numFmtId="14" fontId="0" fillId="0" borderId="1" xfId="0" applyNumberFormat="1" applyBorder="1"/>
    <xf numFmtId="20" fontId="0" fillId="0" borderId="21" xfId="0" applyNumberFormat="1" applyBorder="1"/>
    <xf numFmtId="49" fontId="0" fillId="0" borderId="0" xfId="0" applyNumberFormat="1" applyAlignment="1">
      <alignment horizontal="right"/>
    </xf>
    <xf numFmtId="49" fontId="0" fillId="0" borderId="1" xfId="0" applyNumberFormat="1" applyBorder="1" applyAlignment="1">
      <alignment horizontal="right"/>
    </xf>
    <xf numFmtId="0" fontId="0" fillId="0" borderId="0" xfId="0" applyFill="1" applyBorder="1" applyAlignment="1">
      <alignment horizontal="right"/>
    </xf>
    <xf numFmtId="164" fontId="1" fillId="0" borderId="0" xfId="0" applyNumberFormat="1" applyFont="1"/>
    <xf numFmtId="20" fontId="0" fillId="0" borderId="10" xfId="0" applyNumberFormat="1" applyBorder="1"/>
    <xf numFmtId="14" fontId="0" fillId="0" borderId="0" xfId="0" applyNumberFormat="1" applyBorder="1"/>
    <xf numFmtId="20" fontId="0" fillId="0" borderId="0" xfId="0" applyNumberFormat="1" applyFill="1" applyBorder="1"/>
    <xf numFmtId="0" fontId="1" fillId="0" borderId="23" xfId="0" applyFont="1" applyBorder="1"/>
    <xf numFmtId="0" fontId="0" fillId="0" borderId="0" xfId="0" applyNumberFormat="1" applyFill="1" applyBorder="1"/>
    <xf numFmtId="0" fontId="0" fillId="0" borderId="5" xfId="0" applyBorder="1"/>
    <xf numFmtId="0" fontId="13" fillId="0" borderId="0" xfId="0" applyFont="1" applyBorder="1"/>
    <xf numFmtId="0" fontId="1" fillId="0" borderId="5" xfId="0" applyFont="1" applyBorder="1"/>
    <xf numFmtId="20" fontId="0" fillId="0" borderId="24" xfId="0" applyNumberFormat="1" applyBorder="1"/>
    <xf numFmtId="46" fontId="0" fillId="0" borderId="21" xfId="0" applyNumberFormat="1" applyBorder="1"/>
    <xf numFmtId="0" fontId="10" fillId="0" borderId="0" xfId="0" applyFont="1" applyBorder="1"/>
    <xf numFmtId="20" fontId="0" fillId="0" borderId="5" xfId="0" applyNumberFormat="1" applyBorder="1"/>
    <xf numFmtId="14" fontId="0" fillId="0" borderId="5" xfId="0" applyNumberFormat="1" applyBorder="1"/>
    <xf numFmtId="0" fontId="14" fillId="0" borderId="0" xfId="0" applyFont="1"/>
    <xf numFmtId="0" fontId="1" fillId="0" borderId="0" xfId="0" applyFont="1" applyBorder="1"/>
    <xf numFmtId="0" fontId="14" fillId="0" borderId="0" xfId="0" applyFont="1" applyBorder="1"/>
    <xf numFmtId="0" fontId="0" fillId="0" borderId="0" xfId="0" applyBorder="1" applyAlignment="1">
      <alignment horizontal="right"/>
    </xf>
    <xf numFmtId="14" fontId="1" fillId="0" borderId="0" xfId="0" applyNumberFormat="1" applyFont="1"/>
    <xf numFmtId="46" fontId="0" fillId="0" borderId="0" xfId="0" applyNumberFormat="1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5" xfId="0" applyBorder="1" applyAlignment="1">
      <alignment horizontal="left"/>
    </xf>
    <xf numFmtId="0" fontId="2" fillId="0" borderId="0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7" fillId="0" borderId="0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15" fillId="0" borderId="3" xfId="0" applyFont="1" applyBorder="1" applyAlignment="1">
      <alignment horizontal="left"/>
    </xf>
    <xf numFmtId="0" fontId="11" fillId="0" borderId="6" xfId="0" applyFont="1" applyBorder="1" applyAlignment="1">
      <alignment horizontal="left"/>
    </xf>
    <xf numFmtId="0" fontId="0" fillId="0" borderId="7" xfId="0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47"/>
  <sheetViews>
    <sheetView tabSelected="1" topLeftCell="Q33" zoomScale="170" zoomScaleNormal="70" workbookViewId="0">
      <selection activeCell="AI40" sqref="AI40"/>
    </sheetView>
  </sheetViews>
  <sheetFormatPr baseColWidth="10" defaultColWidth="9.33203125" defaultRowHeight="15" x14ac:dyDescent="0.2"/>
  <cols>
    <col min="1" max="1" width="15.33203125" bestFit="1" customWidth="1"/>
    <col min="2" max="2" width="14.1640625" customWidth="1"/>
    <col min="3" max="4" width="14.5" bestFit="1" customWidth="1"/>
    <col min="5" max="6" width="15" bestFit="1" customWidth="1"/>
    <col min="7" max="7" width="14.5" bestFit="1" customWidth="1"/>
    <col min="8" max="8" width="9.5" bestFit="1" customWidth="1"/>
    <col min="9" max="9" width="12" customWidth="1"/>
    <col min="10" max="10" width="14.6640625" bestFit="1" customWidth="1"/>
    <col min="11" max="11" width="11.5" bestFit="1" customWidth="1"/>
    <col min="12" max="12" width="15.5" bestFit="1" customWidth="1"/>
    <col min="13" max="13" width="10.6640625" bestFit="1" customWidth="1"/>
    <col min="14" max="14" width="9.5" bestFit="1" customWidth="1"/>
    <col min="15" max="15" width="5.1640625" bestFit="1" customWidth="1"/>
    <col min="16" max="17" width="9.5" bestFit="1" customWidth="1"/>
    <col min="18" max="18" width="11.83203125" bestFit="1" customWidth="1"/>
    <col min="19" max="19" width="14.83203125" bestFit="1" customWidth="1"/>
    <col min="20" max="20" width="11.6640625" bestFit="1" customWidth="1"/>
    <col min="22" max="22" width="14.33203125" customWidth="1"/>
    <col min="23" max="23" width="10.83203125" bestFit="1" customWidth="1"/>
    <col min="24" max="24" width="9.5" bestFit="1" customWidth="1"/>
    <col min="27" max="27" width="11.5" bestFit="1" customWidth="1"/>
    <col min="28" max="28" width="15.83203125" bestFit="1" customWidth="1"/>
    <col min="29" max="29" width="11.6640625" bestFit="1" customWidth="1"/>
    <col min="30" max="30" width="8.6640625" bestFit="1" customWidth="1"/>
    <col min="31" max="31" width="10.33203125" customWidth="1"/>
    <col min="32" max="32" width="13.6640625" customWidth="1"/>
    <col min="33" max="33" width="9.83203125" bestFit="1" customWidth="1"/>
    <col min="34" max="34" width="9.5" bestFit="1" customWidth="1"/>
    <col min="35" max="35" width="8.33203125" bestFit="1" customWidth="1"/>
    <col min="36" max="36" width="11.5" bestFit="1" customWidth="1"/>
    <col min="38" max="40" width="9.5" bestFit="1" customWidth="1"/>
  </cols>
  <sheetData>
    <row r="1" spans="1:18" x14ac:dyDescent="0.2">
      <c r="A1" s="69" t="s">
        <v>0</v>
      </c>
      <c r="B1" s="69"/>
      <c r="C1" s="69"/>
      <c r="D1" s="69"/>
      <c r="E1" s="69"/>
      <c r="F1" s="69"/>
      <c r="G1" s="69"/>
      <c r="H1" s="69"/>
      <c r="I1" s="69"/>
    </row>
    <row r="2" spans="1:18" ht="16" thickBot="1" x14ac:dyDescent="0.25">
      <c r="A2" s="70"/>
      <c r="B2" s="70"/>
      <c r="C2" s="70"/>
      <c r="D2" s="70"/>
      <c r="E2" s="70"/>
      <c r="F2" s="70"/>
      <c r="G2" s="70"/>
      <c r="H2" s="70"/>
      <c r="I2" s="70"/>
    </row>
    <row r="3" spans="1:18" ht="16" thickTop="1" x14ac:dyDescent="0.2">
      <c r="J3" s="93" t="s">
        <v>16</v>
      </c>
      <c r="K3" s="94"/>
      <c r="L3" s="94"/>
      <c r="M3" s="14"/>
      <c r="N3" s="14"/>
      <c r="O3" s="14"/>
      <c r="P3" s="14"/>
      <c r="Q3" s="14"/>
      <c r="R3" s="15"/>
    </row>
    <row r="4" spans="1:18" x14ac:dyDescent="0.2">
      <c r="A4" s="1" t="s">
        <v>7</v>
      </c>
      <c r="C4" s="2" t="s">
        <v>13</v>
      </c>
      <c r="D4" s="2" t="s">
        <v>14</v>
      </c>
      <c r="E4" s="72" t="s">
        <v>34</v>
      </c>
      <c r="F4" s="72"/>
      <c r="I4" s="13"/>
      <c r="J4" s="16"/>
      <c r="K4" s="12"/>
      <c r="L4" s="12"/>
      <c r="M4" s="12"/>
      <c r="N4" s="12"/>
      <c r="O4" s="12"/>
      <c r="P4" s="12"/>
      <c r="Q4" s="12"/>
      <c r="R4" s="13"/>
    </row>
    <row r="5" spans="1:18" x14ac:dyDescent="0.2">
      <c r="A5" s="71" t="s">
        <v>8</v>
      </c>
      <c r="B5" s="71"/>
      <c r="C5" s="3">
        <v>44620</v>
      </c>
      <c r="D5" s="3">
        <v>44633</v>
      </c>
      <c r="E5" s="46">
        <f>SUM(C15:C18)</f>
        <v>1.6527777777777777</v>
      </c>
      <c r="I5" s="13"/>
      <c r="J5" s="18" t="s">
        <v>17</v>
      </c>
      <c r="K5" s="4" t="s">
        <v>18</v>
      </c>
      <c r="L5" s="25" t="s">
        <v>19</v>
      </c>
      <c r="M5" s="4" t="s">
        <v>17</v>
      </c>
      <c r="N5" s="4" t="s">
        <v>18</v>
      </c>
      <c r="O5" s="25" t="s">
        <v>19</v>
      </c>
      <c r="P5" s="4" t="s">
        <v>17</v>
      </c>
      <c r="Q5" s="4" t="s">
        <v>18</v>
      </c>
      <c r="R5" s="26" t="s">
        <v>19</v>
      </c>
    </row>
    <row r="6" spans="1:18" x14ac:dyDescent="0.2">
      <c r="A6" s="71" t="s">
        <v>9</v>
      </c>
      <c r="B6" s="71"/>
      <c r="C6" s="3">
        <v>44634</v>
      </c>
      <c r="D6" s="3">
        <v>44647</v>
      </c>
      <c r="E6" s="46">
        <f>SUM(D15:D18)</f>
        <v>2.1472222222222221</v>
      </c>
      <c r="I6" s="13"/>
      <c r="J6" s="16">
        <v>2</v>
      </c>
      <c r="K6" s="12"/>
      <c r="L6" s="22"/>
      <c r="M6" s="12">
        <v>24</v>
      </c>
      <c r="N6" s="12">
        <v>2</v>
      </c>
      <c r="O6" s="22">
        <f>J35</f>
        <v>0.10416666666666663</v>
      </c>
      <c r="P6" s="12">
        <v>41</v>
      </c>
      <c r="Q6" s="12"/>
      <c r="R6" s="23"/>
    </row>
    <row r="7" spans="1:18" x14ac:dyDescent="0.2">
      <c r="A7" s="71" t="s">
        <v>10</v>
      </c>
      <c r="B7" s="71"/>
      <c r="C7" s="3">
        <v>44648</v>
      </c>
      <c r="D7" s="3">
        <v>44670</v>
      </c>
      <c r="E7" s="46">
        <f>SUM(E15:E18)</f>
        <v>1.7645833333333336</v>
      </c>
      <c r="I7" s="13"/>
      <c r="J7" s="16">
        <v>7</v>
      </c>
      <c r="K7" s="12"/>
      <c r="L7" s="22"/>
      <c r="M7" s="12">
        <v>25</v>
      </c>
      <c r="N7" s="12"/>
      <c r="O7" s="22"/>
      <c r="P7" s="12">
        <v>42</v>
      </c>
      <c r="Q7" s="12"/>
      <c r="R7" s="24"/>
    </row>
    <row r="8" spans="1:18" x14ac:dyDescent="0.2">
      <c r="A8" s="71" t="s">
        <v>11</v>
      </c>
      <c r="B8" s="71"/>
      <c r="C8" s="1"/>
      <c r="D8" s="1"/>
      <c r="E8" s="46">
        <f>SUM(F15:F18)</f>
        <v>0</v>
      </c>
      <c r="I8" s="13"/>
      <c r="J8" s="16">
        <v>8</v>
      </c>
      <c r="K8" s="12"/>
      <c r="L8" s="22"/>
      <c r="M8" s="12">
        <v>26</v>
      </c>
      <c r="N8" s="12"/>
      <c r="O8" s="22">
        <f>J34</f>
        <v>9.9305555555555536E-2</v>
      </c>
      <c r="P8" s="12">
        <v>43</v>
      </c>
      <c r="Q8" s="12"/>
      <c r="R8" s="24"/>
    </row>
    <row r="9" spans="1:18" x14ac:dyDescent="0.2">
      <c r="A9" s="71" t="s">
        <v>12</v>
      </c>
      <c r="B9" s="71"/>
      <c r="C9" s="1"/>
      <c r="D9" s="1"/>
      <c r="E9" s="46">
        <f>SUM(G15:G18)</f>
        <v>0</v>
      </c>
      <c r="I9" s="13"/>
      <c r="J9" s="16">
        <v>9</v>
      </c>
      <c r="K9" s="12"/>
      <c r="L9" s="22"/>
      <c r="M9" s="12">
        <v>27</v>
      </c>
      <c r="N9" s="12"/>
      <c r="O9" s="22"/>
      <c r="P9" s="27">
        <v>45</v>
      </c>
      <c r="Q9" s="12">
        <v>1</v>
      </c>
      <c r="R9" s="47">
        <f>T27</f>
        <v>4.513888888888884E-2</v>
      </c>
    </row>
    <row r="10" spans="1:18" x14ac:dyDescent="0.2">
      <c r="I10" s="13"/>
      <c r="J10" s="16">
        <v>10</v>
      </c>
      <c r="K10" s="12"/>
      <c r="L10" s="22"/>
      <c r="M10" s="12">
        <v>28</v>
      </c>
      <c r="N10" s="12"/>
      <c r="O10" s="22"/>
      <c r="P10" s="27">
        <v>46</v>
      </c>
      <c r="Q10" s="63" t="s">
        <v>78</v>
      </c>
      <c r="R10" s="24">
        <f>J28+J29+T26+T30+AD32+AN27+AN28+T33+T34+T35+T36+T37+T39+T38+T40+T41+AN31+AN32+AN33+T31</f>
        <v>1.4222222222222221</v>
      </c>
    </row>
    <row r="11" spans="1:18" ht="16" thickBot="1" x14ac:dyDescent="0.25">
      <c r="A11" s="9"/>
      <c r="B11" s="9"/>
      <c r="C11" s="9"/>
      <c r="D11" s="9"/>
      <c r="E11" s="9"/>
      <c r="F11" s="9"/>
      <c r="G11" s="9"/>
      <c r="H11" s="9"/>
      <c r="I11" s="17"/>
      <c r="J11" s="16">
        <v>11</v>
      </c>
      <c r="K11" s="12"/>
      <c r="L11" s="22"/>
      <c r="M11" s="12">
        <v>29</v>
      </c>
      <c r="N11" s="12"/>
      <c r="O11" s="22"/>
      <c r="P11" s="27">
        <v>47</v>
      </c>
      <c r="Q11" s="12">
        <v>1.2</v>
      </c>
      <c r="R11" s="24">
        <f>J25+J26+J27+J30+T29+T26+T25+T24+AD28+AN26</f>
        <v>0.66249999999999998</v>
      </c>
    </row>
    <row r="12" spans="1:18" ht="16" thickTop="1" x14ac:dyDescent="0.2">
      <c r="A12" s="73" t="s">
        <v>1</v>
      </c>
      <c r="B12" s="73"/>
      <c r="C12" s="73"/>
      <c r="I12" s="13"/>
      <c r="J12" s="16">
        <v>12</v>
      </c>
      <c r="K12" s="12"/>
      <c r="L12" s="22"/>
      <c r="M12" s="12">
        <v>30</v>
      </c>
      <c r="N12" s="12"/>
      <c r="O12" s="22"/>
      <c r="P12" s="12"/>
      <c r="Q12" s="12"/>
      <c r="R12" s="24"/>
    </row>
    <row r="13" spans="1:18" x14ac:dyDescent="0.2">
      <c r="I13" s="13"/>
      <c r="J13" s="16">
        <v>13</v>
      </c>
      <c r="K13" s="12"/>
      <c r="L13" s="22"/>
      <c r="M13" s="12">
        <v>31</v>
      </c>
      <c r="N13" s="12"/>
      <c r="O13" s="22"/>
      <c r="P13" s="12"/>
      <c r="Q13" s="12"/>
      <c r="R13" s="24"/>
    </row>
    <row r="14" spans="1:18" x14ac:dyDescent="0.2">
      <c r="A14" s="4" t="s">
        <v>2</v>
      </c>
      <c r="B14" s="7"/>
      <c r="C14" s="6" t="s">
        <v>8</v>
      </c>
      <c r="D14" s="6" t="s">
        <v>9</v>
      </c>
      <c r="E14" s="6" t="s">
        <v>10</v>
      </c>
      <c r="F14" s="6" t="s">
        <v>11</v>
      </c>
      <c r="G14" s="8" t="s">
        <v>12</v>
      </c>
      <c r="H14" s="82" t="s">
        <v>15</v>
      </c>
      <c r="I14" s="83"/>
      <c r="J14" s="16">
        <v>14</v>
      </c>
      <c r="K14" s="12"/>
      <c r="L14" s="22"/>
      <c r="M14" s="12">
        <v>32</v>
      </c>
      <c r="N14" s="12"/>
      <c r="O14" s="22"/>
      <c r="P14" s="12"/>
      <c r="Q14" s="12"/>
      <c r="R14" s="24"/>
    </row>
    <row r="15" spans="1:18" x14ac:dyDescent="0.2">
      <c r="A15" s="74" t="s">
        <v>3</v>
      </c>
      <c r="B15" s="75"/>
      <c r="C15" s="19">
        <f>SUM(J23:J31)</f>
        <v>0.53819444444444442</v>
      </c>
      <c r="D15" s="19">
        <f>SUM(J32:J38)</f>
        <v>0.55069444444444438</v>
      </c>
      <c r="E15" s="19">
        <f>SUM(J39:J50)</f>
        <v>0</v>
      </c>
      <c r="F15" s="19"/>
      <c r="G15" s="19"/>
      <c r="H15" s="84">
        <f>SUM(C15:G15)</f>
        <v>1.0888888888888888</v>
      </c>
      <c r="I15" s="85"/>
      <c r="J15" s="16">
        <v>17</v>
      </c>
      <c r="K15" s="12"/>
      <c r="L15" s="22"/>
      <c r="M15" s="12">
        <v>33</v>
      </c>
      <c r="N15" s="12"/>
      <c r="O15" s="22"/>
      <c r="P15" s="12"/>
      <c r="Q15" s="12"/>
      <c r="R15" s="24"/>
    </row>
    <row r="16" spans="1:18" x14ac:dyDescent="0.2">
      <c r="A16" s="76" t="s">
        <v>4</v>
      </c>
      <c r="B16" s="77"/>
      <c r="C16" s="19">
        <f>SUM(J23:J29)</f>
        <v>0.3923611111111111</v>
      </c>
      <c r="D16" s="19">
        <f>SUM(T30:T37)</f>
        <v>0.59166666666666679</v>
      </c>
      <c r="E16" s="19">
        <f>SUM(T38:T47)</f>
        <v>0.88263888888888875</v>
      </c>
      <c r="F16" s="19"/>
      <c r="G16" s="22"/>
      <c r="H16" s="86">
        <f>SUM(C16:G16)</f>
        <v>1.8666666666666667</v>
      </c>
      <c r="I16" s="87"/>
      <c r="J16" s="16">
        <v>44</v>
      </c>
      <c r="K16" s="12">
        <v>1.2</v>
      </c>
      <c r="L16" s="22">
        <f>J25+J26+J27+J28+T24+T25+T26+T29+AD28+AD32+AN26+AN28</f>
        <v>0.78749999999999998</v>
      </c>
      <c r="M16" s="12">
        <v>34</v>
      </c>
      <c r="N16" s="12"/>
      <c r="O16" s="22"/>
      <c r="P16" s="12"/>
      <c r="Q16" s="12"/>
      <c r="R16" s="24"/>
    </row>
    <row r="17" spans="1:40" x14ac:dyDescent="0.2">
      <c r="A17" s="78" t="s">
        <v>5</v>
      </c>
      <c r="B17" s="79"/>
      <c r="C17" s="19">
        <f>SUM(AD23:AD28)</f>
        <v>0.4472222222222223</v>
      </c>
      <c r="D17" s="19">
        <f>SUM(AD29:AD35)</f>
        <v>0.52777777777777779</v>
      </c>
      <c r="E17" s="19">
        <f>SUM(AD36:AD43)</f>
        <v>0.7118055555555558</v>
      </c>
      <c r="F17" s="19"/>
      <c r="G17" s="22"/>
      <c r="H17" s="86">
        <f>SUM(C17:G17)</f>
        <v>1.6868055555555559</v>
      </c>
      <c r="I17" s="87"/>
      <c r="J17" s="16">
        <v>22</v>
      </c>
      <c r="K17" s="12"/>
      <c r="L17" s="22"/>
      <c r="M17" s="27">
        <v>35</v>
      </c>
      <c r="N17" s="12"/>
      <c r="O17" s="22"/>
      <c r="P17" s="12"/>
      <c r="Q17" s="12"/>
      <c r="R17" s="24"/>
    </row>
    <row r="18" spans="1:40" ht="16" thickBot="1" x14ac:dyDescent="0.25">
      <c r="A18" s="80" t="s">
        <v>6</v>
      </c>
      <c r="B18" s="81"/>
      <c r="C18" s="20">
        <f>SUM(AN23:AN27)</f>
        <v>0.2749999999999998</v>
      </c>
      <c r="D18" s="20">
        <f>SUM(AN28:AN34)</f>
        <v>0.4770833333333333</v>
      </c>
      <c r="E18" s="20">
        <f>SUM(AN35:AN42)</f>
        <v>0.17013888888888901</v>
      </c>
      <c r="F18" s="20"/>
      <c r="G18" s="21"/>
      <c r="H18" s="88">
        <f>SUM(C18:G18)</f>
        <v>0.92222222222222205</v>
      </c>
      <c r="I18" s="89"/>
      <c r="J18" s="28">
        <v>23</v>
      </c>
      <c r="K18" s="9"/>
      <c r="L18" s="10"/>
      <c r="M18" s="29">
        <v>36</v>
      </c>
      <c r="N18" s="9"/>
      <c r="O18" s="10"/>
      <c r="P18" s="9"/>
      <c r="Q18" s="9"/>
      <c r="R18" s="17"/>
    </row>
    <row r="19" spans="1:40" ht="16" thickTop="1" x14ac:dyDescent="0.2">
      <c r="H19" s="12"/>
    </row>
    <row r="21" spans="1:40" x14ac:dyDescent="0.2">
      <c r="A21" s="73"/>
      <c r="B21" s="73"/>
    </row>
    <row r="22" spans="1:40" x14ac:dyDescent="0.2">
      <c r="A22" s="5" t="s">
        <v>2</v>
      </c>
      <c r="B22" s="5" t="s">
        <v>76</v>
      </c>
      <c r="C22" s="5" t="s">
        <v>20</v>
      </c>
      <c r="D22" s="5" t="s">
        <v>17</v>
      </c>
      <c r="E22" s="67" t="s">
        <v>21</v>
      </c>
      <c r="F22" s="67"/>
      <c r="G22" s="67"/>
      <c r="H22" s="5" t="s">
        <v>22</v>
      </c>
      <c r="I22" s="5" t="s">
        <v>23</v>
      </c>
      <c r="J22" s="33" t="s">
        <v>24</v>
      </c>
      <c r="K22" s="5" t="s">
        <v>2</v>
      </c>
      <c r="L22" s="5"/>
      <c r="M22" s="5" t="s">
        <v>20</v>
      </c>
      <c r="N22" s="5" t="s">
        <v>17</v>
      </c>
      <c r="O22" s="67" t="s">
        <v>21</v>
      </c>
      <c r="P22" s="67"/>
      <c r="Q22" s="67"/>
      <c r="R22" s="5" t="s">
        <v>22</v>
      </c>
      <c r="S22" s="5" t="s">
        <v>23</v>
      </c>
      <c r="T22" s="5" t="s">
        <v>24</v>
      </c>
      <c r="U22" s="37" t="s">
        <v>2</v>
      </c>
      <c r="V22" s="5"/>
      <c r="W22" s="5" t="s">
        <v>20</v>
      </c>
      <c r="X22" s="5" t="s">
        <v>17</v>
      </c>
      <c r="Y22" s="67" t="s">
        <v>21</v>
      </c>
      <c r="Z22" s="67"/>
      <c r="AA22" s="67"/>
      <c r="AB22" s="5" t="s">
        <v>22</v>
      </c>
      <c r="AC22" s="5" t="s">
        <v>23</v>
      </c>
      <c r="AD22" s="33" t="s">
        <v>24</v>
      </c>
      <c r="AE22" s="5" t="s">
        <v>2</v>
      </c>
      <c r="AF22" s="5"/>
      <c r="AG22" s="5" t="s">
        <v>20</v>
      </c>
      <c r="AH22" s="5" t="s">
        <v>17</v>
      </c>
      <c r="AI22" s="67" t="s">
        <v>21</v>
      </c>
      <c r="AJ22" s="67"/>
      <c r="AK22" s="67"/>
      <c r="AL22" s="5" t="s">
        <v>22</v>
      </c>
      <c r="AM22" s="5" t="s">
        <v>23</v>
      </c>
      <c r="AN22" s="33" t="s">
        <v>24</v>
      </c>
    </row>
    <row r="23" spans="1:40" x14ac:dyDescent="0.2">
      <c r="A23" s="35" t="s">
        <v>3</v>
      </c>
      <c r="B23" s="60" t="s">
        <v>8</v>
      </c>
      <c r="C23" s="30">
        <v>44622</v>
      </c>
      <c r="E23" s="68" t="s">
        <v>55</v>
      </c>
      <c r="F23" s="68"/>
      <c r="G23" s="68"/>
      <c r="H23" s="31">
        <v>0.49305555555555558</v>
      </c>
      <c r="I23" s="11">
        <v>0.52777777777777779</v>
      </c>
      <c r="J23" s="32">
        <f t="shared" ref="J23:J24" si="0">I23-H23</f>
        <v>3.472222222222221E-2</v>
      </c>
      <c r="K23" s="34" t="s">
        <v>4</v>
      </c>
      <c r="L23" s="60" t="s">
        <v>8</v>
      </c>
      <c r="M23" s="30">
        <v>44626</v>
      </c>
      <c r="N23" s="43"/>
      <c r="O23" s="66" t="s">
        <v>29</v>
      </c>
      <c r="P23" s="66"/>
      <c r="Q23" s="66"/>
      <c r="R23" s="31">
        <v>0.79166666666666663</v>
      </c>
      <c r="S23" s="11">
        <v>0.85416666666666663</v>
      </c>
      <c r="T23" s="55">
        <f>S23-R23</f>
        <v>6.25E-2</v>
      </c>
      <c r="U23" s="53" t="s">
        <v>25</v>
      </c>
      <c r="V23" s="62" t="s">
        <v>8</v>
      </c>
      <c r="W23" s="30">
        <v>44626</v>
      </c>
      <c r="Y23" s="66" t="s">
        <v>28</v>
      </c>
      <c r="Z23" s="66"/>
      <c r="AA23" s="66"/>
      <c r="AB23" s="31">
        <v>0.79166666666666663</v>
      </c>
      <c r="AC23" s="11">
        <v>0.85416666666666663</v>
      </c>
      <c r="AD23" s="32">
        <f>AC23-AB23</f>
        <v>6.25E-2</v>
      </c>
      <c r="AE23" s="57" t="s">
        <v>6</v>
      </c>
      <c r="AF23" s="62" t="s">
        <v>8</v>
      </c>
      <c r="AG23" s="30">
        <v>44626</v>
      </c>
      <c r="AI23" s="66" t="s">
        <v>26</v>
      </c>
      <c r="AJ23" s="66"/>
      <c r="AK23" s="66"/>
      <c r="AL23" s="31">
        <v>0.79166666666666663</v>
      </c>
      <c r="AM23" s="11">
        <v>0.85416666666666663</v>
      </c>
      <c r="AN23" s="32">
        <f t="shared" ref="AN23:AN31" si="1">AM23-AL23</f>
        <v>6.25E-2</v>
      </c>
    </row>
    <row r="24" spans="1:40" x14ac:dyDescent="0.2">
      <c r="C24" s="30">
        <v>44626</v>
      </c>
      <c r="E24" s="66" t="s">
        <v>54</v>
      </c>
      <c r="F24" s="66"/>
      <c r="G24" s="66"/>
      <c r="H24" s="31">
        <v>0.79166666666666663</v>
      </c>
      <c r="I24" s="11">
        <v>0.85416666666666663</v>
      </c>
      <c r="J24" s="32">
        <f t="shared" si="0"/>
        <v>6.25E-2</v>
      </c>
      <c r="M24" s="30">
        <v>44629</v>
      </c>
      <c r="N24" s="43" t="s">
        <v>50</v>
      </c>
      <c r="O24" t="s">
        <v>52</v>
      </c>
      <c r="R24" s="11">
        <v>0.72916666666666663</v>
      </c>
      <c r="S24" s="11">
        <v>0.81874999999999998</v>
      </c>
      <c r="T24" s="32">
        <f>S24-R24</f>
        <v>8.9583333333333348E-2</v>
      </c>
      <c r="U24" s="12"/>
      <c r="V24" s="12"/>
      <c r="W24" s="30">
        <v>44630</v>
      </c>
      <c r="Y24" t="s">
        <v>37</v>
      </c>
      <c r="AB24" s="11">
        <v>0.54166666666666663</v>
      </c>
      <c r="AC24" s="11">
        <v>0.61458333333333337</v>
      </c>
      <c r="AD24" s="32">
        <f>AC24-AB24</f>
        <v>7.2916666666666741E-2</v>
      </c>
      <c r="AE24" s="12"/>
      <c r="AF24" s="12"/>
      <c r="AG24" s="30">
        <v>44630</v>
      </c>
      <c r="AI24" t="s">
        <v>38</v>
      </c>
      <c r="AL24" s="11">
        <v>0.63888888888888895</v>
      </c>
      <c r="AM24" s="11">
        <v>0.70347222222222217</v>
      </c>
      <c r="AN24" s="32">
        <f t="shared" si="1"/>
        <v>6.4583333333333215E-2</v>
      </c>
    </row>
    <row r="25" spans="1:40" x14ac:dyDescent="0.2">
      <c r="C25" s="30">
        <v>44627</v>
      </c>
      <c r="E25" s="66" t="s">
        <v>27</v>
      </c>
      <c r="F25" s="66"/>
      <c r="G25" s="66"/>
      <c r="H25" s="11">
        <v>0.33333333333333331</v>
      </c>
      <c r="I25" s="11">
        <v>0.40625</v>
      </c>
      <c r="J25" s="32">
        <f t="shared" ref="J25:J27" si="2">I25-H25</f>
        <v>7.2916666666666685E-2</v>
      </c>
      <c r="M25" s="30">
        <v>44630</v>
      </c>
      <c r="N25" s="43" t="s">
        <v>50</v>
      </c>
      <c r="O25" t="s">
        <v>31</v>
      </c>
      <c r="R25" s="11">
        <v>0.75</v>
      </c>
      <c r="S25" s="11">
        <v>0.82708333333333339</v>
      </c>
      <c r="T25" s="32">
        <f t="shared" ref="T25:T27" si="3">S25-R25</f>
        <v>7.7083333333333393E-2</v>
      </c>
      <c r="U25" s="12"/>
      <c r="V25" s="12"/>
      <c r="W25" s="30">
        <v>44630</v>
      </c>
      <c r="Y25" s="90" t="s">
        <v>64</v>
      </c>
      <c r="Z25" s="90"/>
      <c r="AB25" s="11">
        <v>0.75</v>
      </c>
      <c r="AC25" s="11">
        <v>0.85416666666666663</v>
      </c>
      <c r="AD25" s="32">
        <f>AC25-AB25</f>
        <v>0.10416666666666663</v>
      </c>
      <c r="AE25" s="12"/>
      <c r="AF25" s="12"/>
      <c r="AG25" s="30">
        <v>44631</v>
      </c>
      <c r="AI25" t="s">
        <v>26</v>
      </c>
      <c r="AL25" s="11">
        <v>0.65277777777777779</v>
      </c>
      <c r="AM25" s="11">
        <v>0.72430555555555554</v>
      </c>
      <c r="AN25" s="32">
        <f t="shared" si="1"/>
        <v>7.1527777777777746E-2</v>
      </c>
    </row>
    <row r="26" spans="1:40" x14ac:dyDescent="0.2">
      <c r="C26" s="30">
        <v>44627</v>
      </c>
      <c r="E26" s="66" t="s">
        <v>27</v>
      </c>
      <c r="F26" s="66"/>
      <c r="G26" s="66"/>
      <c r="H26" s="11">
        <v>0.83333333333333337</v>
      </c>
      <c r="I26" s="11">
        <v>0.875</v>
      </c>
      <c r="J26" s="32">
        <f t="shared" si="2"/>
        <v>4.166666666666663E-2</v>
      </c>
      <c r="M26" s="30">
        <v>44631</v>
      </c>
      <c r="N26" s="43" t="s">
        <v>51</v>
      </c>
      <c r="O26" t="s">
        <v>32</v>
      </c>
      <c r="R26" s="11">
        <v>0.625</v>
      </c>
      <c r="S26" s="11">
        <v>0.72916666666666663</v>
      </c>
      <c r="T26" s="32">
        <f t="shared" si="3"/>
        <v>0.10416666666666663</v>
      </c>
      <c r="U26" s="12"/>
      <c r="V26" s="12"/>
      <c r="W26" s="30">
        <v>44630</v>
      </c>
      <c r="Y26" s="90" t="s">
        <v>65</v>
      </c>
      <c r="Z26" s="90"/>
      <c r="AA26" s="90"/>
      <c r="AB26" s="11">
        <v>0.875</v>
      </c>
      <c r="AC26" s="11">
        <v>0.95833333333333337</v>
      </c>
      <c r="AD26" s="32">
        <f>AC26-AB26</f>
        <v>8.333333333333337E-2</v>
      </c>
      <c r="AE26" s="12"/>
      <c r="AF26" s="12"/>
      <c r="AG26" s="30">
        <v>44633</v>
      </c>
      <c r="AH26" s="43" t="s">
        <v>50</v>
      </c>
      <c r="AI26" t="s">
        <v>40</v>
      </c>
      <c r="AL26" s="11">
        <v>0.94444444444444453</v>
      </c>
      <c r="AM26" s="11">
        <v>0.98611111111111116</v>
      </c>
      <c r="AN26" s="32">
        <f t="shared" si="1"/>
        <v>4.166666666666663E-2</v>
      </c>
    </row>
    <row r="27" spans="1:40" x14ac:dyDescent="0.2">
      <c r="C27" s="30">
        <v>44629</v>
      </c>
      <c r="D27">
        <v>44.47</v>
      </c>
      <c r="E27" s="66" t="s">
        <v>56</v>
      </c>
      <c r="F27" s="66"/>
      <c r="G27" s="66"/>
      <c r="H27" s="11">
        <v>0.49305555555555558</v>
      </c>
      <c r="I27" s="11">
        <v>0.52777777777777779</v>
      </c>
      <c r="J27" s="32">
        <f t="shared" si="2"/>
        <v>3.472222222222221E-2</v>
      </c>
      <c r="M27" s="30">
        <v>44633</v>
      </c>
      <c r="N27" s="43" t="s">
        <v>48</v>
      </c>
      <c r="O27" s="90" t="s">
        <v>36</v>
      </c>
      <c r="P27" s="90"/>
      <c r="Q27" s="90"/>
      <c r="R27" s="11">
        <v>0.76041666666666663</v>
      </c>
      <c r="S27" s="11">
        <v>0.80555555555555547</v>
      </c>
      <c r="T27" s="32">
        <f t="shared" si="3"/>
        <v>4.513888888888884E-2</v>
      </c>
      <c r="W27" s="30">
        <v>44631</v>
      </c>
      <c r="Y27" t="s">
        <v>63</v>
      </c>
      <c r="AB27" s="11">
        <v>0.65277777777777779</v>
      </c>
      <c r="AC27" s="11">
        <v>0.72083333333333333</v>
      </c>
      <c r="AD27" s="32">
        <f>AC27-AB27</f>
        <v>6.8055555555555536E-2</v>
      </c>
      <c r="AE27" s="5"/>
      <c r="AF27" s="5"/>
      <c r="AG27" s="41">
        <v>44633</v>
      </c>
      <c r="AH27" s="5">
        <v>46</v>
      </c>
      <c r="AI27" s="5" t="s">
        <v>42</v>
      </c>
      <c r="AJ27" s="5"/>
      <c r="AK27" s="5"/>
      <c r="AL27" s="39">
        <v>2.7777777777777776E-2</v>
      </c>
      <c r="AM27" s="39">
        <v>6.25E-2</v>
      </c>
      <c r="AN27" s="42">
        <f t="shared" si="1"/>
        <v>3.4722222222222224E-2</v>
      </c>
    </row>
    <row r="28" spans="1:40" x14ac:dyDescent="0.2">
      <c r="C28" s="30">
        <v>44629</v>
      </c>
      <c r="D28">
        <v>44.47</v>
      </c>
      <c r="E28" s="66" t="s">
        <v>59</v>
      </c>
      <c r="F28" s="66"/>
      <c r="G28" s="66"/>
      <c r="H28" s="11">
        <v>0.72916666666666663</v>
      </c>
      <c r="I28" s="11">
        <v>0.83333333333333337</v>
      </c>
      <c r="J28" s="32">
        <f t="shared" ref="J28:J35" si="4">I28-H28</f>
        <v>0.10416666666666674</v>
      </c>
      <c r="M28" s="30">
        <v>44633</v>
      </c>
      <c r="N28" s="43" t="s">
        <v>47</v>
      </c>
      <c r="O28" t="s">
        <v>49</v>
      </c>
      <c r="R28" s="11">
        <v>0.83819444444444446</v>
      </c>
      <c r="S28" s="11">
        <v>0.86388888888888893</v>
      </c>
      <c r="T28" s="32">
        <f t="shared" ref="T28:T33" si="5">S28-R28</f>
        <v>2.5694444444444464E-2</v>
      </c>
      <c r="U28" s="37"/>
      <c r="V28" s="5"/>
      <c r="W28" s="41">
        <v>44633</v>
      </c>
      <c r="X28" s="5">
        <v>44.47</v>
      </c>
      <c r="Y28" s="12" t="s">
        <v>39</v>
      </c>
      <c r="Z28" s="12"/>
      <c r="AA28" s="12"/>
      <c r="AB28" s="39">
        <v>0.97222222222222221</v>
      </c>
      <c r="AC28" s="39">
        <v>1.4583333333333332E-2</v>
      </c>
      <c r="AD28" s="42">
        <v>5.6250000000000001E-2</v>
      </c>
      <c r="AE28" s="1"/>
      <c r="AF28" s="1" t="s">
        <v>9</v>
      </c>
      <c r="AG28" s="30">
        <v>44634</v>
      </c>
      <c r="AH28">
        <v>44.46</v>
      </c>
      <c r="AI28" t="s">
        <v>43</v>
      </c>
      <c r="AL28" s="11">
        <v>0.64583333333333337</v>
      </c>
      <c r="AM28" s="11">
        <v>0.70833333333333337</v>
      </c>
      <c r="AN28" s="32">
        <f t="shared" si="1"/>
        <v>6.25E-2</v>
      </c>
    </row>
    <row r="29" spans="1:40" x14ac:dyDescent="0.2">
      <c r="C29" s="30">
        <v>44630</v>
      </c>
      <c r="D29">
        <v>44.47</v>
      </c>
      <c r="E29" s="66" t="s">
        <v>30</v>
      </c>
      <c r="F29" s="66"/>
      <c r="G29" s="66"/>
      <c r="H29" s="11">
        <v>0.625</v>
      </c>
      <c r="I29" s="11">
        <v>0.66666666666666663</v>
      </c>
      <c r="J29" s="32">
        <f t="shared" si="4"/>
        <v>4.166666666666663E-2</v>
      </c>
      <c r="K29" s="37"/>
      <c r="L29" s="5"/>
      <c r="M29" s="41">
        <v>44633</v>
      </c>
      <c r="N29" s="44" t="s">
        <v>50</v>
      </c>
      <c r="O29" s="5" t="s">
        <v>41</v>
      </c>
      <c r="P29" s="5"/>
      <c r="Q29" s="5"/>
      <c r="R29" s="39">
        <v>2.0833333333333332E-2</v>
      </c>
      <c r="S29" s="39">
        <v>6.1111111111111116E-2</v>
      </c>
      <c r="T29" s="40">
        <f t="shared" si="5"/>
        <v>4.0277777777777787E-2</v>
      </c>
      <c r="U29" s="61"/>
      <c r="V29" s="61" t="s">
        <v>9</v>
      </c>
      <c r="W29" s="30">
        <v>44634</v>
      </c>
      <c r="Y29" s="91" t="s">
        <v>61</v>
      </c>
      <c r="Z29" s="91"/>
      <c r="AA29" s="91"/>
      <c r="AB29" s="36">
        <v>0.64583333333333337</v>
      </c>
      <c r="AC29" s="36">
        <v>0.70833333333333337</v>
      </c>
      <c r="AD29" s="32">
        <f t="shared" ref="AD29:AD39" si="6">AC29-AB29</f>
        <v>6.25E-2</v>
      </c>
      <c r="AG29" s="30">
        <v>44642</v>
      </c>
      <c r="AI29" t="s">
        <v>66</v>
      </c>
      <c r="AL29" s="11">
        <v>0.625</v>
      </c>
      <c r="AM29" s="11">
        <v>0.66666666666666663</v>
      </c>
      <c r="AN29" s="38">
        <f t="shared" si="1"/>
        <v>4.166666666666663E-2</v>
      </c>
    </row>
    <row r="30" spans="1:40" x14ac:dyDescent="0.2">
      <c r="C30" s="30">
        <v>44631</v>
      </c>
      <c r="D30">
        <v>44.47</v>
      </c>
      <c r="E30" s="66" t="s">
        <v>33</v>
      </c>
      <c r="F30" s="66"/>
      <c r="G30" s="66"/>
      <c r="H30" s="11">
        <v>0.625</v>
      </c>
      <c r="I30" s="11">
        <v>0.72916666666666663</v>
      </c>
      <c r="J30" s="32">
        <f t="shared" si="4"/>
        <v>0.10416666666666663</v>
      </c>
      <c r="K30" s="1"/>
      <c r="L30" s="1" t="s">
        <v>9</v>
      </c>
      <c r="M30" s="30">
        <v>44634</v>
      </c>
      <c r="N30" s="45">
        <v>46</v>
      </c>
      <c r="O30" t="s">
        <v>46</v>
      </c>
      <c r="R30" s="11">
        <v>0.60416666666666663</v>
      </c>
      <c r="S30" s="11">
        <v>0.70833333333333337</v>
      </c>
      <c r="T30" s="38">
        <f t="shared" si="5"/>
        <v>0.10416666666666674</v>
      </c>
      <c r="U30" s="12"/>
      <c r="V30" s="12"/>
      <c r="W30" s="48">
        <v>44635</v>
      </c>
      <c r="X30" s="12"/>
      <c r="Y30" s="92" t="s">
        <v>60</v>
      </c>
      <c r="Z30" s="92"/>
      <c r="AA30" s="92"/>
      <c r="AB30" s="36">
        <v>0.625</v>
      </c>
      <c r="AC30" s="36">
        <v>0.70833333333333337</v>
      </c>
      <c r="AD30" s="38">
        <f t="shared" si="6"/>
        <v>8.333333333333337E-2</v>
      </c>
      <c r="AG30" s="30">
        <v>44642</v>
      </c>
      <c r="AI30" t="s">
        <v>67</v>
      </c>
      <c r="AL30" s="11">
        <v>0.66666666666666663</v>
      </c>
      <c r="AM30" s="11">
        <v>0.70833333333333337</v>
      </c>
      <c r="AN30" s="38">
        <f t="shared" si="1"/>
        <v>4.1666666666666741E-2</v>
      </c>
    </row>
    <row r="31" spans="1:40" x14ac:dyDescent="0.2">
      <c r="A31" s="5"/>
      <c r="B31" s="5"/>
      <c r="C31" s="41">
        <v>44633</v>
      </c>
      <c r="D31" s="5">
        <v>44.46</v>
      </c>
      <c r="E31" s="67" t="s">
        <v>35</v>
      </c>
      <c r="F31" s="67"/>
      <c r="G31" s="67"/>
      <c r="H31" s="39">
        <v>0.8125</v>
      </c>
      <c r="I31" s="39">
        <v>0.85416666666666663</v>
      </c>
      <c r="J31" s="40">
        <f t="shared" si="4"/>
        <v>4.166666666666663E-2</v>
      </c>
      <c r="M31" s="30">
        <v>44642</v>
      </c>
      <c r="N31">
        <v>46</v>
      </c>
      <c r="O31" t="s">
        <v>66</v>
      </c>
      <c r="R31" s="11">
        <v>0.625</v>
      </c>
      <c r="S31" s="11">
        <v>0.66666666666666663</v>
      </c>
      <c r="T31" s="38">
        <f t="shared" si="5"/>
        <v>4.166666666666663E-2</v>
      </c>
      <c r="W31" s="48">
        <v>44637</v>
      </c>
      <c r="X31" s="12"/>
      <c r="Y31" s="92" t="s">
        <v>62</v>
      </c>
      <c r="Z31" s="92"/>
      <c r="AA31" s="92"/>
      <c r="AB31" s="36">
        <v>0.83333333333333337</v>
      </c>
      <c r="AC31" s="36">
        <v>0.91666666666666663</v>
      </c>
      <c r="AD31" s="32">
        <f t="shared" si="6"/>
        <v>8.3333333333333259E-2</v>
      </c>
      <c r="AG31" s="30">
        <v>44643</v>
      </c>
      <c r="AH31" s="51">
        <v>46</v>
      </c>
      <c r="AI31" t="s">
        <v>68</v>
      </c>
      <c r="AL31" s="11">
        <v>0.59305555555555556</v>
      </c>
      <c r="AM31" s="11">
        <v>0.65972222222222221</v>
      </c>
      <c r="AN31" s="38">
        <f t="shared" si="1"/>
        <v>6.6666666666666652E-2</v>
      </c>
    </row>
    <row r="32" spans="1:40" x14ac:dyDescent="0.2">
      <c r="A32" s="1" t="s">
        <v>77</v>
      </c>
      <c r="B32" s="1" t="s">
        <v>9</v>
      </c>
      <c r="C32" s="30">
        <v>44634</v>
      </c>
      <c r="D32" s="27">
        <v>46</v>
      </c>
      <c r="E32" s="68" t="s">
        <v>45</v>
      </c>
      <c r="F32" s="68"/>
      <c r="G32" s="68"/>
      <c r="H32" s="11">
        <v>0.64583333333333337</v>
      </c>
      <c r="I32" s="11">
        <v>0.70833333333333337</v>
      </c>
      <c r="J32" s="38">
        <f t="shared" si="4"/>
        <v>6.25E-2</v>
      </c>
      <c r="M32" s="30">
        <v>44642</v>
      </c>
      <c r="O32" t="s">
        <v>67</v>
      </c>
      <c r="R32" s="11">
        <v>0.66666666666666663</v>
      </c>
      <c r="S32" s="11">
        <v>0.70833333333333337</v>
      </c>
      <c r="T32" s="38">
        <f t="shared" si="5"/>
        <v>4.1666666666666741E-2</v>
      </c>
      <c r="W32" s="30">
        <v>44634</v>
      </c>
      <c r="X32" s="12">
        <v>44.46</v>
      </c>
      <c r="Y32" t="s">
        <v>44</v>
      </c>
      <c r="Z32" s="11"/>
      <c r="AB32" s="11">
        <v>0.64583333333333337</v>
      </c>
      <c r="AC32" s="11">
        <v>0.70833333333333337</v>
      </c>
      <c r="AD32" s="32">
        <f t="shared" si="6"/>
        <v>6.25E-2</v>
      </c>
      <c r="AG32" s="30">
        <v>44646</v>
      </c>
      <c r="AH32" s="51">
        <v>46</v>
      </c>
      <c r="AI32" t="s">
        <v>69</v>
      </c>
      <c r="AL32" s="11">
        <v>0.58333333333333337</v>
      </c>
      <c r="AM32" s="11">
        <v>0.70208333333333339</v>
      </c>
      <c r="AN32" s="38">
        <f>AM32-AL32</f>
        <v>0.11875000000000002</v>
      </c>
    </row>
    <row r="33" spans="1:40" x14ac:dyDescent="0.2">
      <c r="C33" s="30">
        <v>44636</v>
      </c>
      <c r="D33">
        <v>47</v>
      </c>
      <c r="E33" s="66" t="s">
        <v>53</v>
      </c>
      <c r="F33" s="66"/>
      <c r="G33" s="66"/>
      <c r="H33" s="11">
        <v>0.49305555555555558</v>
      </c>
      <c r="I33" s="11">
        <v>0.52777777777777779</v>
      </c>
      <c r="J33" s="38">
        <f t="shared" si="4"/>
        <v>3.472222222222221E-2</v>
      </c>
      <c r="M33" s="30">
        <v>44643</v>
      </c>
      <c r="N33" s="51">
        <v>46</v>
      </c>
      <c r="O33" t="s">
        <v>68</v>
      </c>
      <c r="R33" s="11">
        <v>0.59305555555555556</v>
      </c>
      <c r="S33" s="11">
        <v>0.65972222222222221</v>
      </c>
      <c r="T33" s="38">
        <f t="shared" si="5"/>
        <v>6.6666666666666652E-2</v>
      </c>
      <c r="W33" s="30">
        <v>44641</v>
      </c>
      <c r="Y33" s="90" t="s">
        <v>70</v>
      </c>
      <c r="Z33" s="90"/>
      <c r="AA33" s="90"/>
      <c r="AB33" s="11">
        <v>0.33333333333333331</v>
      </c>
      <c r="AC33" s="11">
        <v>0.41666666666666669</v>
      </c>
      <c r="AD33" s="38">
        <f t="shared" si="6"/>
        <v>8.333333333333337E-2</v>
      </c>
      <c r="AG33" s="30">
        <v>44646</v>
      </c>
      <c r="AH33" s="51">
        <v>46</v>
      </c>
      <c r="AI33" t="s">
        <v>66</v>
      </c>
      <c r="AL33" s="11">
        <v>0.75</v>
      </c>
      <c r="AM33" s="11">
        <v>0.79166666666666663</v>
      </c>
      <c r="AN33" s="38">
        <f>AM33-AL33</f>
        <v>4.166666666666663E-2</v>
      </c>
    </row>
    <row r="34" spans="1:40" x14ac:dyDescent="0.2">
      <c r="C34" s="30">
        <v>44637</v>
      </c>
      <c r="D34">
        <v>26</v>
      </c>
      <c r="E34" s="66" t="s">
        <v>57</v>
      </c>
      <c r="F34" s="66"/>
      <c r="G34" s="66"/>
      <c r="H34" s="11">
        <v>0.75</v>
      </c>
      <c r="I34" s="11">
        <v>0.84930555555555554</v>
      </c>
      <c r="J34" s="38">
        <f t="shared" si="4"/>
        <v>9.9305555555555536E-2</v>
      </c>
      <c r="M34" s="30">
        <v>44646</v>
      </c>
      <c r="N34" s="51">
        <v>46</v>
      </c>
      <c r="O34" t="s">
        <v>69</v>
      </c>
      <c r="R34" s="11">
        <v>0.58333333333333337</v>
      </c>
      <c r="S34" s="11">
        <v>0.70208333333333339</v>
      </c>
      <c r="T34" s="38">
        <f t="shared" ref="T34:T47" si="7">S34-R34</f>
        <v>0.11875000000000002</v>
      </c>
      <c r="W34" s="30">
        <v>44642</v>
      </c>
      <c r="Y34" s="90" t="s">
        <v>72</v>
      </c>
      <c r="Z34" s="90"/>
      <c r="AA34" s="90"/>
      <c r="AB34" s="11">
        <v>0.60416666666666663</v>
      </c>
      <c r="AC34" s="11">
        <v>0.71875</v>
      </c>
      <c r="AD34" s="38">
        <f t="shared" si="6"/>
        <v>0.11458333333333337</v>
      </c>
      <c r="AE34" s="37"/>
      <c r="AF34" s="5"/>
      <c r="AG34" s="41">
        <v>44646</v>
      </c>
      <c r="AH34" s="5"/>
      <c r="AI34" s="67" t="s">
        <v>85</v>
      </c>
      <c r="AJ34" s="67"/>
      <c r="AK34" s="67"/>
      <c r="AL34" s="39">
        <v>0.70833333333333337</v>
      </c>
      <c r="AM34" s="39">
        <v>0.8125</v>
      </c>
      <c r="AN34" s="40">
        <f>AM34-AL34</f>
        <v>0.10416666666666663</v>
      </c>
    </row>
    <row r="35" spans="1:40" x14ac:dyDescent="0.2">
      <c r="C35" s="30">
        <v>44638</v>
      </c>
      <c r="D35">
        <v>24</v>
      </c>
      <c r="E35" s="66" t="s">
        <v>58</v>
      </c>
      <c r="F35" s="66"/>
      <c r="G35" s="66"/>
      <c r="H35" s="11">
        <v>0.625</v>
      </c>
      <c r="I35" s="11">
        <v>0.72916666666666663</v>
      </c>
      <c r="J35" s="38">
        <f t="shared" si="4"/>
        <v>0.10416666666666663</v>
      </c>
      <c r="M35" s="30">
        <v>44677</v>
      </c>
      <c r="N35" s="51">
        <v>46</v>
      </c>
      <c r="O35" t="s">
        <v>66</v>
      </c>
      <c r="R35" s="11">
        <v>0.75</v>
      </c>
      <c r="S35" s="11">
        <v>0.79166666666666663</v>
      </c>
      <c r="T35" s="38">
        <f t="shared" si="7"/>
        <v>4.166666666666663E-2</v>
      </c>
      <c r="U35" s="37"/>
      <c r="V35" s="5"/>
      <c r="W35" s="41">
        <v>44643</v>
      </c>
      <c r="X35" s="5"/>
      <c r="Y35" s="95" t="s">
        <v>71</v>
      </c>
      <c r="Z35" s="95"/>
      <c r="AA35" s="95"/>
      <c r="AB35" s="39">
        <v>0.49305555555555558</v>
      </c>
      <c r="AC35" s="39">
        <v>0.53125</v>
      </c>
      <c r="AD35" s="40">
        <f t="shared" si="6"/>
        <v>3.819444444444442E-2</v>
      </c>
      <c r="AF35" s="1" t="s">
        <v>10</v>
      </c>
      <c r="AG35" s="30">
        <v>44655</v>
      </c>
      <c r="AH35" s="96"/>
      <c r="AI35" s="91" t="s">
        <v>89</v>
      </c>
      <c r="AJ35" s="91"/>
      <c r="AK35" s="91"/>
      <c r="AL35" s="11">
        <v>0.33333333333333331</v>
      </c>
      <c r="AM35" s="49">
        <v>0.40625</v>
      </c>
      <c r="AN35" s="38">
        <f t="shared" ref="AN35:AN36" si="8">AM35-AL35</f>
        <v>7.2916666666666685E-2</v>
      </c>
    </row>
    <row r="36" spans="1:40" x14ac:dyDescent="0.2">
      <c r="C36" s="30">
        <v>44641</v>
      </c>
      <c r="E36" s="66" t="s">
        <v>73</v>
      </c>
      <c r="F36" s="66"/>
      <c r="G36" s="66"/>
      <c r="H36" s="11">
        <v>0.625</v>
      </c>
      <c r="I36" s="11">
        <v>0.70833333333333337</v>
      </c>
      <c r="J36" s="38">
        <f t="shared" ref="J36:J38" si="9">I36-H36</f>
        <v>8.333333333333337E-2</v>
      </c>
      <c r="M36" s="30">
        <v>44647</v>
      </c>
      <c r="N36" s="51">
        <v>46</v>
      </c>
      <c r="O36" t="s">
        <v>69</v>
      </c>
      <c r="R36" s="11">
        <v>0.79166666666666663</v>
      </c>
      <c r="S36" s="11">
        <v>0.875</v>
      </c>
      <c r="T36" s="32">
        <f t="shared" si="7"/>
        <v>8.333333333333337E-2</v>
      </c>
      <c r="V36" s="64" t="s">
        <v>10</v>
      </c>
      <c r="W36" s="30">
        <v>44655</v>
      </c>
      <c r="X36" s="96"/>
      <c r="Y36" s="91" t="s">
        <v>89</v>
      </c>
      <c r="Z36" s="91"/>
      <c r="AA36" s="91"/>
      <c r="AB36" s="11">
        <v>0.33333333333333331</v>
      </c>
      <c r="AC36" s="49">
        <v>0.40625</v>
      </c>
      <c r="AD36" s="38">
        <f t="shared" si="6"/>
        <v>7.2916666666666685E-2</v>
      </c>
      <c r="AG36" s="30">
        <v>44655</v>
      </c>
      <c r="AH36" s="96"/>
      <c r="AI36" s="90" t="s">
        <v>90</v>
      </c>
      <c r="AJ36" s="90"/>
      <c r="AK36" s="90"/>
      <c r="AL36" s="11">
        <v>0.61111111111111105</v>
      </c>
      <c r="AM36" s="49">
        <v>0.70833333333333337</v>
      </c>
      <c r="AN36" s="38">
        <f t="shared" si="8"/>
        <v>9.7222222222222321E-2</v>
      </c>
    </row>
    <row r="37" spans="1:40" x14ac:dyDescent="0.2">
      <c r="C37" s="30">
        <v>44646</v>
      </c>
      <c r="E37" s="66" t="s">
        <v>74</v>
      </c>
      <c r="F37" s="66"/>
      <c r="G37" s="66"/>
      <c r="H37" s="11">
        <v>0.625</v>
      </c>
      <c r="I37" s="11">
        <v>0.70833333333333337</v>
      </c>
      <c r="J37" s="38">
        <f t="shared" si="9"/>
        <v>8.333333333333337E-2</v>
      </c>
      <c r="M37" s="30">
        <v>44647</v>
      </c>
      <c r="N37" s="51">
        <v>46</v>
      </c>
      <c r="O37" t="s">
        <v>69</v>
      </c>
      <c r="R37" s="11">
        <v>0.89583333333333337</v>
      </c>
      <c r="S37" s="11">
        <v>0.98958333333333337</v>
      </c>
      <c r="T37" s="56">
        <f t="shared" si="7"/>
        <v>9.375E-2</v>
      </c>
      <c r="V37" s="30"/>
      <c r="W37" s="30">
        <v>44655</v>
      </c>
      <c r="X37" s="96"/>
      <c r="Y37" s="90" t="s">
        <v>90</v>
      </c>
      <c r="Z37" s="90"/>
      <c r="AA37" s="90"/>
      <c r="AB37" s="11">
        <v>0.61111111111111105</v>
      </c>
      <c r="AC37" s="49">
        <v>0.70833333333333337</v>
      </c>
      <c r="AD37" s="38">
        <f t="shared" si="6"/>
        <v>9.7222222222222321E-2</v>
      </c>
    </row>
    <row r="38" spans="1:40" x14ac:dyDescent="0.2">
      <c r="A38" s="5"/>
      <c r="B38" s="5"/>
      <c r="C38" s="41">
        <v>44647</v>
      </c>
      <c r="D38" s="5"/>
      <c r="E38" s="67" t="s">
        <v>74</v>
      </c>
      <c r="F38" s="67"/>
      <c r="G38" s="67"/>
      <c r="H38" s="39">
        <v>0.83333333333333337</v>
      </c>
      <c r="I38" s="39">
        <v>0.91666666666666663</v>
      </c>
      <c r="J38" s="40">
        <f t="shared" si="9"/>
        <v>8.3333333333333259E-2</v>
      </c>
      <c r="K38" s="50"/>
      <c r="L38" s="54" t="s">
        <v>10</v>
      </c>
      <c r="M38" s="59">
        <v>44651</v>
      </c>
      <c r="N38" s="52">
        <v>46</v>
      </c>
      <c r="O38" s="52" t="s">
        <v>75</v>
      </c>
      <c r="P38" s="52"/>
      <c r="Q38" s="52"/>
      <c r="R38" s="58">
        <v>0.35416666666666669</v>
      </c>
      <c r="S38" s="58">
        <v>0.45277777777777778</v>
      </c>
      <c r="T38" s="58">
        <f>S38-R38</f>
        <v>9.8611111111111094E-2</v>
      </c>
      <c r="W38" s="30">
        <v>44664</v>
      </c>
      <c r="Y38" s="90" t="s">
        <v>87</v>
      </c>
      <c r="Z38" s="90"/>
      <c r="AA38" s="90"/>
      <c r="AB38" s="11">
        <v>0.875</v>
      </c>
      <c r="AC38" s="11">
        <v>0.95833333333333337</v>
      </c>
      <c r="AD38" s="38">
        <f t="shared" si="6"/>
        <v>8.333333333333337E-2</v>
      </c>
    </row>
    <row r="39" spans="1:40" x14ac:dyDescent="0.2">
      <c r="M39" s="30">
        <v>44651</v>
      </c>
      <c r="N39" s="27">
        <v>46</v>
      </c>
      <c r="O39" s="27" t="s">
        <v>79</v>
      </c>
      <c r="R39" s="11">
        <v>0.49652777777777773</v>
      </c>
      <c r="S39" s="11">
        <v>0.52222222222222225</v>
      </c>
      <c r="T39" s="49">
        <f t="shared" si="7"/>
        <v>2.569444444444452E-2</v>
      </c>
      <c r="W39" s="30">
        <v>44665</v>
      </c>
      <c r="Y39" s="90" t="s">
        <v>88</v>
      </c>
      <c r="Z39" s="90"/>
      <c r="AA39" s="90"/>
      <c r="AB39" s="11">
        <v>0.875</v>
      </c>
      <c r="AC39" s="11">
        <v>0.95833333333333337</v>
      </c>
      <c r="AD39" s="38">
        <f t="shared" si="6"/>
        <v>8.333333333333337E-2</v>
      </c>
    </row>
    <row r="40" spans="1:40" x14ac:dyDescent="0.2">
      <c r="M40" s="30">
        <v>44657</v>
      </c>
      <c r="N40" s="27">
        <v>46</v>
      </c>
      <c r="O40" s="27" t="s">
        <v>80</v>
      </c>
      <c r="R40" s="11">
        <v>0.75</v>
      </c>
      <c r="S40" s="11">
        <v>0.83333333333333337</v>
      </c>
      <c r="T40" s="49">
        <f t="shared" si="7"/>
        <v>8.333333333333337E-2</v>
      </c>
      <c r="W40" s="30">
        <v>44666</v>
      </c>
      <c r="Y40" s="90" t="s">
        <v>81</v>
      </c>
      <c r="Z40" s="90"/>
      <c r="AA40" s="90"/>
      <c r="AB40" s="11">
        <v>0.875</v>
      </c>
      <c r="AC40" s="11">
        <v>0.95833333333333337</v>
      </c>
      <c r="AD40" s="38">
        <f t="shared" ref="AD40:AD42" si="10">AC40-AB40</f>
        <v>8.333333333333337E-2</v>
      </c>
    </row>
    <row r="41" spans="1:40" x14ac:dyDescent="0.2">
      <c r="M41" s="30">
        <v>44660</v>
      </c>
      <c r="N41" s="27">
        <v>46</v>
      </c>
      <c r="O41" s="27" t="s">
        <v>83</v>
      </c>
      <c r="R41" s="11">
        <v>0.65</v>
      </c>
      <c r="S41" s="11">
        <v>0.6777777777777777</v>
      </c>
      <c r="T41" s="49">
        <f t="shared" si="7"/>
        <v>2.7777777777777679E-2</v>
      </c>
      <c r="W41" s="30">
        <v>44667</v>
      </c>
      <c r="Y41" s="90" t="s">
        <v>81</v>
      </c>
      <c r="Z41" s="90"/>
      <c r="AA41" s="90"/>
      <c r="AB41" s="11">
        <v>0.875</v>
      </c>
      <c r="AC41" s="11">
        <v>0.91666666666666663</v>
      </c>
      <c r="AD41" s="38">
        <f t="shared" si="10"/>
        <v>4.166666666666663E-2</v>
      </c>
    </row>
    <row r="42" spans="1:40" x14ac:dyDescent="0.2">
      <c r="M42" s="30">
        <v>44663</v>
      </c>
      <c r="N42" s="27"/>
      <c r="O42" s="27" t="s">
        <v>86</v>
      </c>
      <c r="R42" s="11">
        <v>0.81944444444444453</v>
      </c>
      <c r="S42" s="11">
        <v>0.88888888888888884</v>
      </c>
      <c r="T42" s="49">
        <f t="shared" si="7"/>
        <v>6.9444444444444309E-2</v>
      </c>
      <c r="W42" s="30">
        <v>44668</v>
      </c>
      <c r="Y42" s="90" t="s">
        <v>81</v>
      </c>
      <c r="Z42" s="90"/>
      <c r="AA42" s="90"/>
      <c r="AB42" s="11">
        <v>0.54166666666666663</v>
      </c>
      <c r="AC42" s="11">
        <v>0.70833333333333337</v>
      </c>
      <c r="AD42" s="38">
        <f t="shared" si="10"/>
        <v>0.16666666666666674</v>
      </c>
    </row>
    <row r="43" spans="1:40" x14ac:dyDescent="0.2">
      <c r="M43" s="30">
        <v>44665</v>
      </c>
      <c r="N43" s="27">
        <v>7</v>
      </c>
      <c r="O43" s="27" t="s">
        <v>84</v>
      </c>
      <c r="R43" s="11">
        <v>0.70833333333333337</v>
      </c>
      <c r="S43" s="11">
        <v>0.79166666666666663</v>
      </c>
      <c r="T43" s="49">
        <f t="shared" si="7"/>
        <v>8.3333333333333259E-2</v>
      </c>
      <c r="W43" s="30">
        <v>44669</v>
      </c>
      <c r="Y43" s="90" t="s">
        <v>81</v>
      </c>
      <c r="Z43" s="90"/>
      <c r="AA43" s="90"/>
      <c r="AB43" s="11">
        <v>0.58333333333333337</v>
      </c>
      <c r="AC43" s="11">
        <v>0.66666666666666663</v>
      </c>
      <c r="AD43" s="38">
        <f>AC43-AB43</f>
        <v>8.3333333333333259E-2</v>
      </c>
    </row>
    <row r="44" spans="1:40" x14ac:dyDescent="0.2">
      <c r="M44" s="30">
        <v>44667</v>
      </c>
      <c r="N44" s="27">
        <v>7</v>
      </c>
      <c r="O44" s="27" t="s">
        <v>84</v>
      </c>
      <c r="R44" s="11">
        <v>0.5625</v>
      </c>
      <c r="S44" s="11">
        <v>0.65069444444444446</v>
      </c>
      <c r="T44" s="49">
        <f t="shared" si="7"/>
        <v>8.8194444444444464E-2</v>
      </c>
    </row>
    <row r="45" spans="1:40" x14ac:dyDescent="0.2">
      <c r="M45" s="30">
        <v>44669</v>
      </c>
      <c r="N45" s="27">
        <v>7</v>
      </c>
      <c r="O45" s="27" t="s">
        <v>82</v>
      </c>
      <c r="R45" s="11">
        <v>0.58333333333333337</v>
      </c>
      <c r="S45" s="11">
        <v>0.70833333333333337</v>
      </c>
      <c r="T45" s="49">
        <f t="shared" si="7"/>
        <v>0.125</v>
      </c>
    </row>
    <row r="46" spans="1:40" x14ac:dyDescent="0.2">
      <c r="M46" s="30">
        <v>44670</v>
      </c>
      <c r="N46" s="27">
        <v>7</v>
      </c>
      <c r="O46" s="27" t="s">
        <v>82</v>
      </c>
      <c r="R46" s="11">
        <v>0.70833333333333337</v>
      </c>
      <c r="S46" s="11">
        <v>0.92708333333333337</v>
      </c>
      <c r="T46" s="49">
        <f>S46-R46</f>
        <v>0.21875</v>
      </c>
    </row>
    <row r="47" spans="1:40" x14ac:dyDescent="0.2">
      <c r="M47" s="30">
        <v>44670</v>
      </c>
      <c r="N47" s="27">
        <v>7</v>
      </c>
      <c r="O47" s="27" t="s">
        <v>82</v>
      </c>
      <c r="R47" s="11">
        <v>0.9375</v>
      </c>
      <c r="S47" s="65">
        <v>1</v>
      </c>
      <c r="T47" s="49">
        <f t="shared" si="7"/>
        <v>6.25E-2</v>
      </c>
    </row>
  </sheetData>
  <mergeCells count="62">
    <mergeCell ref="AI35:AK35"/>
    <mergeCell ref="AI36:AK36"/>
    <mergeCell ref="Y38:AA38"/>
    <mergeCell ref="Y39:AA39"/>
    <mergeCell ref="Y36:AA36"/>
    <mergeCell ref="Y37:AA37"/>
    <mergeCell ref="AI34:AK34"/>
    <mergeCell ref="E36:G36"/>
    <mergeCell ref="E37:G37"/>
    <mergeCell ref="E38:G38"/>
    <mergeCell ref="Y30:AA30"/>
    <mergeCell ref="E34:G34"/>
    <mergeCell ref="E35:G35"/>
    <mergeCell ref="Y33:AA33"/>
    <mergeCell ref="Y34:AA34"/>
    <mergeCell ref="Y35:AA35"/>
    <mergeCell ref="Y43:AA43"/>
    <mergeCell ref="Y40:AA40"/>
    <mergeCell ref="Y41:AA41"/>
    <mergeCell ref="Y42:AA42"/>
    <mergeCell ref="Y29:AA29"/>
    <mergeCell ref="Y31:AA31"/>
    <mergeCell ref="Y25:Z25"/>
    <mergeCell ref="Y26:AA26"/>
    <mergeCell ref="J3:L3"/>
    <mergeCell ref="E27:G27"/>
    <mergeCell ref="O27:Q27"/>
    <mergeCell ref="E23:G23"/>
    <mergeCell ref="E26:G26"/>
    <mergeCell ref="E25:G25"/>
    <mergeCell ref="E24:G24"/>
    <mergeCell ref="AI22:AK22"/>
    <mergeCell ref="AI23:AK23"/>
    <mergeCell ref="H16:I16"/>
    <mergeCell ref="H17:I17"/>
    <mergeCell ref="H18:I18"/>
    <mergeCell ref="O22:Q22"/>
    <mergeCell ref="O23:Q23"/>
    <mergeCell ref="Y22:AA22"/>
    <mergeCell ref="A21:B21"/>
    <mergeCell ref="E22:G22"/>
    <mergeCell ref="Y23:AA23"/>
    <mergeCell ref="A12:C12"/>
    <mergeCell ref="A15:B15"/>
    <mergeCell ref="A16:B16"/>
    <mergeCell ref="A17:B17"/>
    <mergeCell ref="A18:B18"/>
    <mergeCell ref="H14:I14"/>
    <mergeCell ref="H15:I15"/>
    <mergeCell ref="A1:I2"/>
    <mergeCell ref="A7:B7"/>
    <mergeCell ref="A8:B8"/>
    <mergeCell ref="A9:B9"/>
    <mergeCell ref="A5:B5"/>
    <mergeCell ref="A6:B6"/>
    <mergeCell ref="E4:F4"/>
    <mergeCell ref="E28:G28"/>
    <mergeCell ref="E29:G29"/>
    <mergeCell ref="E31:G31"/>
    <mergeCell ref="E32:G32"/>
    <mergeCell ref="E33:G33"/>
    <mergeCell ref="E30:G30"/>
  </mergeCells>
  <phoneticPr fontId="4" type="noConversion"/>
  <pageMargins left="0.7" right="0.7" top="0.75" bottom="0.75" header="0.3" footer="0.3"/>
  <pageSetup paperSize="9" orientation="portrait" r:id="rId1"/>
  <ignoredErrors>
    <ignoredError sqref="AH26 N24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Stundenaufzeichnung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Peric</dc:creator>
  <cp:lastModifiedBy>Microsoft Office User</cp:lastModifiedBy>
  <dcterms:created xsi:type="dcterms:W3CDTF">2015-06-05T18:19:34Z</dcterms:created>
  <dcterms:modified xsi:type="dcterms:W3CDTF">2022-04-20T09:14:23Z</dcterms:modified>
</cp:coreProperties>
</file>