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0EF3DA99-9227-4ED6-A9A7-A85861FBF3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9" i="1" l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9" i="1"/>
  <c r="J38" i="1"/>
  <c r="J37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6" i="1"/>
  <c r="P6" i="1" s="1"/>
  <c r="J35" i="1"/>
  <c r="J29" i="1"/>
  <c r="J30" i="1"/>
  <c r="J31" i="1"/>
  <c r="J32" i="1"/>
  <c r="J33" i="1"/>
  <c r="J34" i="1"/>
  <c r="J26" i="1"/>
  <c r="J27" i="1"/>
  <c r="J28" i="1"/>
  <c r="AD35" i="1"/>
  <c r="T32" i="1"/>
  <c r="T29" i="1"/>
  <c r="T28" i="1"/>
  <c r="AD27" i="1"/>
  <c r="AD24" i="1"/>
  <c r="T27" i="1"/>
  <c r="S9" i="1" s="1"/>
  <c r="T26" i="1"/>
  <c r="T25" i="1"/>
  <c r="J25" i="1"/>
  <c r="AD23" i="1"/>
  <c r="J24" i="1"/>
  <c r="G17" i="1" l="1"/>
  <c r="E9" i="1" s="1"/>
  <c r="S13" i="1"/>
  <c r="S7" i="1"/>
  <c r="S12" i="1"/>
  <c r="M16" i="1"/>
  <c r="E16" i="1"/>
  <c r="F16" i="1"/>
  <c r="F17" i="1"/>
  <c r="E17" i="1"/>
  <c r="C16" i="1"/>
  <c r="D16" i="1"/>
  <c r="D17" i="1"/>
  <c r="C17" i="1"/>
  <c r="S11" i="1"/>
  <c r="F18" i="1"/>
  <c r="S10" i="1"/>
  <c r="E18" i="1"/>
  <c r="D18" i="1"/>
  <c r="C18" i="1"/>
  <c r="P8" i="1"/>
  <c r="J17" i="1" l="1"/>
  <c r="J18" i="1"/>
  <c r="J16" i="1"/>
  <c r="E8" i="1"/>
  <c r="E7" i="1"/>
  <c r="E6" i="1"/>
  <c r="E5" i="1"/>
</calcChain>
</file>

<file path=xl/sharedStrings.xml><?xml version="1.0" encoding="utf-8"?>
<sst xmlns="http://schemas.openxmlformats.org/spreadsheetml/2006/main" count="193" uniqueCount="120">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</sst>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4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20" fontId="0" fillId="0" borderId="1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9" xfId="0" applyBorder="1"/>
    <xf numFmtId="164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20" fontId="0" fillId="0" borderId="21" xfId="0" applyNumberFormat="1" applyBorder="1"/>
    <xf numFmtId="20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C40" zoomScale="51" zoomScaleNormal="85" workbookViewId="0">
      <selection activeCell="Z78" sqref="Z78"/>
    </sheetView>
  </sheetViews>
  <sheetFormatPr baseColWidth="10" defaultColWidth="9.36328125" defaultRowHeight="14.5" x14ac:dyDescent="0.35"/>
  <cols>
    <col min="1" max="1" width="15.36328125" bestFit="1" customWidth="1"/>
    <col min="2" max="2" width="16.726562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6.54296875" customWidth="1"/>
    <col min="10" max="10" width="20.6328125" customWidth="1"/>
    <col min="11" max="11" width="13" customWidth="1"/>
    <col min="12" max="12" width="18.36328125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1" max="21" width="11.26953125" customWidth="1"/>
    <col min="22" max="22" width="18.906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9" x14ac:dyDescent="0.3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2" spans="1:19" ht="15" thickBot="1" x14ac:dyDescent="0.4">
      <c r="A2" s="87"/>
      <c r="B2" s="87"/>
      <c r="C2" s="87"/>
      <c r="D2" s="87"/>
      <c r="E2" s="87"/>
      <c r="F2" s="87"/>
      <c r="G2" s="87"/>
      <c r="H2" s="87"/>
      <c r="I2" s="87"/>
      <c r="J2" s="49"/>
      <c r="K2" s="5"/>
      <c r="L2" s="5"/>
      <c r="M2" s="5"/>
      <c r="N2" s="5"/>
      <c r="O2" s="5"/>
      <c r="P2" s="5"/>
      <c r="Q2" s="5"/>
      <c r="R2" s="5"/>
      <c r="S2" s="5"/>
    </row>
    <row r="3" spans="1:19" ht="15" thickBot="1" x14ac:dyDescent="0.4">
      <c r="I3" s="78"/>
      <c r="J3" s="5"/>
      <c r="K3" s="104" t="s">
        <v>15</v>
      </c>
      <c r="L3" s="105"/>
      <c r="M3" s="105"/>
      <c r="N3" s="42"/>
      <c r="O3" s="42"/>
      <c r="P3" s="42"/>
      <c r="Q3" s="42"/>
      <c r="R3" s="42"/>
      <c r="S3" s="43"/>
    </row>
    <row r="4" spans="1:19" ht="15" thickBot="1" x14ac:dyDescent="0.4">
      <c r="A4" s="1" t="s">
        <v>6</v>
      </c>
      <c r="C4" s="2" t="s">
        <v>12</v>
      </c>
      <c r="D4" s="2" t="s">
        <v>13</v>
      </c>
      <c r="E4" s="89" t="s">
        <v>32</v>
      </c>
      <c r="F4" s="89"/>
      <c r="I4" s="5"/>
      <c r="J4" s="53"/>
      <c r="K4" s="41"/>
      <c r="L4" s="42"/>
      <c r="M4" s="42"/>
      <c r="N4" s="42"/>
      <c r="O4" s="42"/>
      <c r="P4" s="42"/>
      <c r="Q4" s="42"/>
      <c r="R4" s="42"/>
      <c r="S4" s="43"/>
    </row>
    <row r="5" spans="1:19" x14ac:dyDescent="0.35">
      <c r="A5" s="88" t="s">
        <v>7</v>
      </c>
      <c r="B5" s="88"/>
      <c r="C5" s="3">
        <v>44620</v>
      </c>
      <c r="D5" s="3">
        <v>44633</v>
      </c>
      <c r="E5" s="9">
        <f>SUM(C16:C18)</f>
        <v>1.4298611111111112</v>
      </c>
      <c r="I5" s="5"/>
      <c r="J5" s="53"/>
      <c r="K5" s="4" t="s">
        <v>16</v>
      </c>
      <c r="L5" s="4" t="s">
        <v>17</v>
      </c>
      <c r="M5" s="45" t="s">
        <v>18</v>
      </c>
      <c r="N5" s="4" t="s">
        <v>16</v>
      </c>
      <c r="O5" s="4" t="s">
        <v>17</v>
      </c>
      <c r="P5" s="45" t="s">
        <v>18</v>
      </c>
      <c r="Q5" s="4" t="s">
        <v>16</v>
      </c>
      <c r="R5" s="4" t="s">
        <v>17</v>
      </c>
      <c r="S5" s="45" t="s">
        <v>18</v>
      </c>
    </row>
    <row r="6" spans="1:19" x14ac:dyDescent="0.35">
      <c r="A6" s="88" t="s">
        <v>8</v>
      </c>
      <c r="B6" s="88"/>
      <c r="C6" s="3">
        <v>44634</v>
      </c>
      <c r="D6" s="3">
        <v>44647</v>
      </c>
      <c r="E6" s="9">
        <f>SUM(D16:D18)</f>
        <v>1.6701388888888888</v>
      </c>
      <c r="I6" s="5"/>
      <c r="J6" s="53"/>
      <c r="K6" s="5">
        <v>2</v>
      </c>
      <c r="L6" s="5"/>
      <c r="M6" s="47"/>
      <c r="N6" s="5">
        <v>24</v>
      </c>
      <c r="O6" s="5">
        <v>2</v>
      </c>
      <c r="P6" s="47">
        <f>J36</f>
        <v>0.10416666666666663</v>
      </c>
      <c r="Q6" s="5">
        <v>41</v>
      </c>
      <c r="R6" s="5"/>
      <c r="S6" s="46"/>
    </row>
    <row r="7" spans="1:19" x14ac:dyDescent="0.35">
      <c r="A7" s="88" t="s">
        <v>9</v>
      </c>
      <c r="B7" s="88"/>
      <c r="C7" s="3">
        <v>44648</v>
      </c>
      <c r="D7" s="3">
        <v>44670</v>
      </c>
      <c r="E7" s="9">
        <f>SUM(E16:E18)</f>
        <v>2.541666666666667</v>
      </c>
      <c r="I7" s="5"/>
      <c r="J7" s="53"/>
      <c r="K7" s="5">
        <v>7</v>
      </c>
      <c r="L7" s="5"/>
      <c r="M7" s="47"/>
      <c r="N7" s="5">
        <v>25</v>
      </c>
      <c r="O7" s="5"/>
      <c r="P7" s="47"/>
      <c r="Q7" s="5">
        <v>42</v>
      </c>
      <c r="R7" s="5">
        <v>4</v>
      </c>
      <c r="S7" s="47">
        <f>SUM(J54,J57,J58,J61,T50,T51,T52,AD56)</f>
        <v>0.61111111111111105</v>
      </c>
    </row>
    <row r="8" spans="1:19" x14ac:dyDescent="0.35">
      <c r="A8" s="88" t="s">
        <v>10</v>
      </c>
      <c r="B8" s="88"/>
      <c r="C8" s="3">
        <v>44676</v>
      </c>
      <c r="D8" s="3">
        <v>44697</v>
      </c>
      <c r="E8" s="9">
        <f>SUM(F16:F18)</f>
        <v>2.8951388888888889</v>
      </c>
      <c r="I8" s="5"/>
      <c r="J8" s="53"/>
      <c r="K8" s="5">
        <v>8</v>
      </c>
      <c r="L8" s="5"/>
      <c r="M8" s="47"/>
      <c r="N8" s="5">
        <v>26</v>
      </c>
      <c r="O8" s="5"/>
      <c r="P8" s="47">
        <f>J35</f>
        <v>9.9305555555555536E-2</v>
      </c>
      <c r="Q8" s="5">
        <v>43</v>
      </c>
      <c r="R8" s="5"/>
      <c r="S8" s="47"/>
    </row>
    <row r="9" spans="1:19" x14ac:dyDescent="0.35">
      <c r="A9" s="88" t="s">
        <v>11</v>
      </c>
      <c r="B9" s="88"/>
      <c r="C9" s="1"/>
      <c r="D9" s="1"/>
      <c r="E9" s="9">
        <f>SUM(G16:G18)</f>
        <v>0.66388888888888886</v>
      </c>
      <c r="H9" s="5"/>
      <c r="I9" s="5"/>
      <c r="J9" s="53"/>
      <c r="K9" s="5">
        <v>9</v>
      </c>
      <c r="L9" s="5"/>
      <c r="M9" s="47"/>
      <c r="N9" s="5">
        <v>27</v>
      </c>
      <c r="O9" s="5"/>
      <c r="P9" s="47"/>
      <c r="Q9" s="8">
        <v>45</v>
      </c>
      <c r="R9" s="5">
        <v>1</v>
      </c>
      <c r="S9" s="48">
        <f>T27</f>
        <v>4.513888888888884E-2</v>
      </c>
    </row>
    <row r="10" spans="1:19" x14ac:dyDescent="0.35">
      <c r="I10" s="5"/>
      <c r="J10" s="53"/>
      <c r="K10" s="5">
        <v>10</v>
      </c>
      <c r="L10" s="5"/>
      <c r="M10" s="47"/>
      <c r="N10" s="5">
        <v>28</v>
      </c>
      <c r="O10" s="5"/>
      <c r="P10" s="47"/>
      <c r="Q10" s="8">
        <v>46</v>
      </c>
      <c r="R10" s="10" t="s">
        <v>72</v>
      </c>
      <c r="S10" s="47">
        <f>J29+J30+T26+T32+AD35+T35+T36+T37+T38+T39+T41+T40+T42+T43+T33</f>
        <v>1.0979166666666669</v>
      </c>
    </row>
    <row r="11" spans="1:19" x14ac:dyDescent="0.35">
      <c r="A11" s="37"/>
      <c r="B11" s="37"/>
      <c r="C11" s="37"/>
      <c r="D11" s="37"/>
      <c r="E11" s="37"/>
      <c r="F11" s="37"/>
      <c r="G11" s="37"/>
      <c r="H11" s="37"/>
      <c r="I11" s="5"/>
      <c r="J11" s="53"/>
      <c r="K11" s="5">
        <v>11</v>
      </c>
      <c r="L11" s="5"/>
      <c r="M11" s="47"/>
      <c r="N11" s="5">
        <v>29</v>
      </c>
      <c r="O11" s="5"/>
      <c r="P11" s="47"/>
      <c r="Q11" s="8">
        <v>47</v>
      </c>
      <c r="R11" s="5">
        <v>1.2</v>
      </c>
      <c r="S11" s="47">
        <f>J26+J27+J28+J31+T29+T26+T25+T24+AD28</f>
        <v>0.62083333333333335</v>
      </c>
    </row>
    <row r="12" spans="1:19" ht="15" thickBot="1" x14ac:dyDescent="0.4">
      <c r="A12" s="49"/>
      <c r="B12" s="49"/>
      <c r="C12" s="49"/>
      <c r="D12" s="49"/>
      <c r="E12" s="49"/>
      <c r="F12" s="49"/>
      <c r="G12" s="49"/>
      <c r="H12" s="49"/>
      <c r="I12" s="49"/>
      <c r="J12" s="51"/>
      <c r="K12" s="5">
        <v>12</v>
      </c>
      <c r="L12" s="5"/>
      <c r="M12" s="47"/>
      <c r="N12" s="5">
        <v>30</v>
      </c>
      <c r="O12" s="5"/>
      <c r="P12" s="47"/>
      <c r="Q12" s="8">
        <v>49</v>
      </c>
      <c r="R12" s="8">
        <v>5</v>
      </c>
      <c r="S12" s="47">
        <f>SUM(T64:T69)</f>
        <v>0.66388888888888886</v>
      </c>
    </row>
    <row r="13" spans="1:19" x14ac:dyDescent="0.35">
      <c r="A13" s="90" t="s">
        <v>1</v>
      </c>
      <c r="B13" s="90"/>
      <c r="C13" s="90"/>
      <c r="I13" s="5"/>
      <c r="J13" s="44"/>
      <c r="K13" s="5">
        <v>13</v>
      </c>
      <c r="L13" s="5"/>
      <c r="M13" s="47"/>
      <c r="N13" s="5">
        <v>31</v>
      </c>
      <c r="O13" s="5"/>
      <c r="P13" s="47"/>
      <c r="Q13" s="8">
        <v>51</v>
      </c>
      <c r="R13" s="8">
        <v>5</v>
      </c>
      <c r="S13" s="47">
        <f>SUM(T64:T69)</f>
        <v>0.66388888888888886</v>
      </c>
    </row>
    <row r="14" spans="1:19" x14ac:dyDescent="0.35">
      <c r="I14" s="5"/>
      <c r="J14" s="53"/>
      <c r="K14" s="5">
        <v>14</v>
      </c>
      <c r="L14" s="5"/>
      <c r="M14" s="47"/>
      <c r="N14" s="5">
        <v>32</v>
      </c>
      <c r="O14" s="5"/>
      <c r="P14" s="47"/>
      <c r="Q14" s="5"/>
      <c r="R14" s="5"/>
      <c r="S14" s="47"/>
    </row>
    <row r="15" spans="1:19" ht="15" thickBot="1" x14ac:dyDescent="0.4">
      <c r="A15" s="55" t="s">
        <v>2</v>
      </c>
      <c r="B15" s="50"/>
      <c r="C15" s="56" t="s">
        <v>7</v>
      </c>
      <c r="D15" s="56" t="s">
        <v>8</v>
      </c>
      <c r="E15" s="56" t="s">
        <v>9</v>
      </c>
      <c r="F15" s="56" t="s">
        <v>10</v>
      </c>
      <c r="G15" s="57" t="s">
        <v>11</v>
      </c>
      <c r="H15" s="97" t="s">
        <v>118</v>
      </c>
      <c r="I15" s="97"/>
      <c r="J15" s="80" t="s">
        <v>14</v>
      </c>
      <c r="K15" s="5">
        <v>17</v>
      </c>
      <c r="L15" s="5"/>
      <c r="M15" s="47"/>
      <c r="N15" s="5">
        <v>33</v>
      </c>
      <c r="O15" s="5"/>
      <c r="P15" s="47"/>
      <c r="Q15" s="5"/>
      <c r="R15" s="5"/>
      <c r="S15" s="47"/>
    </row>
    <row r="16" spans="1:19" x14ac:dyDescent="0.35">
      <c r="A16" s="92" t="s">
        <v>3</v>
      </c>
      <c r="B16" s="93"/>
      <c r="C16" s="6">
        <f>SUM(J24:J32)</f>
        <v>0.53819444444444442</v>
      </c>
      <c r="D16" s="6">
        <f>SUM(J33:J39)</f>
        <v>0.55069444444444438</v>
      </c>
      <c r="E16" s="6">
        <f>SUM(J41:J48)</f>
        <v>0.94722222222222219</v>
      </c>
      <c r="F16" s="6">
        <f>SUM(J51:J69)</f>
        <v>0.96111111111111081</v>
      </c>
      <c r="G16" s="6"/>
      <c r="H16" s="98"/>
      <c r="I16" s="99"/>
      <c r="J16" s="54">
        <f>SUM(C16:F16)</f>
        <v>2.9972222222222218</v>
      </c>
      <c r="K16" s="5">
        <v>44</v>
      </c>
      <c r="L16" s="5">
        <v>1.2</v>
      </c>
      <c r="M16" s="47">
        <f>J26+J27+J28+J29+T24+T25+T26+T29+AD28+AD35</f>
        <v>0.68333333333333335</v>
      </c>
      <c r="N16" s="5">
        <v>34</v>
      </c>
      <c r="O16" s="5"/>
      <c r="P16" s="47"/>
      <c r="Q16" s="5"/>
      <c r="R16" s="5"/>
      <c r="S16" s="47"/>
    </row>
    <row r="17" spans="1:30" x14ac:dyDescent="0.35">
      <c r="A17" s="94" t="s">
        <v>4</v>
      </c>
      <c r="B17" s="93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7">
        <f>SUM(T64:T67:T68,T69)</f>
        <v>0.66388888888888886</v>
      </c>
      <c r="H17" s="100"/>
      <c r="I17" s="101"/>
      <c r="J17" s="54">
        <f>SUM(C17:G17)</f>
        <v>3.6277777777777773</v>
      </c>
      <c r="K17" s="5">
        <v>22</v>
      </c>
      <c r="L17" s="5"/>
      <c r="M17" s="47"/>
      <c r="N17" s="8">
        <v>35</v>
      </c>
      <c r="O17" s="5"/>
      <c r="P17" s="47"/>
      <c r="Q17" s="5"/>
      <c r="R17" s="5"/>
      <c r="S17" s="47"/>
    </row>
    <row r="18" spans="1:30" ht="15" thickBot="1" x14ac:dyDescent="0.4">
      <c r="A18" s="95" t="s">
        <v>5</v>
      </c>
      <c r="B18" s="96"/>
      <c r="C18" s="58">
        <f>SUM(AD23:AD28)</f>
        <v>0.4472222222222223</v>
      </c>
      <c r="D18" s="58">
        <f>SUM(AD32:AD38)</f>
        <v>0.52777777777777779</v>
      </c>
      <c r="E18" s="58">
        <f>SUM(AD40:AD47)</f>
        <v>0.7118055555555558</v>
      </c>
      <c r="F18" s="58">
        <f>SUM(AD50:AD59)</f>
        <v>0.88888888888888906</v>
      </c>
      <c r="G18" s="59"/>
      <c r="H18" s="102"/>
      <c r="I18" s="103"/>
      <c r="J18" s="79">
        <f>SUM(C18:F18)</f>
        <v>2.5756944444444452</v>
      </c>
      <c r="K18" s="52">
        <v>23</v>
      </c>
      <c r="L18" s="49"/>
      <c r="M18" s="51"/>
      <c r="N18" s="52">
        <v>36</v>
      </c>
      <c r="O18" s="49"/>
      <c r="P18" s="51"/>
      <c r="Q18" s="49"/>
      <c r="R18" s="49"/>
      <c r="S18" s="51"/>
    </row>
    <row r="19" spans="1:30" x14ac:dyDescent="0.35">
      <c r="H19" s="5"/>
      <c r="J19" s="5"/>
      <c r="K19" s="78"/>
    </row>
    <row r="20" spans="1:30" x14ac:dyDescent="0.35">
      <c r="J20" s="5"/>
    </row>
    <row r="22" spans="1:30" x14ac:dyDescent="0.35">
      <c r="A22" s="90"/>
      <c r="B22" s="90"/>
      <c r="K22" s="13" t="s">
        <v>2</v>
      </c>
      <c r="L22" s="13"/>
      <c r="M22" s="13" t="s">
        <v>19</v>
      </c>
      <c r="N22" s="13" t="s">
        <v>16</v>
      </c>
      <c r="O22" s="91" t="s">
        <v>20</v>
      </c>
      <c r="P22" s="91"/>
      <c r="Q22" s="91"/>
      <c r="R22" s="13" t="s">
        <v>21</v>
      </c>
      <c r="S22" s="13" t="s">
        <v>22</v>
      </c>
      <c r="T22" s="13" t="s">
        <v>23</v>
      </c>
      <c r="U22" s="17" t="s">
        <v>2</v>
      </c>
      <c r="V22" s="13"/>
      <c r="W22" s="13" t="s">
        <v>19</v>
      </c>
      <c r="X22" s="13" t="s">
        <v>16</v>
      </c>
      <c r="Y22" s="91" t="s">
        <v>20</v>
      </c>
      <c r="Z22" s="91"/>
      <c r="AA22" s="91"/>
      <c r="AB22" s="13" t="s">
        <v>21</v>
      </c>
      <c r="AC22" s="13" t="s">
        <v>22</v>
      </c>
      <c r="AD22" s="16" t="s">
        <v>23</v>
      </c>
    </row>
    <row r="23" spans="1:30" x14ac:dyDescent="0.35">
      <c r="A23" s="13" t="s">
        <v>2</v>
      </c>
      <c r="B23" s="13" t="s">
        <v>70</v>
      </c>
      <c r="C23" s="13" t="s">
        <v>19</v>
      </c>
      <c r="D23" s="13" t="s">
        <v>16</v>
      </c>
      <c r="E23" s="91" t="s">
        <v>20</v>
      </c>
      <c r="F23" s="91"/>
      <c r="G23" s="91"/>
      <c r="H23" s="13" t="s">
        <v>21</v>
      </c>
      <c r="I23" s="13" t="s">
        <v>22</v>
      </c>
      <c r="J23" s="16" t="s">
        <v>23</v>
      </c>
      <c r="K23" s="23" t="s">
        <v>4</v>
      </c>
      <c r="L23" s="19" t="s">
        <v>7</v>
      </c>
      <c r="M23" s="20">
        <v>44626</v>
      </c>
      <c r="N23" s="24"/>
      <c r="O23" s="82" t="s">
        <v>27</v>
      </c>
      <c r="P23" s="82"/>
      <c r="Q23" s="82"/>
      <c r="R23" s="21">
        <v>0.79166666666666663</v>
      </c>
      <c r="S23" s="21">
        <v>0.85416666666666663</v>
      </c>
      <c r="T23" s="25">
        <f>S23-R23</f>
        <v>6.25E-2</v>
      </c>
      <c r="U23" s="26" t="s">
        <v>24</v>
      </c>
      <c r="V23" s="27" t="s">
        <v>7</v>
      </c>
      <c r="W23" s="20">
        <v>44626</v>
      </c>
      <c r="X23" s="12"/>
      <c r="Y23" s="82" t="s">
        <v>26</v>
      </c>
      <c r="Z23" s="82"/>
      <c r="AA23" s="82"/>
      <c r="AB23" s="21">
        <v>0.79166666666666663</v>
      </c>
      <c r="AC23" s="21">
        <v>0.85416666666666663</v>
      </c>
      <c r="AD23" s="22">
        <f>AC23-AB23</f>
        <v>6.25E-2</v>
      </c>
    </row>
    <row r="24" spans="1:30" x14ac:dyDescent="0.35">
      <c r="A24" s="18" t="s">
        <v>3</v>
      </c>
      <c r="B24" s="19" t="s">
        <v>7</v>
      </c>
      <c r="C24" s="20">
        <v>44622</v>
      </c>
      <c r="D24" s="12"/>
      <c r="E24" s="106" t="s">
        <v>49</v>
      </c>
      <c r="F24" s="106"/>
      <c r="G24" s="106"/>
      <c r="H24" s="21">
        <v>0.49305555555555558</v>
      </c>
      <c r="I24" s="21">
        <v>0.52777777777777779</v>
      </c>
      <c r="J24" s="22">
        <f t="shared" ref="J24:J63" si="0">I24-H24</f>
        <v>3.472222222222221E-2</v>
      </c>
      <c r="K24" s="12"/>
      <c r="L24" s="12"/>
      <c r="M24" s="20">
        <v>44629</v>
      </c>
      <c r="N24" s="24" t="s">
        <v>44</v>
      </c>
      <c r="O24" s="12" t="s">
        <v>46</v>
      </c>
      <c r="P24" s="12"/>
      <c r="Q24" s="12"/>
      <c r="R24" s="21">
        <v>0.72916666666666663</v>
      </c>
      <c r="S24" s="21">
        <v>0.81874999999999998</v>
      </c>
      <c r="T24" s="22">
        <f>S24-R24</f>
        <v>8.9583333333333348E-2</v>
      </c>
      <c r="U24" s="11"/>
      <c r="V24" s="11"/>
      <c r="W24" s="20">
        <v>44630</v>
      </c>
      <c r="X24" s="12"/>
      <c r="Y24" s="12" t="s">
        <v>35</v>
      </c>
      <c r="Z24" s="12"/>
      <c r="AA24" s="12"/>
      <c r="AB24" s="21">
        <v>0.54166666666666663</v>
      </c>
      <c r="AC24" s="21">
        <v>0.61458333333333337</v>
      </c>
      <c r="AD24" s="22">
        <f>AC24-AB24</f>
        <v>7.2916666666666741E-2</v>
      </c>
    </row>
    <row r="25" spans="1:30" x14ac:dyDescent="0.35">
      <c r="A25" s="12"/>
      <c r="B25" s="12"/>
      <c r="C25" s="20">
        <v>44626</v>
      </c>
      <c r="D25" s="12"/>
      <c r="E25" s="82" t="s">
        <v>48</v>
      </c>
      <c r="F25" s="82"/>
      <c r="G25" s="82"/>
      <c r="H25" s="21">
        <v>0.79166666666666663</v>
      </c>
      <c r="I25" s="21">
        <v>0.85416666666666663</v>
      </c>
      <c r="J25" s="22">
        <f t="shared" si="0"/>
        <v>6.25E-2</v>
      </c>
      <c r="K25" s="12"/>
      <c r="L25" s="12"/>
      <c r="M25" s="20">
        <v>44630</v>
      </c>
      <c r="N25" s="24" t="s">
        <v>44</v>
      </c>
      <c r="O25" s="12" t="s">
        <v>29</v>
      </c>
      <c r="P25" s="12"/>
      <c r="Q25" s="12"/>
      <c r="R25" s="21">
        <v>0.75</v>
      </c>
      <c r="S25" s="21">
        <v>0.82708333333333339</v>
      </c>
      <c r="T25" s="22">
        <f t="shared" ref="T25:T27" si="1">S25-R25</f>
        <v>7.7083333333333393E-2</v>
      </c>
      <c r="U25" s="11"/>
      <c r="V25" s="11"/>
      <c r="W25" s="20">
        <v>44630</v>
      </c>
      <c r="X25" s="12"/>
      <c r="Y25" s="82" t="s">
        <v>58</v>
      </c>
      <c r="Z25" s="82"/>
      <c r="AA25" s="12"/>
      <c r="AB25" s="21">
        <v>0.75</v>
      </c>
      <c r="AC25" s="21">
        <v>0.85416666666666663</v>
      </c>
      <c r="AD25" s="22">
        <f>AC25-AB25</f>
        <v>0.10416666666666663</v>
      </c>
    </row>
    <row r="26" spans="1:30" x14ac:dyDescent="0.35">
      <c r="A26" s="12"/>
      <c r="B26" s="12"/>
      <c r="C26" s="20">
        <v>44627</v>
      </c>
      <c r="D26" s="12"/>
      <c r="E26" s="82" t="s">
        <v>25</v>
      </c>
      <c r="F26" s="82"/>
      <c r="G26" s="82"/>
      <c r="H26" s="21">
        <v>0.33333333333333331</v>
      </c>
      <c r="I26" s="21">
        <v>0.40625</v>
      </c>
      <c r="J26" s="22">
        <f t="shared" si="0"/>
        <v>7.2916666666666685E-2</v>
      </c>
      <c r="K26" s="12"/>
      <c r="L26" s="12"/>
      <c r="M26" s="20">
        <v>44631</v>
      </c>
      <c r="N26" s="24" t="s">
        <v>45</v>
      </c>
      <c r="O26" s="12" t="s">
        <v>30</v>
      </c>
      <c r="P26" s="12"/>
      <c r="Q26" s="12"/>
      <c r="R26" s="21">
        <v>0.625</v>
      </c>
      <c r="S26" s="21">
        <v>0.72916666666666663</v>
      </c>
      <c r="T26" s="22">
        <f t="shared" si="1"/>
        <v>0.10416666666666663</v>
      </c>
      <c r="U26" s="11"/>
      <c r="V26" s="11"/>
      <c r="W26" s="20">
        <v>44630</v>
      </c>
      <c r="X26" s="12"/>
      <c r="Y26" s="82" t="s">
        <v>59</v>
      </c>
      <c r="Z26" s="82"/>
      <c r="AA26" s="82"/>
      <c r="AB26" s="21">
        <v>0.875</v>
      </c>
      <c r="AC26" s="21">
        <v>0.95833333333333337</v>
      </c>
      <c r="AD26" s="22">
        <f>AC26-AB26</f>
        <v>8.333333333333337E-2</v>
      </c>
    </row>
    <row r="27" spans="1:30" x14ac:dyDescent="0.35">
      <c r="A27" s="12"/>
      <c r="B27" s="12"/>
      <c r="C27" s="20">
        <v>44627</v>
      </c>
      <c r="D27" s="12"/>
      <c r="E27" s="82" t="s">
        <v>25</v>
      </c>
      <c r="F27" s="82"/>
      <c r="G27" s="82"/>
      <c r="H27" s="21">
        <v>0.83333333333333337</v>
      </c>
      <c r="I27" s="21">
        <v>0.875</v>
      </c>
      <c r="J27" s="22">
        <f t="shared" si="0"/>
        <v>4.166666666666663E-2</v>
      </c>
      <c r="K27" s="12"/>
      <c r="L27" s="12"/>
      <c r="M27" s="20">
        <v>44633</v>
      </c>
      <c r="N27" s="24" t="s">
        <v>42</v>
      </c>
      <c r="O27" s="82" t="s">
        <v>34</v>
      </c>
      <c r="P27" s="82"/>
      <c r="Q27" s="82"/>
      <c r="R27" s="21">
        <v>0.76041666666666663</v>
      </c>
      <c r="S27" s="21">
        <v>0.80555555555555547</v>
      </c>
      <c r="T27" s="22">
        <f t="shared" si="1"/>
        <v>4.513888888888884E-2</v>
      </c>
      <c r="U27" s="12"/>
      <c r="V27" s="12"/>
      <c r="W27" s="20">
        <v>44631</v>
      </c>
      <c r="X27" s="12"/>
      <c r="Y27" s="12" t="s">
        <v>57</v>
      </c>
      <c r="Z27" s="12"/>
      <c r="AA27" s="12"/>
      <c r="AB27" s="21">
        <v>0.65277777777777779</v>
      </c>
      <c r="AC27" s="21">
        <v>0.72083333333333333</v>
      </c>
      <c r="AD27" s="22">
        <f>AC27-AB27</f>
        <v>6.8055555555555536E-2</v>
      </c>
    </row>
    <row r="28" spans="1:30" x14ac:dyDescent="0.35">
      <c r="A28" s="12"/>
      <c r="B28" s="12"/>
      <c r="C28" s="20">
        <v>44629</v>
      </c>
      <c r="D28" s="12">
        <v>44.47</v>
      </c>
      <c r="E28" s="82" t="s">
        <v>50</v>
      </c>
      <c r="F28" s="82"/>
      <c r="G28" s="82"/>
      <c r="H28" s="21">
        <v>0.49305555555555558</v>
      </c>
      <c r="I28" s="21">
        <v>0.52777777777777779</v>
      </c>
      <c r="J28" s="22">
        <f t="shared" si="0"/>
        <v>3.472222222222221E-2</v>
      </c>
      <c r="K28" s="12"/>
      <c r="L28" s="12"/>
      <c r="M28" s="20">
        <v>44633</v>
      </c>
      <c r="N28" s="24" t="s">
        <v>41</v>
      </c>
      <c r="O28" s="12" t="s">
        <v>43</v>
      </c>
      <c r="P28" s="12"/>
      <c r="Q28" s="12"/>
      <c r="R28" s="21">
        <v>0.83819444444444446</v>
      </c>
      <c r="S28" s="21">
        <v>0.86388888888888893</v>
      </c>
      <c r="T28" s="22">
        <f t="shared" ref="T28:T35" si="2">S28-R28</f>
        <v>2.5694444444444464E-2</v>
      </c>
      <c r="U28" s="39"/>
      <c r="V28" s="39"/>
      <c r="W28" s="32">
        <v>44633</v>
      </c>
      <c r="X28" s="39">
        <v>44.47</v>
      </c>
      <c r="Y28" s="39" t="s">
        <v>36</v>
      </c>
      <c r="Z28" s="39"/>
      <c r="AA28" s="39"/>
      <c r="AB28" s="29">
        <v>0.97222222222222221</v>
      </c>
      <c r="AC28" s="29">
        <v>1.4583333333333332E-2</v>
      </c>
      <c r="AD28" s="22">
        <v>5.6250000000000001E-2</v>
      </c>
    </row>
    <row r="29" spans="1:30" x14ac:dyDescent="0.35">
      <c r="A29" s="12"/>
      <c r="B29" s="12"/>
      <c r="C29" s="20">
        <v>44629</v>
      </c>
      <c r="D29" s="12">
        <v>44.47</v>
      </c>
      <c r="E29" s="82" t="s">
        <v>53</v>
      </c>
      <c r="F29" s="82"/>
      <c r="G29" s="82"/>
      <c r="H29" s="21">
        <v>0.72916666666666663</v>
      </c>
      <c r="I29" s="21">
        <v>0.83333333333333337</v>
      </c>
      <c r="J29" s="22">
        <f t="shared" si="0"/>
        <v>0.10416666666666674</v>
      </c>
      <c r="K29" s="62"/>
      <c r="L29" s="39"/>
      <c r="M29" s="32">
        <v>44633</v>
      </c>
      <c r="N29" s="61" t="s">
        <v>44</v>
      </c>
      <c r="O29" s="39" t="s">
        <v>37</v>
      </c>
      <c r="P29" s="39"/>
      <c r="Q29" s="39"/>
      <c r="R29" s="29">
        <v>2.0833333333333332E-2</v>
      </c>
      <c r="S29" s="29">
        <v>6.1111111111111116E-2</v>
      </c>
      <c r="T29" s="31">
        <f t="shared" si="2"/>
        <v>4.0277777777777787E-2</v>
      </c>
      <c r="U29" s="39"/>
      <c r="V29" s="39"/>
      <c r="W29" s="32"/>
      <c r="X29" s="39"/>
      <c r="Y29" s="39"/>
      <c r="Z29" s="39"/>
      <c r="AA29" s="39"/>
      <c r="AB29" s="29"/>
      <c r="AC29" s="29"/>
      <c r="AD29" s="22"/>
    </row>
    <row r="30" spans="1:30" x14ac:dyDescent="0.35">
      <c r="A30" s="12"/>
      <c r="B30" s="12"/>
      <c r="C30" s="20">
        <v>44630</v>
      </c>
      <c r="D30" s="12">
        <v>44.47</v>
      </c>
      <c r="E30" s="82" t="s">
        <v>28</v>
      </c>
      <c r="F30" s="82"/>
      <c r="G30" s="82"/>
      <c r="H30" s="21">
        <v>0.625</v>
      </c>
      <c r="I30" s="21">
        <v>0.66666666666666663</v>
      </c>
      <c r="J30" s="22">
        <f t="shared" si="0"/>
        <v>4.166666666666663E-2</v>
      </c>
      <c r="K30" s="39"/>
      <c r="L30" s="39"/>
      <c r="M30" s="32"/>
      <c r="N30" s="61"/>
      <c r="O30" s="39"/>
      <c r="P30" s="39"/>
      <c r="Q30" s="39"/>
      <c r="R30" s="29"/>
      <c r="S30" s="29"/>
      <c r="T30" s="31"/>
      <c r="U30" s="39"/>
      <c r="V30" s="39"/>
      <c r="W30" s="32"/>
      <c r="X30" s="39"/>
      <c r="Y30" s="39"/>
      <c r="Z30" s="39"/>
      <c r="AA30" s="39"/>
      <c r="AB30" s="29"/>
      <c r="AC30" s="29"/>
      <c r="AD30" s="22"/>
    </row>
    <row r="31" spans="1:30" ht="15" thickBot="1" x14ac:dyDescent="0.4">
      <c r="A31" s="12"/>
      <c r="B31" s="12"/>
      <c r="C31" s="20">
        <v>44631</v>
      </c>
      <c r="D31" s="12">
        <v>44.47</v>
      </c>
      <c r="E31" s="82" t="s">
        <v>31</v>
      </c>
      <c r="F31" s="82"/>
      <c r="G31" s="82"/>
      <c r="H31" s="21">
        <v>0.625</v>
      </c>
      <c r="I31" s="21">
        <v>0.72916666666666663</v>
      </c>
      <c r="J31" s="22">
        <f t="shared" si="0"/>
        <v>0.10416666666666663</v>
      </c>
      <c r="K31" s="67"/>
      <c r="L31" s="67"/>
      <c r="M31" s="68"/>
      <c r="N31" s="69"/>
      <c r="O31" s="67"/>
      <c r="P31" s="67"/>
      <c r="Q31" s="67"/>
      <c r="R31" s="65"/>
      <c r="S31" s="65"/>
      <c r="T31" s="66"/>
      <c r="U31" s="70"/>
      <c r="V31" s="67"/>
      <c r="W31" s="68"/>
      <c r="X31" s="67"/>
      <c r="Y31" s="67"/>
      <c r="Z31" s="67"/>
      <c r="AA31" s="67"/>
      <c r="AB31" s="65"/>
      <c r="AC31" s="65"/>
      <c r="AD31" s="71"/>
    </row>
    <row r="32" spans="1:30" ht="15" thickBot="1" x14ac:dyDescent="0.4">
      <c r="A32" s="67"/>
      <c r="B32" s="67"/>
      <c r="C32" s="68">
        <v>44633</v>
      </c>
      <c r="D32" s="67">
        <v>44.46</v>
      </c>
      <c r="E32" s="84" t="s">
        <v>33</v>
      </c>
      <c r="F32" s="84"/>
      <c r="G32" s="84"/>
      <c r="H32" s="65">
        <v>0.8125</v>
      </c>
      <c r="I32" s="65">
        <v>0.85416666666666663</v>
      </c>
      <c r="J32" s="66">
        <f t="shared" si="0"/>
        <v>4.166666666666663E-2</v>
      </c>
      <c r="K32" s="14"/>
      <c r="L32" s="14" t="s">
        <v>8</v>
      </c>
      <c r="M32" s="20">
        <v>44634</v>
      </c>
      <c r="N32" s="30">
        <v>46</v>
      </c>
      <c r="O32" s="12" t="s">
        <v>40</v>
      </c>
      <c r="P32" s="12"/>
      <c r="Q32" s="12"/>
      <c r="R32" s="21">
        <v>0.60416666666666663</v>
      </c>
      <c r="S32" s="21">
        <v>0.70833333333333337</v>
      </c>
      <c r="T32" s="31">
        <f t="shared" si="2"/>
        <v>0.10416666666666674</v>
      </c>
      <c r="U32" s="28"/>
      <c r="V32" s="28" t="s">
        <v>8</v>
      </c>
      <c r="W32" s="20">
        <v>44634</v>
      </c>
      <c r="X32" s="12"/>
      <c r="Y32" s="85" t="s">
        <v>55</v>
      </c>
      <c r="Z32" s="85"/>
      <c r="AA32" s="85"/>
      <c r="AB32" s="29">
        <v>0.64583333333333337</v>
      </c>
      <c r="AC32" s="29">
        <v>0.70833333333333337</v>
      </c>
      <c r="AD32" s="22">
        <f t="shared" ref="AD32:AD43" si="3">AC32-AB32</f>
        <v>6.25E-2</v>
      </c>
    </row>
    <row r="33" spans="1:30" x14ac:dyDescent="0.35">
      <c r="A33" s="14" t="s">
        <v>71</v>
      </c>
      <c r="B33" s="14" t="s">
        <v>8</v>
      </c>
      <c r="C33" s="20">
        <v>44634</v>
      </c>
      <c r="D33" s="30">
        <v>46</v>
      </c>
      <c r="E33" s="85" t="s">
        <v>39</v>
      </c>
      <c r="F33" s="85"/>
      <c r="G33" s="85"/>
      <c r="H33" s="21">
        <v>0.64583333333333337</v>
      </c>
      <c r="I33" s="21">
        <v>0.70833333333333337</v>
      </c>
      <c r="J33" s="31">
        <f t="shared" si="0"/>
        <v>6.25E-2</v>
      </c>
      <c r="K33" s="12"/>
      <c r="L33" s="12"/>
      <c r="M33" s="20">
        <v>44642</v>
      </c>
      <c r="N33" s="12">
        <v>46</v>
      </c>
      <c r="O33" s="12" t="s">
        <v>60</v>
      </c>
      <c r="P33" s="12"/>
      <c r="Q33" s="12"/>
      <c r="R33" s="21">
        <v>0.625</v>
      </c>
      <c r="S33" s="21">
        <v>0.66666666666666663</v>
      </c>
      <c r="T33" s="31">
        <f t="shared" si="2"/>
        <v>4.166666666666663E-2</v>
      </c>
      <c r="U33" s="11"/>
      <c r="V33" s="11"/>
      <c r="W33" s="32">
        <v>44635</v>
      </c>
      <c r="X33" s="11"/>
      <c r="Y33" s="85" t="s">
        <v>54</v>
      </c>
      <c r="Z33" s="85"/>
      <c r="AA33" s="85"/>
      <c r="AB33" s="29">
        <v>0.625</v>
      </c>
      <c r="AC33" s="29">
        <v>0.70833333333333337</v>
      </c>
      <c r="AD33" s="31">
        <f t="shared" si="3"/>
        <v>8.333333333333337E-2</v>
      </c>
    </row>
    <row r="34" spans="1:30" x14ac:dyDescent="0.35">
      <c r="A34" s="12"/>
      <c r="B34" s="12"/>
      <c r="C34" s="20">
        <v>44636</v>
      </c>
      <c r="D34" s="12">
        <v>47</v>
      </c>
      <c r="E34" s="82" t="s">
        <v>47</v>
      </c>
      <c r="F34" s="82"/>
      <c r="G34" s="82"/>
      <c r="H34" s="21">
        <v>0.49305555555555558</v>
      </c>
      <c r="I34" s="21">
        <v>0.52777777777777779</v>
      </c>
      <c r="J34" s="31">
        <f t="shared" si="0"/>
        <v>3.472222222222221E-2</v>
      </c>
      <c r="K34" s="12"/>
      <c r="L34" s="12"/>
      <c r="M34" s="20">
        <v>44642</v>
      </c>
      <c r="N34" s="12"/>
      <c r="O34" s="12" t="s">
        <v>61</v>
      </c>
      <c r="P34" s="12"/>
      <c r="Q34" s="12"/>
      <c r="R34" s="21">
        <v>0.66666666666666663</v>
      </c>
      <c r="S34" s="21">
        <v>0.70833333333333337</v>
      </c>
      <c r="T34" s="31">
        <f t="shared" si="2"/>
        <v>4.1666666666666741E-2</v>
      </c>
      <c r="U34" s="12"/>
      <c r="V34" s="12"/>
      <c r="W34" s="32">
        <v>44637</v>
      </c>
      <c r="X34" s="11"/>
      <c r="Y34" s="85" t="s">
        <v>56</v>
      </c>
      <c r="Z34" s="85"/>
      <c r="AA34" s="85"/>
      <c r="AB34" s="29">
        <v>0.83333333333333337</v>
      </c>
      <c r="AC34" s="29">
        <v>0.91666666666666663</v>
      </c>
      <c r="AD34" s="22">
        <f t="shared" si="3"/>
        <v>8.3333333333333259E-2</v>
      </c>
    </row>
    <row r="35" spans="1:30" x14ac:dyDescent="0.35">
      <c r="A35" s="12"/>
      <c r="B35" s="12"/>
      <c r="C35" s="20">
        <v>44637</v>
      </c>
      <c r="D35" s="12">
        <v>26</v>
      </c>
      <c r="E35" s="82" t="s">
        <v>51</v>
      </c>
      <c r="F35" s="82"/>
      <c r="G35" s="82"/>
      <c r="H35" s="21">
        <v>0.75</v>
      </c>
      <c r="I35" s="21">
        <v>0.84930555555555554</v>
      </c>
      <c r="J35" s="31">
        <f t="shared" si="0"/>
        <v>9.9305555555555536E-2</v>
      </c>
      <c r="K35" s="12"/>
      <c r="L35" s="12"/>
      <c r="M35" s="20">
        <v>44643</v>
      </c>
      <c r="N35" s="33">
        <v>46</v>
      </c>
      <c r="O35" s="12" t="s">
        <v>62</v>
      </c>
      <c r="P35" s="12"/>
      <c r="Q35" s="12"/>
      <c r="R35" s="21">
        <v>0.59305555555555556</v>
      </c>
      <c r="S35" s="21">
        <v>0.65972222222222221</v>
      </c>
      <c r="T35" s="31">
        <f t="shared" si="2"/>
        <v>6.6666666666666652E-2</v>
      </c>
      <c r="U35" s="12"/>
      <c r="V35" s="12"/>
      <c r="W35" s="20">
        <v>44634</v>
      </c>
      <c r="X35" s="11">
        <v>44.46</v>
      </c>
      <c r="Y35" s="12" t="s">
        <v>38</v>
      </c>
      <c r="Z35" s="21"/>
      <c r="AA35" s="12"/>
      <c r="AB35" s="21">
        <v>0.64583333333333337</v>
      </c>
      <c r="AC35" s="21">
        <v>0.70833333333333337</v>
      </c>
      <c r="AD35" s="22">
        <f t="shared" si="3"/>
        <v>6.25E-2</v>
      </c>
    </row>
    <row r="36" spans="1:30" x14ac:dyDescent="0.35">
      <c r="A36" s="12"/>
      <c r="B36" s="12"/>
      <c r="C36" s="20">
        <v>44638</v>
      </c>
      <c r="D36" s="12">
        <v>24</v>
      </c>
      <c r="E36" s="82" t="s">
        <v>52</v>
      </c>
      <c r="F36" s="82"/>
      <c r="G36" s="82"/>
      <c r="H36" s="21">
        <v>0.625</v>
      </c>
      <c r="I36" s="21">
        <v>0.72916666666666663</v>
      </c>
      <c r="J36" s="31">
        <f t="shared" si="0"/>
        <v>0.10416666666666663</v>
      </c>
      <c r="K36" s="12"/>
      <c r="L36" s="12"/>
      <c r="M36" s="20">
        <v>44646</v>
      </c>
      <c r="N36" s="33">
        <v>46</v>
      </c>
      <c r="O36" s="12" t="s">
        <v>63</v>
      </c>
      <c r="P36" s="12"/>
      <c r="Q36" s="12"/>
      <c r="R36" s="21">
        <v>0.58333333333333337</v>
      </c>
      <c r="S36" s="21">
        <v>0.70208333333333339</v>
      </c>
      <c r="T36" s="31">
        <f t="shared" ref="T36:T49" si="4">S36-R36</f>
        <v>0.11875000000000002</v>
      </c>
      <c r="U36" s="12"/>
      <c r="V36" s="12"/>
      <c r="W36" s="20">
        <v>44641</v>
      </c>
      <c r="X36" s="12"/>
      <c r="Y36" s="82" t="s">
        <v>64</v>
      </c>
      <c r="Z36" s="82"/>
      <c r="AA36" s="82"/>
      <c r="AB36" s="21">
        <v>0.33333333333333331</v>
      </c>
      <c r="AC36" s="21">
        <v>0.41666666666666669</v>
      </c>
      <c r="AD36" s="31">
        <f t="shared" si="3"/>
        <v>8.333333333333337E-2</v>
      </c>
    </row>
    <row r="37" spans="1:30" x14ac:dyDescent="0.35">
      <c r="A37" s="12"/>
      <c r="B37" s="12"/>
      <c r="C37" s="20">
        <v>44641</v>
      </c>
      <c r="D37" s="12"/>
      <c r="E37" s="82" t="s">
        <v>67</v>
      </c>
      <c r="F37" s="82"/>
      <c r="G37" s="82"/>
      <c r="H37" s="21">
        <v>0.625</v>
      </c>
      <c r="I37" s="21">
        <v>0.70833333333333337</v>
      </c>
      <c r="J37" s="31">
        <f t="shared" si="0"/>
        <v>8.333333333333337E-2</v>
      </c>
      <c r="K37" s="12"/>
      <c r="L37" s="12"/>
      <c r="M37" s="20">
        <v>44677</v>
      </c>
      <c r="N37" s="33">
        <v>46</v>
      </c>
      <c r="O37" s="12" t="s">
        <v>60</v>
      </c>
      <c r="P37" s="12"/>
      <c r="Q37" s="12"/>
      <c r="R37" s="21">
        <v>0.75</v>
      </c>
      <c r="S37" s="21">
        <v>0.79166666666666663</v>
      </c>
      <c r="T37" s="31">
        <f t="shared" si="4"/>
        <v>4.166666666666663E-2</v>
      </c>
      <c r="U37" s="12"/>
      <c r="V37" s="12"/>
      <c r="W37" s="20">
        <v>44642</v>
      </c>
      <c r="X37" s="12"/>
      <c r="Y37" s="82" t="s">
        <v>66</v>
      </c>
      <c r="Z37" s="82"/>
      <c r="AA37" s="82"/>
      <c r="AB37" s="21">
        <v>0.60416666666666663</v>
      </c>
      <c r="AC37" s="21">
        <v>0.71875</v>
      </c>
      <c r="AD37" s="31">
        <f t="shared" si="3"/>
        <v>0.11458333333333337</v>
      </c>
    </row>
    <row r="38" spans="1:30" x14ac:dyDescent="0.35">
      <c r="A38" s="12"/>
      <c r="B38" s="12"/>
      <c r="C38" s="20">
        <v>44646</v>
      </c>
      <c r="D38" s="12"/>
      <c r="E38" s="82" t="s">
        <v>68</v>
      </c>
      <c r="F38" s="82"/>
      <c r="G38" s="82"/>
      <c r="H38" s="21">
        <v>0.625</v>
      </c>
      <c r="I38" s="21">
        <v>0.70833333333333337</v>
      </c>
      <c r="J38" s="31">
        <f t="shared" si="0"/>
        <v>8.333333333333337E-2</v>
      </c>
      <c r="K38" s="12"/>
      <c r="L38" s="12"/>
      <c r="M38" s="20">
        <v>44647</v>
      </c>
      <c r="N38" s="33">
        <v>46</v>
      </c>
      <c r="O38" s="12" t="s">
        <v>63</v>
      </c>
      <c r="P38" s="12"/>
      <c r="Q38" s="12"/>
      <c r="R38" s="21">
        <v>0.79166666666666663</v>
      </c>
      <c r="S38" s="21">
        <v>0.875</v>
      </c>
      <c r="T38" s="22">
        <f t="shared" si="4"/>
        <v>8.333333333333337E-2</v>
      </c>
      <c r="U38" s="39"/>
      <c r="V38" s="39"/>
      <c r="W38" s="32">
        <v>44643</v>
      </c>
      <c r="X38" s="39"/>
      <c r="Y38" s="85" t="s">
        <v>65</v>
      </c>
      <c r="Z38" s="85"/>
      <c r="AA38" s="85"/>
      <c r="AB38" s="29">
        <v>0.49305555555555558</v>
      </c>
      <c r="AC38" s="29">
        <v>0.53125</v>
      </c>
      <c r="AD38" s="31">
        <f t="shared" si="3"/>
        <v>3.819444444444442E-2</v>
      </c>
    </row>
    <row r="39" spans="1:30" ht="15" thickBot="1" x14ac:dyDescent="0.4">
      <c r="A39" s="39"/>
      <c r="B39" s="39"/>
      <c r="C39" s="32">
        <v>44647</v>
      </c>
      <c r="D39" s="39"/>
      <c r="E39" s="85" t="s">
        <v>68</v>
      </c>
      <c r="F39" s="85"/>
      <c r="G39" s="85"/>
      <c r="H39" s="29">
        <v>0.83333333333333337</v>
      </c>
      <c r="I39" s="29">
        <v>0.91666666666666663</v>
      </c>
      <c r="J39" s="31">
        <f t="shared" si="0"/>
        <v>8.3333333333333259E-2</v>
      </c>
      <c r="K39" s="67"/>
      <c r="L39" s="67"/>
      <c r="M39" s="68">
        <v>44647</v>
      </c>
      <c r="N39" s="73">
        <v>46</v>
      </c>
      <c r="O39" s="67" t="s">
        <v>63</v>
      </c>
      <c r="P39" s="67"/>
      <c r="Q39" s="67"/>
      <c r="R39" s="65">
        <v>0.89583333333333337</v>
      </c>
      <c r="S39" s="65">
        <v>0.98958333333333337</v>
      </c>
      <c r="T39" s="74">
        <f t="shared" si="4"/>
        <v>9.375E-2</v>
      </c>
      <c r="U39" s="70"/>
      <c r="V39" s="67"/>
      <c r="W39" s="68"/>
      <c r="X39" s="67"/>
      <c r="Y39" s="67"/>
      <c r="Z39" s="67"/>
      <c r="AA39" s="67"/>
      <c r="AB39" s="65"/>
      <c r="AC39" s="65"/>
      <c r="AD39" s="66"/>
    </row>
    <row r="40" spans="1:30" ht="15" thickBot="1" x14ac:dyDescent="0.4">
      <c r="A40" s="67"/>
      <c r="B40" s="67"/>
      <c r="C40" s="68"/>
      <c r="D40" s="67"/>
      <c r="E40" s="67"/>
      <c r="F40" s="67"/>
      <c r="G40" s="67"/>
      <c r="H40" s="65"/>
      <c r="I40" s="65"/>
      <c r="J40" s="66"/>
      <c r="K40" s="72"/>
      <c r="L40" s="28" t="s">
        <v>9</v>
      </c>
      <c r="M40" s="32">
        <v>44651</v>
      </c>
      <c r="N40" s="39">
        <v>46</v>
      </c>
      <c r="O40" s="39" t="s">
        <v>69</v>
      </c>
      <c r="P40" s="39"/>
      <c r="Q40" s="39"/>
      <c r="R40" s="29">
        <v>0.35416666666666669</v>
      </c>
      <c r="S40" s="29">
        <v>0.45277777777777778</v>
      </c>
      <c r="T40" s="22">
        <f>S40-R40</f>
        <v>9.8611111111111094E-2</v>
      </c>
      <c r="U40" s="39"/>
      <c r="V40" s="64" t="s">
        <v>9</v>
      </c>
      <c r="W40" s="32">
        <v>44655</v>
      </c>
      <c r="X40" s="39"/>
      <c r="Y40" s="85" t="s">
        <v>81</v>
      </c>
      <c r="Z40" s="85"/>
      <c r="AA40" s="85"/>
      <c r="AB40" s="29">
        <v>0.33333333333333331</v>
      </c>
      <c r="AC40" s="34">
        <v>0.40625</v>
      </c>
      <c r="AD40" s="63">
        <f t="shared" si="3"/>
        <v>7.2916666666666685E-2</v>
      </c>
    </row>
    <row r="41" spans="1:30" x14ac:dyDescent="0.35">
      <c r="A41" s="12"/>
      <c r="B41" s="28" t="s">
        <v>9</v>
      </c>
      <c r="C41" s="20">
        <v>44651</v>
      </c>
      <c r="D41" s="12"/>
      <c r="E41" s="85" t="s">
        <v>83</v>
      </c>
      <c r="F41" s="85"/>
      <c r="G41" s="85"/>
      <c r="H41" s="29">
        <v>0.35416666666666669</v>
      </c>
      <c r="I41" s="21">
        <v>0.53819444444444442</v>
      </c>
      <c r="J41" s="31">
        <f t="shared" si="0"/>
        <v>0.18402777777777773</v>
      </c>
      <c r="K41" s="12"/>
      <c r="L41" s="12"/>
      <c r="M41" s="20">
        <v>44651</v>
      </c>
      <c r="N41" s="30">
        <v>46</v>
      </c>
      <c r="O41" s="30" t="s">
        <v>73</v>
      </c>
      <c r="P41" s="12"/>
      <c r="Q41" s="12"/>
      <c r="R41" s="21">
        <v>0.49652777777777773</v>
      </c>
      <c r="S41" s="21">
        <v>0.52222222222222225</v>
      </c>
      <c r="T41" s="31">
        <f t="shared" si="4"/>
        <v>2.569444444444452E-2</v>
      </c>
      <c r="U41" s="12"/>
      <c r="V41" s="20"/>
      <c r="W41" s="20">
        <v>44655</v>
      </c>
      <c r="X41" s="12"/>
      <c r="Y41" s="82" t="s">
        <v>82</v>
      </c>
      <c r="Z41" s="82"/>
      <c r="AA41" s="82"/>
      <c r="AB41" s="21">
        <v>0.61111111111111105</v>
      </c>
      <c r="AC41" s="34">
        <v>0.70833333333333337</v>
      </c>
      <c r="AD41" s="31">
        <f t="shared" si="3"/>
        <v>9.7222222222222321E-2</v>
      </c>
    </row>
    <row r="42" spans="1:30" x14ac:dyDescent="0.35">
      <c r="A42" s="12"/>
      <c r="B42" s="12"/>
      <c r="C42" s="20">
        <v>44651</v>
      </c>
      <c r="D42" s="12"/>
      <c r="E42" s="82" t="s">
        <v>84</v>
      </c>
      <c r="F42" s="82"/>
      <c r="G42" s="82"/>
      <c r="H42" s="21">
        <v>0.76736111111111116</v>
      </c>
      <c r="I42" s="21">
        <v>0.85416666666666663</v>
      </c>
      <c r="J42" s="31">
        <f t="shared" si="0"/>
        <v>8.6805555555555469E-2</v>
      </c>
      <c r="K42" s="12"/>
      <c r="L42" s="12"/>
      <c r="M42" s="20">
        <v>44657</v>
      </c>
      <c r="N42" s="30">
        <v>46</v>
      </c>
      <c r="O42" s="30" t="s">
        <v>74</v>
      </c>
      <c r="P42" s="12"/>
      <c r="Q42" s="12"/>
      <c r="R42" s="21">
        <v>0.75</v>
      </c>
      <c r="S42" s="21">
        <v>0.83333333333333337</v>
      </c>
      <c r="T42" s="31">
        <f t="shared" si="4"/>
        <v>8.333333333333337E-2</v>
      </c>
      <c r="U42" s="12"/>
      <c r="V42" s="12"/>
      <c r="W42" s="20">
        <v>44664</v>
      </c>
      <c r="X42" s="12"/>
      <c r="Y42" s="82" t="s">
        <v>80</v>
      </c>
      <c r="Z42" s="82"/>
      <c r="AA42" s="82"/>
      <c r="AB42" s="21">
        <v>0.875</v>
      </c>
      <c r="AC42" s="21">
        <v>0.95833333333333337</v>
      </c>
      <c r="AD42" s="31">
        <f t="shared" si="3"/>
        <v>8.333333333333337E-2</v>
      </c>
    </row>
    <row r="43" spans="1:30" x14ac:dyDescent="0.35">
      <c r="A43" s="12"/>
      <c r="B43" s="12"/>
      <c r="C43" s="20">
        <v>44656</v>
      </c>
      <c r="D43" s="12"/>
      <c r="E43" s="82" t="s">
        <v>85</v>
      </c>
      <c r="F43" s="82"/>
      <c r="G43" s="82"/>
      <c r="H43" s="21">
        <v>0.625</v>
      </c>
      <c r="I43" s="21">
        <v>0.72916666666666663</v>
      </c>
      <c r="J43" s="31">
        <f t="shared" si="0"/>
        <v>0.10416666666666663</v>
      </c>
      <c r="K43" s="12"/>
      <c r="L43" s="12"/>
      <c r="M43" s="20">
        <v>44660</v>
      </c>
      <c r="N43" s="30">
        <v>46</v>
      </c>
      <c r="O43" s="81" t="s">
        <v>77</v>
      </c>
      <c r="P43" s="81"/>
      <c r="Q43" s="81"/>
      <c r="R43" s="21">
        <v>0.65</v>
      </c>
      <c r="S43" s="21">
        <v>0.6777777777777777</v>
      </c>
      <c r="T43" s="31">
        <f t="shared" si="4"/>
        <v>2.7777777777777679E-2</v>
      </c>
      <c r="U43" s="12"/>
      <c r="V43" s="12"/>
      <c r="W43" s="20">
        <v>44665</v>
      </c>
      <c r="X43" s="12"/>
      <c r="Y43" s="82" t="s">
        <v>80</v>
      </c>
      <c r="Z43" s="82"/>
      <c r="AA43" s="82"/>
      <c r="AB43" s="21">
        <v>0.875</v>
      </c>
      <c r="AC43" s="21">
        <v>0.95833333333333337</v>
      </c>
      <c r="AD43" s="31">
        <f t="shared" si="3"/>
        <v>8.333333333333337E-2</v>
      </c>
    </row>
    <row r="44" spans="1:30" x14ac:dyDescent="0.35">
      <c r="A44" s="12"/>
      <c r="B44" s="12"/>
      <c r="C44" s="20">
        <v>44657</v>
      </c>
      <c r="D44" s="12"/>
      <c r="E44" s="82" t="s">
        <v>86</v>
      </c>
      <c r="F44" s="82"/>
      <c r="G44" s="82"/>
      <c r="H44" s="21">
        <v>0.375</v>
      </c>
      <c r="I44" s="21">
        <v>0.51527777777777783</v>
      </c>
      <c r="J44" s="31">
        <f t="shared" si="0"/>
        <v>0.14027777777777783</v>
      </c>
      <c r="K44" s="12"/>
      <c r="L44" s="12"/>
      <c r="M44" s="20">
        <v>44663</v>
      </c>
      <c r="N44" s="30"/>
      <c r="O44" s="30" t="s">
        <v>79</v>
      </c>
      <c r="P44" s="12"/>
      <c r="Q44" s="12"/>
      <c r="R44" s="21">
        <v>0.81944444444444453</v>
      </c>
      <c r="S44" s="21">
        <v>0.88888888888888884</v>
      </c>
      <c r="T44" s="31">
        <f t="shared" si="4"/>
        <v>6.9444444444444309E-2</v>
      </c>
      <c r="U44" s="12"/>
      <c r="V44" s="12"/>
      <c r="W44" s="20">
        <v>44666</v>
      </c>
      <c r="X44" s="12"/>
      <c r="Y44" s="82" t="s">
        <v>75</v>
      </c>
      <c r="Z44" s="82"/>
      <c r="AA44" s="82"/>
      <c r="AB44" s="21">
        <v>0.875</v>
      </c>
      <c r="AC44" s="21">
        <v>0.95833333333333337</v>
      </c>
      <c r="AD44" s="31">
        <f t="shared" ref="AD44:AD46" si="5">AC44-AB44</f>
        <v>8.333333333333337E-2</v>
      </c>
    </row>
    <row r="45" spans="1:30" x14ac:dyDescent="0.35">
      <c r="A45" s="12"/>
      <c r="B45" s="12"/>
      <c r="C45" s="20">
        <v>44661</v>
      </c>
      <c r="D45" s="12"/>
      <c r="E45" s="82" t="s">
        <v>87</v>
      </c>
      <c r="F45" s="82"/>
      <c r="G45" s="82"/>
      <c r="H45" s="21">
        <v>0.70833333333333337</v>
      </c>
      <c r="I45" s="21">
        <v>0.78472222222222221</v>
      </c>
      <c r="J45" s="31">
        <f t="shared" si="0"/>
        <v>7.638888888888884E-2</v>
      </c>
      <c r="K45" s="12"/>
      <c r="L45" s="12"/>
      <c r="M45" s="20">
        <v>44665</v>
      </c>
      <c r="N45" s="30">
        <v>7</v>
      </c>
      <c r="O45" s="30" t="s">
        <v>78</v>
      </c>
      <c r="P45" s="12"/>
      <c r="Q45" s="12"/>
      <c r="R45" s="21">
        <v>0.70833333333333337</v>
      </c>
      <c r="S45" s="21">
        <v>0.79166666666666663</v>
      </c>
      <c r="T45" s="31">
        <f t="shared" si="4"/>
        <v>8.3333333333333259E-2</v>
      </c>
      <c r="U45" s="12"/>
      <c r="V45" s="12"/>
      <c r="W45" s="20">
        <v>44667</v>
      </c>
      <c r="X45" s="12"/>
      <c r="Y45" s="82" t="s">
        <v>75</v>
      </c>
      <c r="Z45" s="82"/>
      <c r="AA45" s="82"/>
      <c r="AB45" s="21">
        <v>0.875</v>
      </c>
      <c r="AC45" s="21">
        <v>0.91666666666666663</v>
      </c>
      <c r="AD45" s="31">
        <f t="shared" si="5"/>
        <v>4.166666666666663E-2</v>
      </c>
    </row>
    <row r="46" spans="1:30" x14ac:dyDescent="0.35">
      <c r="A46" s="12"/>
      <c r="B46" s="12"/>
      <c r="C46" s="20">
        <v>44663</v>
      </c>
      <c r="D46" s="12"/>
      <c r="E46" s="82" t="s">
        <v>88</v>
      </c>
      <c r="F46" s="82"/>
      <c r="G46" s="82"/>
      <c r="H46" s="21">
        <v>0.4375</v>
      </c>
      <c r="I46" s="21">
        <v>0.52916666666666667</v>
      </c>
      <c r="J46" s="31">
        <f t="shared" si="0"/>
        <v>9.1666666666666674E-2</v>
      </c>
      <c r="K46" s="12"/>
      <c r="L46" s="12"/>
      <c r="M46" s="20">
        <v>44667</v>
      </c>
      <c r="N46" s="30">
        <v>7</v>
      </c>
      <c r="O46" s="30" t="s">
        <v>78</v>
      </c>
      <c r="P46" s="12"/>
      <c r="Q46" s="12"/>
      <c r="R46" s="21">
        <v>0.5625</v>
      </c>
      <c r="S46" s="21">
        <v>0.65069444444444446</v>
      </c>
      <c r="T46" s="31">
        <f t="shared" si="4"/>
        <v>8.8194444444444464E-2</v>
      </c>
      <c r="U46" s="12"/>
      <c r="V46" s="12"/>
      <c r="W46" s="20">
        <v>44668</v>
      </c>
      <c r="X46" s="12"/>
      <c r="Y46" s="82" t="s">
        <v>75</v>
      </c>
      <c r="Z46" s="82"/>
      <c r="AA46" s="82"/>
      <c r="AB46" s="21">
        <v>0.54166666666666663</v>
      </c>
      <c r="AC46" s="21">
        <v>0.70833333333333337</v>
      </c>
      <c r="AD46" s="31">
        <f t="shared" si="5"/>
        <v>0.16666666666666674</v>
      </c>
    </row>
    <row r="47" spans="1:30" x14ac:dyDescent="0.35">
      <c r="A47" s="12"/>
      <c r="B47" s="12"/>
      <c r="C47" s="20">
        <v>44665</v>
      </c>
      <c r="D47" s="12"/>
      <c r="E47" s="82" t="s">
        <v>89</v>
      </c>
      <c r="F47" s="82"/>
      <c r="G47" s="82"/>
      <c r="H47" s="21">
        <v>0.84166666666666667</v>
      </c>
      <c r="I47" s="21">
        <v>0.96875</v>
      </c>
      <c r="J47" s="31">
        <f t="shared" si="0"/>
        <v>0.12708333333333333</v>
      </c>
      <c r="K47" s="12"/>
      <c r="L47" s="12"/>
      <c r="M47" s="20">
        <v>44669</v>
      </c>
      <c r="N47" s="30">
        <v>7</v>
      </c>
      <c r="O47" s="81" t="s">
        <v>76</v>
      </c>
      <c r="P47" s="81"/>
      <c r="Q47" s="81"/>
      <c r="R47" s="21">
        <v>0.58333333333333337</v>
      </c>
      <c r="S47" s="21">
        <v>0.70833333333333337</v>
      </c>
      <c r="T47" s="31">
        <f t="shared" si="4"/>
        <v>0.125</v>
      </c>
      <c r="U47" s="39"/>
      <c r="V47" s="39"/>
      <c r="W47" s="32">
        <v>44669</v>
      </c>
      <c r="X47" s="39"/>
      <c r="Y47" s="85" t="s">
        <v>75</v>
      </c>
      <c r="Z47" s="85"/>
      <c r="AA47" s="85"/>
      <c r="AB47" s="29">
        <v>0.58333333333333337</v>
      </c>
      <c r="AC47" s="29">
        <v>0.66666666666666663</v>
      </c>
      <c r="AD47" s="31">
        <f t="shared" ref="AD47:AD54" si="6">AC47-AB47</f>
        <v>8.3333333333333259E-2</v>
      </c>
    </row>
    <row r="48" spans="1:30" x14ac:dyDescent="0.35">
      <c r="A48" s="39"/>
      <c r="B48" s="39"/>
      <c r="C48" s="32">
        <v>44667</v>
      </c>
      <c r="D48" s="39"/>
      <c r="E48" s="85" t="s">
        <v>90</v>
      </c>
      <c r="F48" s="85"/>
      <c r="G48" s="85"/>
      <c r="H48" s="29">
        <v>0.39097222222222222</v>
      </c>
      <c r="I48" s="29">
        <v>0.52777777777777779</v>
      </c>
      <c r="J48" s="31">
        <f t="shared" si="0"/>
        <v>0.13680555555555557</v>
      </c>
      <c r="K48" s="39"/>
      <c r="L48" s="12"/>
      <c r="M48" s="20">
        <v>44670</v>
      </c>
      <c r="N48" s="30">
        <v>7</v>
      </c>
      <c r="O48" s="81" t="s">
        <v>76</v>
      </c>
      <c r="P48" s="81"/>
      <c r="Q48" s="81"/>
      <c r="R48" s="21">
        <v>0.70833333333333337</v>
      </c>
      <c r="S48" s="21">
        <v>0.92708333333333337</v>
      </c>
      <c r="T48" s="31">
        <f>S48-R48</f>
        <v>0.21875</v>
      </c>
      <c r="U48" s="39"/>
      <c r="V48" s="39"/>
      <c r="W48" s="32"/>
      <c r="X48" s="39"/>
      <c r="Y48" s="39"/>
      <c r="Z48" s="39"/>
      <c r="AA48" s="39"/>
      <c r="AB48" s="29"/>
      <c r="AC48" s="29"/>
      <c r="AD48" s="31"/>
    </row>
    <row r="49" spans="1:30" ht="15" thickBot="1" x14ac:dyDescent="0.4">
      <c r="A49" s="39"/>
      <c r="B49" s="39"/>
      <c r="C49" s="32"/>
      <c r="D49" s="39"/>
      <c r="E49" s="39"/>
      <c r="F49" s="39"/>
      <c r="G49" s="39"/>
      <c r="H49" s="29"/>
      <c r="I49" s="29"/>
      <c r="J49" s="31"/>
      <c r="K49" s="70"/>
      <c r="L49" s="67"/>
      <c r="M49" s="68">
        <v>44670</v>
      </c>
      <c r="N49" s="77">
        <v>7</v>
      </c>
      <c r="O49" s="107" t="s">
        <v>76</v>
      </c>
      <c r="P49" s="107"/>
      <c r="Q49" s="107"/>
      <c r="R49" s="65">
        <v>0.9375</v>
      </c>
      <c r="S49" s="65">
        <v>1</v>
      </c>
      <c r="T49" s="66">
        <f t="shared" si="4"/>
        <v>6.25E-2</v>
      </c>
      <c r="U49" s="67"/>
      <c r="V49" s="67"/>
      <c r="W49" s="68"/>
      <c r="X49" s="67"/>
      <c r="Y49" s="67"/>
      <c r="Z49" s="67"/>
      <c r="AA49" s="67"/>
      <c r="AB49" s="65"/>
      <c r="AC49" s="65"/>
      <c r="AD49" s="66"/>
    </row>
    <row r="50" spans="1:30" ht="15" thickBot="1" x14ac:dyDescent="0.4">
      <c r="A50" s="67"/>
      <c r="B50" s="67"/>
      <c r="C50" s="68"/>
      <c r="D50" s="67"/>
      <c r="E50" s="67"/>
      <c r="F50" s="67"/>
      <c r="G50" s="67"/>
      <c r="H50" s="65"/>
      <c r="I50" s="65"/>
      <c r="J50" s="66"/>
      <c r="K50" s="12"/>
      <c r="L50" s="38" t="s">
        <v>10</v>
      </c>
      <c r="M50" s="20">
        <v>44674</v>
      </c>
      <c r="N50" s="15">
        <v>42</v>
      </c>
      <c r="O50" s="85" t="s">
        <v>112</v>
      </c>
      <c r="P50" s="85"/>
      <c r="Q50" s="85"/>
      <c r="R50" s="21">
        <v>0.66666666666666663</v>
      </c>
      <c r="S50" s="21">
        <v>0.75</v>
      </c>
      <c r="T50" s="22">
        <f>S50-R50</f>
        <v>8.333333333333337E-2</v>
      </c>
      <c r="U50" s="12"/>
      <c r="V50" s="38" t="s">
        <v>10</v>
      </c>
      <c r="W50" s="20">
        <v>44676</v>
      </c>
      <c r="X50" s="39"/>
      <c r="Y50" s="85" t="s">
        <v>101</v>
      </c>
      <c r="Z50" s="85"/>
      <c r="AA50" s="85"/>
      <c r="AB50" s="34">
        <v>0.75</v>
      </c>
      <c r="AC50" s="21">
        <v>0.875</v>
      </c>
      <c r="AD50" s="31">
        <f t="shared" si="6"/>
        <v>0.125</v>
      </c>
    </row>
    <row r="51" spans="1:30" x14ac:dyDescent="0.35">
      <c r="A51" s="12"/>
      <c r="B51" s="28" t="s">
        <v>10</v>
      </c>
      <c r="C51" s="20">
        <v>44676</v>
      </c>
      <c r="D51" s="12"/>
      <c r="E51" s="82" t="s">
        <v>91</v>
      </c>
      <c r="F51" s="82"/>
      <c r="G51" s="82"/>
      <c r="H51" s="21">
        <v>0.33333333333333331</v>
      </c>
      <c r="I51" s="21">
        <v>0.40625</v>
      </c>
      <c r="J51" s="31">
        <f t="shared" si="0"/>
        <v>7.2916666666666685E-2</v>
      </c>
      <c r="K51" s="12"/>
      <c r="L51" s="12"/>
      <c r="M51" s="20">
        <v>44676</v>
      </c>
      <c r="N51" s="12">
        <v>42</v>
      </c>
      <c r="O51" s="82" t="s">
        <v>107</v>
      </c>
      <c r="P51" s="82"/>
      <c r="Q51" s="82"/>
      <c r="R51" s="21">
        <v>0.75</v>
      </c>
      <c r="S51" s="21">
        <v>0.85416666666666663</v>
      </c>
      <c r="T51" s="22">
        <f>S51-R51</f>
        <v>0.10416666666666663</v>
      </c>
      <c r="U51" s="12"/>
      <c r="V51" s="12"/>
      <c r="W51" s="20">
        <v>44676</v>
      </c>
      <c r="X51" s="12"/>
      <c r="Y51" s="85" t="s">
        <v>101</v>
      </c>
      <c r="Z51" s="85"/>
      <c r="AA51" s="85"/>
      <c r="AB51" s="21">
        <v>0.61111111111111105</v>
      </c>
      <c r="AC51" s="21">
        <v>0.70833333333333337</v>
      </c>
      <c r="AD51" s="31">
        <f t="shared" si="6"/>
        <v>9.7222222222222321E-2</v>
      </c>
    </row>
    <row r="52" spans="1:30" x14ac:dyDescent="0.35">
      <c r="A52" s="12"/>
      <c r="B52" s="12"/>
      <c r="C52" s="20">
        <v>44676</v>
      </c>
      <c r="D52" s="12"/>
      <c r="E52" s="82" t="s">
        <v>91</v>
      </c>
      <c r="F52" s="82"/>
      <c r="G52" s="82"/>
      <c r="H52" s="21">
        <v>0.64583333333333337</v>
      </c>
      <c r="I52" s="21">
        <v>0.71875</v>
      </c>
      <c r="J52" s="31">
        <f t="shared" si="0"/>
        <v>7.291666666666663E-2</v>
      </c>
      <c r="K52" s="12"/>
      <c r="L52" s="12"/>
      <c r="M52" s="20">
        <v>44679</v>
      </c>
      <c r="N52" s="12">
        <v>42</v>
      </c>
      <c r="O52" s="82" t="s">
        <v>107</v>
      </c>
      <c r="P52" s="82"/>
      <c r="Q52" s="82"/>
      <c r="R52" s="21">
        <v>0.875</v>
      </c>
      <c r="S52" s="21">
        <v>0.95833333333333337</v>
      </c>
      <c r="T52" s="22">
        <f>S52-R52</f>
        <v>8.333333333333337E-2</v>
      </c>
      <c r="U52" s="12"/>
      <c r="V52" s="12"/>
      <c r="W52" s="20">
        <v>44679</v>
      </c>
      <c r="X52" s="12"/>
      <c r="Y52" s="82" t="s">
        <v>102</v>
      </c>
      <c r="Z52" s="82"/>
      <c r="AA52" s="82"/>
      <c r="AB52" s="21">
        <v>0.64583333333333337</v>
      </c>
      <c r="AC52" s="21">
        <v>0.75</v>
      </c>
      <c r="AD52" s="31">
        <f t="shared" si="6"/>
        <v>0.10416666666666663</v>
      </c>
    </row>
    <row r="53" spans="1:30" x14ac:dyDescent="0.35">
      <c r="A53" s="12"/>
      <c r="B53" s="12"/>
      <c r="C53" s="20">
        <v>44678</v>
      </c>
      <c r="D53" s="12"/>
      <c r="E53" s="82" t="s">
        <v>92</v>
      </c>
      <c r="F53" s="82"/>
      <c r="G53" s="82"/>
      <c r="H53" s="21">
        <v>0.49305555555555558</v>
      </c>
      <c r="I53" s="21">
        <v>0.52777777777777779</v>
      </c>
      <c r="J53" s="31">
        <f t="shared" si="0"/>
        <v>3.472222222222221E-2</v>
      </c>
      <c r="K53" s="12"/>
      <c r="L53" s="12"/>
      <c r="M53" s="20">
        <v>44683</v>
      </c>
      <c r="N53" s="15"/>
      <c r="O53" s="82" t="s">
        <v>94</v>
      </c>
      <c r="P53" s="82"/>
      <c r="Q53" s="82"/>
      <c r="R53" s="21">
        <v>0.33333333333333331</v>
      </c>
      <c r="S53" s="21">
        <v>0.40625</v>
      </c>
      <c r="T53" s="31">
        <f t="shared" ref="T53:T57" si="7">S53-R53</f>
        <v>7.2916666666666685E-2</v>
      </c>
      <c r="U53" s="12"/>
      <c r="V53" s="12"/>
      <c r="W53" s="20">
        <v>44681</v>
      </c>
      <c r="X53" s="12"/>
      <c r="Y53" s="82" t="s">
        <v>103</v>
      </c>
      <c r="Z53" s="82"/>
      <c r="AA53" s="82"/>
      <c r="AB53" s="21">
        <v>0.85416666666666663</v>
      </c>
      <c r="AC53" s="21">
        <v>0.9375</v>
      </c>
      <c r="AD53" s="31">
        <f t="shared" si="6"/>
        <v>8.333333333333337E-2</v>
      </c>
    </row>
    <row r="54" spans="1:30" x14ac:dyDescent="0.35">
      <c r="A54" s="12"/>
      <c r="B54" s="12"/>
      <c r="C54" s="20">
        <v>44682</v>
      </c>
      <c r="D54" s="12">
        <v>42</v>
      </c>
      <c r="E54" s="82" t="s">
        <v>93</v>
      </c>
      <c r="F54" s="82"/>
      <c r="G54" s="82"/>
      <c r="H54" s="21">
        <v>0.80763888888888891</v>
      </c>
      <c r="I54" s="21">
        <v>0.98958333333333337</v>
      </c>
      <c r="J54" s="31">
        <f t="shared" si="0"/>
        <v>0.18194444444444446</v>
      </c>
      <c r="K54" s="12"/>
      <c r="L54" s="12"/>
      <c r="M54" s="20">
        <v>44685</v>
      </c>
      <c r="N54" s="15"/>
      <c r="O54" s="82" t="s">
        <v>108</v>
      </c>
      <c r="P54" s="82"/>
      <c r="Q54" s="82"/>
      <c r="R54" s="21">
        <v>0.83333333333333337</v>
      </c>
      <c r="S54" s="21">
        <v>0.875</v>
      </c>
      <c r="T54" s="31">
        <f t="shared" si="7"/>
        <v>4.166666666666663E-2</v>
      </c>
      <c r="U54" s="12"/>
      <c r="V54" s="12"/>
      <c r="W54" s="20">
        <v>44682</v>
      </c>
      <c r="X54" s="12"/>
      <c r="Y54" s="82" t="s">
        <v>106</v>
      </c>
      <c r="Z54" s="82"/>
      <c r="AA54" s="82"/>
      <c r="AB54" s="21">
        <v>0.75</v>
      </c>
      <c r="AC54" s="21">
        <v>0.89583333333333337</v>
      </c>
      <c r="AD54" s="31">
        <f t="shared" si="6"/>
        <v>0.14583333333333337</v>
      </c>
    </row>
    <row r="55" spans="1:30" x14ac:dyDescent="0.35">
      <c r="A55" s="12"/>
      <c r="B55" s="12"/>
      <c r="C55" s="20">
        <v>44683</v>
      </c>
      <c r="D55" s="12"/>
      <c r="E55" s="82" t="s">
        <v>94</v>
      </c>
      <c r="F55" s="82"/>
      <c r="G55" s="82"/>
      <c r="H55" s="21">
        <v>0.33333333333333331</v>
      </c>
      <c r="I55" s="21">
        <v>0.40625</v>
      </c>
      <c r="J55" s="31">
        <f t="shared" si="0"/>
        <v>7.2916666666666685E-2</v>
      </c>
      <c r="K55" s="12"/>
      <c r="L55" s="12"/>
      <c r="M55" s="20">
        <v>44689</v>
      </c>
      <c r="N55" s="15"/>
      <c r="O55" s="82" t="s">
        <v>97</v>
      </c>
      <c r="P55" s="82"/>
      <c r="Q55" s="82"/>
      <c r="R55" s="21">
        <v>0.45833333333333331</v>
      </c>
      <c r="S55" s="21">
        <v>0.53125</v>
      </c>
      <c r="T55" s="31">
        <f t="shared" si="7"/>
        <v>7.2916666666666685E-2</v>
      </c>
      <c r="U55" s="12"/>
      <c r="V55" s="12"/>
      <c r="W55" s="20">
        <v>44683</v>
      </c>
      <c r="X55" s="12"/>
      <c r="Y55" s="82" t="s">
        <v>94</v>
      </c>
      <c r="Z55" s="82"/>
      <c r="AA55" s="82"/>
      <c r="AB55" s="21">
        <v>0.33333333333333331</v>
      </c>
      <c r="AC55" s="21">
        <v>0.40625</v>
      </c>
      <c r="AD55" s="31">
        <f t="shared" ref="AD55:AD59" si="8">AC55-AB55</f>
        <v>7.2916666666666685E-2</v>
      </c>
    </row>
    <row r="56" spans="1:30" x14ac:dyDescent="0.35">
      <c r="A56" s="12"/>
      <c r="B56" s="12"/>
      <c r="C56" s="20">
        <v>44683</v>
      </c>
      <c r="D56" s="12"/>
      <c r="E56" s="82" t="s">
        <v>48</v>
      </c>
      <c r="F56" s="82"/>
      <c r="G56" s="82"/>
      <c r="H56" s="21">
        <v>0.64583333333333337</v>
      </c>
      <c r="I56" s="21">
        <v>0.71875</v>
      </c>
      <c r="J56" s="31">
        <f t="shared" si="0"/>
        <v>7.291666666666663E-2</v>
      </c>
      <c r="K56" s="12"/>
      <c r="L56" s="12"/>
      <c r="M56" s="20">
        <v>44691</v>
      </c>
      <c r="N56" s="15"/>
      <c r="O56" s="82" t="s">
        <v>98</v>
      </c>
      <c r="P56" s="82"/>
      <c r="Q56" s="82"/>
      <c r="R56" s="21">
        <v>0.68402777777777779</v>
      </c>
      <c r="S56" s="21">
        <v>0.71875</v>
      </c>
      <c r="T56" s="31">
        <f t="shared" si="7"/>
        <v>3.472222222222221E-2</v>
      </c>
      <c r="U56" s="12"/>
      <c r="V56" s="12"/>
      <c r="W56" s="20">
        <v>44688</v>
      </c>
      <c r="X56" s="15">
        <v>42</v>
      </c>
      <c r="Y56" s="82" t="s">
        <v>113</v>
      </c>
      <c r="Z56" s="82"/>
      <c r="AA56" s="82"/>
      <c r="AB56" s="21">
        <v>0.66666666666666663</v>
      </c>
      <c r="AC56" s="21">
        <v>0.6875</v>
      </c>
      <c r="AD56" s="31">
        <f>AC56-AB56</f>
        <v>2.083333333333337E-2</v>
      </c>
    </row>
    <row r="57" spans="1:30" x14ac:dyDescent="0.35">
      <c r="A57" s="12"/>
      <c r="B57" s="12"/>
      <c r="C57" s="20">
        <v>44685</v>
      </c>
      <c r="D57" s="12">
        <v>42</v>
      </c>
      <c r="E57" s="82" t="s">
        <v>95</v>
      </c>
      <c r="F57" s="82"/>
      <c r="G57" s="82"/>
      <c r="H57" s="21">
        <v>0.83333333333333337</v>
      </c>
      <c r="I57" s="21">
        <v>0.875</v>
      </c>
      <c r="J57" s="31">
        <f t="shared" si="0"/>
        <v>4.166666666666663E-2</v>
      </c>
      <c r="K57" s="12"/>
      <c r="L57" s="12"/>
      <c r="M57" s="20">
        <v>44692</v>
      </c>
      <c r="N57" s="15"/>
      <c r="O57" s="82" t="s">
        <v>111</v>
      </c>
      <c r="P57" s="82"/>
      <c r="Q57" s="82"/>
      <c r="R57" s="21">
        <v>0.49305555555555558</v>
      </c>
      <c r="S57" s="21">
        <v>0.53819444444444442</v>
      </c>
      <c r="T57" s="31">
        <f t="shared" si="7"/>
        <v>4.513888888888884E-2</v>
      </c>
      <c r="U57" s="12"/>
      <c r="V57" s="12"/>
      <c r="W57" s="20">
        <v>44689</v>
      </c>
      <c r="X57" s="15"/>
      <c r="Y57" s="82" t="s">
        <v>97</v>
      </c>
      <c r="Z57" s="82"/>
      <c r="AA57" s="82"/>
      <c r="AB57" s="21">
        <v>0.45833333333333331</v>
      </c>
      <c r="AC57" s="21">
        <v>0.53125</v>
      </c>
      <c r="AD57" s="31">
        <f t="shared" si="8"/>
        <v>7.2916666666666685E-2</v>
      </c>
    </row>
    <row r="58" spans="1:30" x14ac:dyDescent="0.35">
      <c r="A58" s="12"/>
      <c r="B58" s="12"/>
      <c r="C58" s="20">
        <v>44688</v>
      </c>
      <c r="D58" s="12">
        <v>42</v>
      </c>
      <c r="E58" s="82" t="s">
        <v>96</v>
      </c>
      <c r="F58" s="82"/>
      <c r="G58" s="82"/>
      <c r="H58" s="21">
        <v>0.625</v>
      </c>
      <c r="I58" s="21">
        <v>0.68611111111111101</v>
      </c>
      <c r="J58" s="31">
        <f t="shared" si="0"/>
        <v>6.1111111111111005E-2</v>
      </c>
      <c r="K58" s="12"/>
      <c r="L58" s="12"/>
      <c r="M58" s="20">
        <v>44695</v>
      </c>
      <c r="N58" s="12"/>
      <c r="O58" s="82" t="s">
        <v>109</v>
      </c>
      <c r="P58" s="82"/>
      <c r="Q58" s="82"/>
      <c r="R58" s="21">
        <v>0.54166666666666663</v>
      </c>
      <c r="S58" s="21">
        <v>0.66666666666666663</v>
      </c>
      <c r="T58" s="22">
        <f>S58-R58</f>
        <v>0.125</v>
      </c>
      <c r="U58" s="12"/>
      <c r="V58" s="12"/>
      <c r="W58" s="20">
        <v>44691</v>
      </c>
      <c r="X58" s="12"/>
      <c r="Y58" s="82" t="s">
        <v>104</v>
      </c>
      <c r="Z58" s="82"/>
      <c r="AA58" s="82"/>
      <c r="AB58" s="21">
        <v>0.875</v>
      </c>
      <c r="AC58" s="21">
        <v>0.95833333333333337</v>
      </c>
      <c r="AD58" s="31">
        <f t="shared" si="8"/>
        <v>8.333333333333337E-2</v>
      </c>
    </row>
    <row r="59" spans="1:30" x14ac:dyDescent="0.35">
      <c r="A59" s="12"/>
      <c r="B59" s="12"/>
      <c r="C59" s="20">
        <v>44689</v>
      </c>
      <c r="D59" s="12"/>
      <c r="E59" s="82" t="s">
        <v>97</v>
      </c>
      <c r="F59" s="82"/>
      <c r="G59" s="82"/>
      <c r="H59" s="21">
        <v>0.45833333333333331</v>
      </c>
      <c r="I59" s="21">
        <v>0.53125</v>
      </c>
      <c r="J59" s="31">
        <f t="shared" si="0"/>
        <v>7.2916666666666685E-2</v>
      </c>
      <c r="K59" s="12"/>
      <c r="L59" s="12"/>
      <c r="M59" s="20">
        <v>44695</v>
      </c>
      <c r="N59" s="12"/>
      <c r="O59" s="82" t="s">
        <v>110</v>
      </c>
      <c r="P59" s="82"/>
      <c r="Q59" s="82"/>
      <c r="R59" s="21">
        <v>0.75</v>
      </c>
      <c r="S59" s="21">
        <v>0.86111111111111116</v>
      </c>
      <c r="T59" s="22">
        <f>S59-R59</f>
        <v>0.11111111111111116</v>
      </c>
      <c r="U59" s="12"/>
      <c r="V59" s="12"/>
      <c r="W59" s="20">
        <v>44696</v>
      </c>
      <c r="X59" s="12"/>
      <c r="Y59" s="82" t="s">
        <v>105</v>
      </c>
      <c r="Z59" s="82"/>
      <c r="AA59" s="82"/>
      <c r="AB59" s="21">
        <v>0.625</v>
      </c>
      <c r="AC59" s="21">
        <v>0.70833333333333337</v>
      </c>
      <c r="AD59" s="31">
        <f t="shared" si="8"/>
        <v>8.333333333333337E-2</v>
      </c>
    </row>
    <row r="60" spans="1:30" x14ac:dyDescent="0.35">
      <c r="A60" s="12"/>
      <c r="B60" s="12"/>
      <c r="C60" s="20">
        <v>44691</v>
      </c>
      <c r="D60" s="12"/>
      <c r="E60" s="82" t="s">
        <v>98</v>
      </c>
      <c r="F60" s="82"/>
      <c r="G60" s="82"/>
      <c r="H60" s="21">
        <v>0.68402777777777779</v>
      </c>
      <c r="I60" s="21">
        <v>0.71875</v>
      </c>
      <c r="J60" s="31">
        <f t="shared" si="0"/>
        <v>3.472222222222221E-2</v>
      </c>
      <c r="K60" s="12"/>
      <c r="L60" s="12"/>
      <c r="M60" s="20">
        <v>44696</v>
      </c>
      <c r="N60" s="12"/>
      <c r="O60" s="82" t="s">
        <v>110</v>
      </c>
      <c r="P60" s="82"/>
      <c r="Q60" s="82"/>
      <c r="R60" s="21">
        <v>0.625</v>
      </c>
      <c r="S60" s="21">
        <v>0.79166666666666663</v>
      </c>
      <c r="T60" s="22">
        <f>S60-R60</f>
        <v>0.16666666666666663</v>
      </c>
      <c r="U60" s="12"/>
      <c r="V60" s="12"/>
      <c r="W60" s="20"/>
      <c r="X60" s="12"/>
      <c r="Y60" s="82"/>
      <c r="Z60" s="82"/>
      <c r="AA60" s="82"/>
      <c r="AB60" s="21"/>
      <c r="AC60" s="21"/>
      <c r="AD60" s="31"/>
    </row>
    <row r="61" spans="1:30" x14ac:dyDescent="0.35">
      <c r="A61" s="12"/>
      <c r="B61" s="12"/>
      <c r="C61" s="20">
        <v>44692</v>
      </c>
      <c r="D61" s="12">
        <v>42</v>
      </c>
      <c r="E61" s="82" t="s">
        <v>98</v>
      </c>
      <c r="F61" s="82"/>
      <c r="G61" s="82"/>
      <c r="H61" s="21">
        <v>0.49305555555555558</v>
      </c>
      <c r="I61" s="21">
        <v>0.52777777777777779</v>
      </c>
      <c r="J61" s="31">
        <f t="shared" si="0"/>
        <v>3.472222222222221E-2</v>
      </c>
      <c r="K61" s="12"/>
      <c r="L61" s="12"/>
      <c r="M61" s="20">
        <v>44696</v>
      </c>
      <c r="N61" s="12"/>
      <c r="O61" s="82" t="s">
        <v>110</v>
      </c>
      <c r="P61" s="82"/>
      <c r="Q61" s="82"/>
      <c r="R61" s="21">
        <v>0.9375</v>
      </c>
      <c r="S61" s="21">
        <v>2.0833333333333332E-2</v>
      </c>
      <c r="T61" s="22">
        <v>0.10416666666666667</v>
      </c>
      <c r="U61" s="12"/>
      <c r="V61" s="12"/>
      <c r="W61" s="12"/>
      <c r="X61" s="12"/>
      <c r="Y61" s="82"/>
      <c r="Z61" s="82"/>
      <c r="AA61" s="82"/>
      <c r="AB61" s="12"/>
      <c r="AC61" s="12"/>
      <c r="AD61" s="31"/>
    </row>
    <row r="62" spans="1:30" x14ac:dyDescent="0.35">
      <c r="A62" s="12"/>
      <c r="B62" s="12"/>
      <c r="C62" s="20">
        <v>44695</v>
      </c>
      <c r="D62" s="12"/>
      <c r="E62" s="82" t="s">
        <v>99</v>
      </c>
      <c r="F62" s="82"/>
      <c r="G62" s="82"/>
      <c r="H62" s="21">
        <v>0.77222222222222225</v>
      </c>
      <c r="I62" s="21">
        <v>0.8652777777777777</v>
      </c>
      <c r="J62" s="31">
        <f t="shared" si="0"/>
        <v>9.3055555555555447E-2</v>
      </c>
      <c r="K62" s="40"/>
      <c r="L62" s="40"/>
      <c r="M62" s="20"/>
      <c r="N62" s="40"/>
      <c r="O62" s="40"/>
      <c r="P62" s="40"/>
      <c r="Q62" s="40"/>
      <c r="R62" s="21"/>
      <c r="S62" s="21"/>
      <c r="T62" s="22"/>
      <c r="U62" s="40"/>
      <c r="V62" s="40"/>
      <c r="W62" s="40"/>
      <c r="X62" s="40"/>
      <c r="Y62" s="40"/>
      <c r="Z62" s="40"/>
      <c r="AA62" s="40"/>
      <c r="AB62" s="40"/>
      <c r="AC62" s="40"/>
      <c r="AD62" s="31"/>
    </row>
    <row r="63" spans="1:30" ht="15" thickBot="1" x14ac:dyDescent="0.4">
      <c r="A63" s="67"/>
      <c r="B63" s="67"/>
      <c r="C63" s="68">
        <v>44696</v>
      </c>
      <c r="D63" s="67"/>
      <c r="E63" s="84" t="s">
        <v>100</v>
      </c>
      <c r="F63" s="84"/>
      <c r="G63" s="84"/>
      <c r="H63" s="65">
        <v>0.7909722222222223</v>
      </c>
      <c r="I63" s="65">
        <v>0.90555555555555556</v>
      </c>
      <c r="J63" s="66">
        <f t="shared" si="0"/>
        <v>0.11458333333333326</v>
      </c>
      <c r="K63" s="49"/>
      <c r="L63" s="49"/>
      <c r="M63" s="49"/>
      <c r="N63" s="49"/>
      <c r="O63" s="83"/>
      <c r="P63" s="83"/>
      <c r="Q63" s="83"/>
      <c r="R63" s="49"/>
      <c r="S63" s="49"/>
      <c r="T63" s="51"/>
      <c r="U63" s="67"/>
      <c r="V63" s="67"/>
      <c r="W63" s="67"/>
      <c r="X63" s="67"/>
      <c r="Y63" s="67"/>
      <c r="Z63" s="67"/>
      <c r="AA63" s="67"/>
      <c r="AB63" s="67"/>
      <c r="AC63" s="67"/>
      <c r="AD63" s="76"/>
    </row>
    <row r="64" spans="1:30" x14ac:dyDescent="0.35">
      <c r="B64" s="1" t="s">
        <v>11</v>
      </c>
      <c r="J64" s="53"/>
      <c r="L64" s="1" t="s">
        <v>11</v>
      </c>
      <c r="M64" s="35">
        <v>44705</v>
      </c>
      <c r="N64">
        <v>49.51</v>
      </c>
      <c r="O64" s="81" t="s">
        <v>114</v>
      </c>
      <c r="P64" s="81"/>
      <c r="Q64" s="81"/>
      <c r="R64" s="36">
        <v>0.70833333333333337</v>
      </c>
      <c r="S64" s="36">
        <v>0.77361111111111114</v>
      </c>
      <c r="T64" s="108">
        <f>S64-R64</f>
        <v>6.5277777777777768E-2</v>
      </c>
      <c r="U64" s="12"/>
      <c r="V64" s="38" t="s">
        <v>11</v>
      </c>
      <c r="W64" s="12"/>
      <c r="X64" s="12"/>
      <c r="Y64" s="12"/>
      <c r="Z64" s="12"/>
      <c r="AA64" s="12"/>
      <c r="AB64" s="12"/>
      <c r="AC64" s="12"/>
      <c r="AD64" s="75"/>
    </row>
    <row r="65" spans="10:30" x14ac:dyDescent="0.35">
      <c r="J65" s="53"/>
      <c r="M65" s="35">
        <v>44706</v>
      </c>
      <c r="N65">
        <v>49.51</v>
      </c>
      <c r="O65" s="81" t="s">
        <v>115</v>
      </c>
      <c r="P65" s="81"/>
      <c r="Q65" s="81"/>
      <c r="R65" s="36">
        <v>0.48958333333333331</v>
      </c>
      <c r="S65" s="36">
        <v>0.53125</v>
      </c>
      <c r="T65" s="109">
        <f>SUM(S65-R65)</f>
        <v>4.1666666666666685E-2</v>
      </c>
      <c r="U65" s="12"/>
      <c r="V65" s="12"/>
      <c r="W65" s="12"/>
      <c r="X65" s="12"/>
      <c r="Y65" s="12"/>
      <c r="Z65" s="12"/>
      <c r="AA65" s="12"/>
      <c r="AB65" s="12"/>
      <c r="AC65" s="12"/>
      <c r="AD65" s="60"/>
    </row>
    <row r="66" spans="10:30" x14ac:dyDescent="0.35">
      <c r="J66" s="53"/>
      <c r="M66" s="35">
        <v>44708</v>
      </c>
      <c r="N66">
        <v>49.51</v>
      </c>
      <c r="O66" s="81" t="s">
        <v>116</v>
      </c>
      <c r="P66" s="81"/>
      <c r="Q66" s="81"/>
      <c r="R66" s="36">
        <v>0.64583333333333337</v>
      </c>
      <c r="S66" s="36">
        <v>0.83124999999999993</v>
      </c>
      <c r="T66" s="109">
        <f>SUM(S66-R66)</f>
        <v>0.18541666666666656</v>
      </c>
      <c r="U66" s="5"/>
      <c r="V66" s="5"/>
      <c r="W66" s="39"/>
      <c r="X66" s="39"/>
      <c r="Y66" s="39"/>
      <c r="Z66" s="39"/>
      <c r="AA66" s="39"/>
      <c r="AB66" s="39"/>
      <c r="AC66" s="39"/>
      <c r="AD66" s="60"/>
    </row>
    <row r="67" spans="10:30" x14ac:dyDescent="0.35">
      <c r="J67" s="53"/>
      <c r="M67" s="35">
        <v>44709</v>
      </c>
      <c r="N67">
        <v>49.51</v>
      </c>
      <c r="O67" s="81" t="s">
        <v>116</v>
      </c>
      <c r="P67" s="81"/>
      <c r="Q67" s="81"/>
      <c r="R67" s="36">
        <v>0.70833333333333337</v>
      </c>
      <c r="S67" s="36">
        <v>0.8125</v>
      </c>
      <c r="T67" s="109">
        <f>SUM(S67-R67)</f>
        <v>0.10416666666666663</v>
      </c>
      <c r="U67" s="5"/>
      <c r="V67" s="5"/>
      <c r="W67" s="39"/>
      <c r="X67" s="39"/>
      <c r="Y67" s="39"/>
      <c r="Z67" s="39"/>
      <c r="AA67" s="39"/>
      <c r="AB67" s="39"/>
      <c r="AC67" s="39"/>
      <c r="AD67" s="60"/>
    </row>
    <row r="68" spans="10:30" x14ac:dyDescent="0.35">
      <c r="J68" s="53"/>
      <c r="M68" s="35">
        <v>44710</v>
      </c>
      <c r="N68">
        <v>49.51</v>
      </c>
      <c r="O68" s="81" t="s">
        <v>117</v>
      </c>
      <c r="P68" s="81"/>
      <c r="Q68" s="81"/>
      <c r="R68" s="36">
        <v>0.65277777777777779</v>
      </c>
      <c r="S68" s="36">
        <v>0.80208333333333337</v>
      </c>
      <c r="T68" s="109">
        <f>SUM(S68-R68)</f>
        <v>0.14930555555555558</v>
      </c>
      <c r="AB68" s="5"/>
      <c r="AD68" s="53"/>
    </row>
    <row r="69" spans="10:30" x14ac:dyDescent="0.35">
      <c r="J69" s="53"/>
      <c r="M69" s="35">
        <v>44710</v>
      </c>
      <c r="N69">
        <v>49.51</v>
      </c>
      <c r="O69" s="81" t="s">
        <v>117</v>
      </c>
      <c r="P69" s="81"/>
      <c r="Q69" s="81"/>
      <c r="R69" s="36">
        <v>0.82638888888888884</v>
      </c>
      <c r="S69" s="36">
        <v>0.94444444444444453</v>
      </c>
      <c r="T69" s="109">
        <f>SUM(S69-R69)</f>
        <v>0.11805555555555569</v>
      </c>
      <c r="AD69" s="53"/>
    </row>
    <row r="70" spans="10:30" x14ac:dyDescent="0.35">
      <c r="J70" s="53"/>
      <c r="L70" s="1" t="s">
        <v>118</v>
      </c>
      <c r="M70" s="35">
        <v>44711</v>
      </c>
      <c r="O70" s="81" t="s">
        <v>119</v>
      </c>
      <c r="P70" s="81"/>
      <c r="Q70" s="81"/>
      <c r="R70" s="36">
        <v>0.5</v>
      </c>
      <c r="S70" s="36">
        <v>0.60416666666666663</v>
      </c>
      <c r="T70" s="109">
        <v>0.10416666666666667</v>
      </c>
      <c r="AD70" s="53"/>
    </row>
    <row r="71" spans="10:30" x14ac:dyDescent="0.35">
      <c r="AA71" s="5"/>
    </row>
  </sheetData>
  <mergeCells count="112">
    <mergeCell ref="Y50:AA50"/>
    <mergeCell ref="Y51:AA51"/>
    <mergeCell ref="Y52:AA52"/>
    <mergeCell ref="Y53:AA53"/>
    <mergeCell ref="O43:Q43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44:AA44"/>
    <mergeCell ref="Y45:AA45"/>
    <mergeCell ref="Y46:AA46"/>
    <mergeCell ref="Y32:AA32"/>
    <mergeCell ref="Y34:AA34"/>
    <mergeCell ref="Y43:AA43"/>
    <mergeCell ref="Y33:AA33"/>
    <mergeCell ref="E35:G35"/>
    <mergeCell ref="E36:G36"/>
    <mergeCell ref="Y36:AA36"/>
    <mergeCell ref="Y37:AA37"/>
    <mergeCell ref="Y38:AA38"/>
    <mergeCell ref="E37:G37"/>
    <mergeCell ref="E38:G38"/>
    <mergeCell ref="E39:G39"/>
    <mergeCell ref="Y42:AA42"/>
    <mergeCell ref="Y40:AA40"/>
    <mergeCell ref="Y41:AA41"/>
    <mergeCell ref="O22:Q22"/>
    <mergeCell ref="Y25:Z25"/>
    <mergeCell ref="Y26:AA26"/>
    <mergeCell ref="K3:M3"/>
    <mergeCell ref="E28:G28"/>
    <mergeCell ref="O27:Q27"/>
    <mergeCell ref="E24:G24"/>
    <mergeCell ref="E27:G27"/>
    <mergeCell ref="E26:G26"/>
    <mergeCell ref="E25:G25"/>
    <mergeCell ref="Y23:AA23"/>
    <mergeCell ref="O23:Q23"/>
    <mergeCell ref="Y22:AA22"/>
    <mergeCell ref="E29:G29"/>
    <mergeCell ref="E30:G30"/>
    <mergeCell ref="E32:G32"/>
    <mergeCell ref="E33:G33"/>
    <mergeCell ref="E34:G34"/>
    <mergeCell ref="E31:G31"/>
    <mergeCell ref="A1:I2"/>
    <mergeCell ref="A7:B7"/>
    <mergeCell ref="A8:B8"/>
    <mergeCell ref="A9:B9"/>
    <mergeCell ref="A5:B5"/>
    <mergeCell ref="A6:B6"/>
    <mergeCell ref="E4:F4"/>
    <mergeCell ref="A22:B22"/>
    <mergeCell ref="E23:G23"/>
    <mergeCell ref="A13:C13"/>
    <mergeCell ref="A16:B16"/>
    <mergeCell ref="A17:B17"/>
    <mergeCell ref="A18:B18"/>
    <mergeCell ref="H15:I15"/>
    <mergeCell ref="H16:I16"/>
    <mergeCell ref="H17:I17"/>
    <mergeCell ref="H18:I18"/>
    <mergeCell ref="E51:G51"/>
    <mergeCell ref="E52:G52"/>
    <mergeCell ref="E53:G53"/>
    <mergeCell ref="E54:G54"/>
    <mergeCell ref="E55:G55"/>
    <mergeCell ref="E46:G46"/>
    <mergeCell ref="E47:G47"/>
    <mergeCell ref="E48:G48"/>
    <mergeCell ref="E41:G41"/>
    <mergeCell ref="E42:G42"/>
    <mergeCell ref="E43:G43"/>
    <mergeCell ref="E44:G44"/>
    <mergeCell ref="E45:G45"/>
    <mergeCell ref="O56:Q56"/>
    <mergeCell ref="O57:Q57"/>
    <mergeCell ref="O58:Q58"/>
    <mergeCell ref="O59:Q59"/>
    <mergeCell ref="O60:Q60"/>
    <mergeCell ref="E61:G61"/>
    <mergeCell ref="E62:G62"/>
    <mergeCell ref="E63:G63"/>
    <mergeCell ref="E56:G56"/>
    <mergeCell ref="E57:G57"/>
    <mergeCell ref="E58:G58"/>
    <mergeCell ref="E59:G59"/>
    <mergeCell ref="E60:G60"/>
    <mergeCell ref="O67:Q67"/>
    <mergeCell ref="O68:Q68"/>
    <mergeCell ref="O69:Q69"/>
    <mergeCell ref="O70:Q70"/>
    <mergeCell ref="Y57:AA57"/>
    <mergeCell ref="O61:Q61"/>
    <mergeCell ref="O63:Q63"/>
    <mergeCell ref="O64:Q64"/>
    <mergeCell ref="O65:Q65"/>
    <mergeCell ref="O66:Q66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2022-05-30T12:33:08Z</dcterms:modified>
</cp:coreProperties>
</file>