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72" documentId="8_{921D9C63-FB4C-4EA6-A53F-CD9B619B4ADC}" xr6:coauthVersionLast="47" xr6:coauthVersionMax="47" xr10:uidLastSave="{DD68D05D-CCBB-46F2-B614-27AB314DA8F3}"/>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I18" i="121"/>
  <c r="I19" i="121"/>
  <c r="I20" i="121"/>
  <c r="I21" i="121"/>
  <c r="F22" i="121"/>
  <c r="I22" i="121"/>
  <c r="F19" i="121"/>
  <c r="F21" i="121"/>
  <c r="F24"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<sst xmlns="http://schemas.openxmlformats.org/spreadsheetml/2006/main" count="14534" uniqueCount="1676">
  <si>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</si>
  <si>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</si>
  <si>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</si>
  <si>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</si>
  <si>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</si>
  <si>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</si>
  <si>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</si>
  <si>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</si>
  <si>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</si>
  <si>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</si>
  <si>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</si>
  <si>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</si>
  <si>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</si>
  <si>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</si>
  <si>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</si>
  <si>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</si>
  <si>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</si>
  <si>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</si>
  <si>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</si>
  <si>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</si>
  <si>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</si>
  <si>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</si>
  <si>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</si>
  <si>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</si>
  <si>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</si>
  <si>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</si>
  <si>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</si>
  <si>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</si>
  <si>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</si>
  <si>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</si>
  <si>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</si>
  <si>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</si>
  <si>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</si>
  <si>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</si>
  <si>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</si>
  <si>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</si>
  <si>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</si>
  <si>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</si>
  <si>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</si>
  <si>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</si>
  <si>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</si>
  <si>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</si>
  <si>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</si>
  <si>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</si>
  <si>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</si>
  <si>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</si>
  <si>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</si>
  <si>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</si>
  <si>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</si>
  <si>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</si>
  <si>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</si>
  <si>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</si>
  <si>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</si>
  <si>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</si>
  <si>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</si>
  <si>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</si>
  <si>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</si>
  <si>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</si>
  <si>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</si>
  <si>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</si>
  <si>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</si>
  <si>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</si>
  <si>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</si>
  <si>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</si>
  <si>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</si>
  <si>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</si>
  <si>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</si>
  <si>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</si>
  <si>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</si>
  <si>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</si>
  <si>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</si>
  <si>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</si>
  <si>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</si>
  <si>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</si>
  <si>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</si>
  <si>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</si>
  <si>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</si>
  <si>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</si>
  <si>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</si>
  <si>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</si>
  <si>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</si>
  <si>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</si>
  <si>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</si>
  <si>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</si>
  <si>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</si>
  <si>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</si>
  <si>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</si>
  <si>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</si>
  <si>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</si>
  <si>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</si>
  <si>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</si>
  <si>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</si>
  <si>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</si>
  <si>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</si>
  <si>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</si>
  <si>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</si>
  <si>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</si>
  <si>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</si>
  <si>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</si>
  <si>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</si>
  <si>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</si>
  <si>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</si>
  <si>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</si>
  <si>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</si>
  <si>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</si>
  <si>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</si>
  <si>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</si>
  <si>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</si>
  <si>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</si>
  <si>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</si>
  <si>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</si>
  <si>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</si>
  <si>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</si>
  <si>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</si>
  <si>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</si>
  <si>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</si>
  <si>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</si>
  <si>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</si>
  <si>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</si>
  <si>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</si>
  <si>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</si>
  <si>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</si>
  <si>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</si>
  <si>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</si>
  <si>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</si>
  <si>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</si>
  <si>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</si>
  <si>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</si>
  <si>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</si>
  <si>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</si>
  <si>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</si>
  <si>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</si>
  <si>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</si>
  <si>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</si>
  <si>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</si>
  <si>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</si>
  <si>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</si>
  <si>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</si>
  <si>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</si>
  <si>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</si>
  <si>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</si>
  <si>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</si>
  <si>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</si>
  <si>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</si>
  <si>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</si>
  <si>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</si>
  <si>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</si>
  <si>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</si>
  <si>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</si>
  <si>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</si>
  <si>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</si>
  <si>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</si>
  <si>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</si>
  <si>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</si>
  <si>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</si>
  <si>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</si>
  <si>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</si>
  <si>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</si>
  <si>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</si>
  <si>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</si>
  <si>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</si>
  <si>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</si>
  <si>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</si>
  <si>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</si>
  <si>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</si>
  <si>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</si>
  <si>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</si>
  <si>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</si>
  <si>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</si>
  <si>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</si>
  <si>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</si>
  <si>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</si>
  <si>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</si>
  <si>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</si>
  <si>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</si>
  <si>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</si>
  <si>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</si>
  <si>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</si>
  <si>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</si>
  <si>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</si>
  <si>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</si>
  <si>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</si>
  <si>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</si>
  <si>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</si>
  <si>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</si>
  <si>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</si>
  <si>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</si>
  <si>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</si>
  <si>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</si>
  <si>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</si>
  <si>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</si>
  <si>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</si>
  <si>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</si>
  <si>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</si>
  <si>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</si>
  <si>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</si>
  <si>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</si>
  <si>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</si>
  <si>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</si>
  <si>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</si>
  <si>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</si>
  <si>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</si>
  <si>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</si>
  <si>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</si>
  <si>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</si>
  <si>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</si>
  <si>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</si>
  <si>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</si>
  <si>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</si>
  <si>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</si>
  <si>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</si>
  <si>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</si>
  <si>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</si>
  <si>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</si>
  <si>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</si>
  <si>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</si>
  <si>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</si>
  <si>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</si>
  <si>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</si>
  <si>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</si>
  <si>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</si>
  <si>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</si>
  <si>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</si>
  <si>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</si>
  <si>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</si>
  <si>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</si>
  <si>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</si>
  <si>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</si>
  <si>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</si>
  <si>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</si>
  <si>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</si>
  <si>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</si>
  <si>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</si>
  <si>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</si>
  <si>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</si>
  <si>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</si>
  <si>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</si>
  <si>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</si>
  <si>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</si>
  <si>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</si>
  <si>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</si>
  <si>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</si>
  <si>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</si>
  <si>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</si>
  <si>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</si>
  <si>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</si>
  <si>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</si>
  <si>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</si>
  <si>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</si>
  <si>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</si>
  <si>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</si>
  <si>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</si>
  <si>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</si>
  <si>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</si>
  <si>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</si>
  <si>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</si>
  <si>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</si>
  <si>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</si>
  <si>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</si>
  <si>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</si>
  <si>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</si>
  <si>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</si>
  <si>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</si>
  <si>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</si>
  <si>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</si>
  <si>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</si>
  <si>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</si>
  <si>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</si>
  <si>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</si>
  <si>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</si>
  <si>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</si>
  <si>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</si>
  <si>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</si>
  <si>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</si>
  <si>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</si>
  <si>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</si>
  <si>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</si>
  <si>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</si>
  <si>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</si>
  <si>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</si>
  <si>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</si>
  <si>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</si>
  <si>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</si>
  <si>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</si>
  <si>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</si>
  <si>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</si>
  <si>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</si>
  <si>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</si>
  <si>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</si>
  <si>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</si>
  <si>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</si>
  <si>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</si>
  <si>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</si>
  <si>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</si>
  <si>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</si>
  <si>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</si>
  <si>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</si>
  <si>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</si>
  <si>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</si>
  <si>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</si>
  <si>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</si>
  <si>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</si>
  <si>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</si>
  <si>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</si>
  <si>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</si>
  <si>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</si>
  <si>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</si>
  <si>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</si>
  <si>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</si>
  <si>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</si>
  <si>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</si>
  <si>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</si>
  <si>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</si>
  <si>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</si>
  <si>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</si>
  <si>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</si>
  <si>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</si>
  <si>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</si>
  <si>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</si>
  <si>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</si>
  <si>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</si>
  <si>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</si>
  <si>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</si>
  <si>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</si>
  <si>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</si>
  <si>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</si>
  <si>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</si>
  <si>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</si>
  <si>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</si>
  <si>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</si>
  <si>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</si>
  <si>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</si>
  <si>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</si>
  <si>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</si>
  <si>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</si>
  <si>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</si>
  <si>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</si>
  <si>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</si>
  <si>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</si>
  <si>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</si>
  <si>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</si>
  <si>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</si>
  <si>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</si>
  <si>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</si>
  <si>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</si>
  <si>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</si>
  <si>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</si>
  <si>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</si>
  <si>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</si>
  <si>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</si>
  <si>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</si>
  <si>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</si>
  <si>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</si>
  <si>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</si>
  <si>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</si>
  <si>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</si>
  <si>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</si>
  <si>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</si>
  <si>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</si>
  <si>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</si>
  <si>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</si>
  <si>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</si>
  <si>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</si>
  <si>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</si>
  <si>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</si>
  <si>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</si>
  <si>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</si>
  <si>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</si>
  <si>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</si>
  <si>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</si>
  <si>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</si>
  <si>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</si>
  <si>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</si>
  <si>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</si>
  <si>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</si>
  <si>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</si>
  <si>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</si>
  <si>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</si>
  <si>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</si>
  <si>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</si>
  <si>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</si>
  <si>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</si>
  <si>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</si>
  <si>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</si>
  <si>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</si>
  <si>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</si>
  <si>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</si>
  <si>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</si>
  <si>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</si>
  <si>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</si>
  <si>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</si>
  <si>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</si>
  <si>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</si>
  <si>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</si>
  <si>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</si>
  <si>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</si>
  <si>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</si>
  <si>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</si>
  <si>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</si>
  <si>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</si>
  <si>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</si>
  <si>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</si>
  <si>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</si>
  <si>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</si>
  <si>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</si>
  <si>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</si>
  <si>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</si>
  <si>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</si>
  <si>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</si>
  <si>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</si>
  <si>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</si>
  <si>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</si>
  <si>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</si>
  <si>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</si>
  <si>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</si>
  <si>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</si>
  <si>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</si>
  <si>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</si>
  <si>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</si>
  <si>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</si>
  <si>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</si>
  <si>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</si>
  <si>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</si>
  <si>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</si>
  <si>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</si>
  <si>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</si>
  <si>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</si>
  <si>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</si>
  <si>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</si>
  <si>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</si>
  <si>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</si>
  <si>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</si>
  <si>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</si>
  <si>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</si>
  <si>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</si>
  <si>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</si>
  <si>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</si>
  <si>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</si>
  <si>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</si>
  <si>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</si>
  <si>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</si>
  <si>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</si>
  <si>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</si>
  <si>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</si>
  <si>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</si>
  <si>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</si>
  <si>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</si>
  <si>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</si>
  <si>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</si>
  <si>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</si>
  <si>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</si>
  <si>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</si>
  <si>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</si>
  <si>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</si>
  <si>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</si>
  <si>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</si>
  <si>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</si>
  <si>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</si>
  <si>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</si>
  <si>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</si>
  <si>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</si>
  <si>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</si>
  <si>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</si>
  <si>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</si>
  <si>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</si>
  <si>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</si>
  <si>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</si>
  <si>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</si>
  <si>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</si>
  <si>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</si>
  <si>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</si>
  <si>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</si>
  <si>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</si>
  <si>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</si>
  <si>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</si>
  <si>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</si>
  <si>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</si>
  <si>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</si>
  <si>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</si>
  <si>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</si>
  <si>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</si>
  <si>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</si>
  <si>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</si>
  <si>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</si>
  <si>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</si>
  <si>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</si>
  <si>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</si>
  <si>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</si>
  <si>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</si>
  <si>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</si>
  <si>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</si>
  <si>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</si>
  <si>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</si>
  <si>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</si>
  <si>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</si>
  <si>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</si>
  <si>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</si>
  <si>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</si>
  <si>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</si>
  <si>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</si>
  <si>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</si>
  <si>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</si>
  <si>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</si>
  <si>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</si>
  <si>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</si>
  <si>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</si>
  <si>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</si>
  <si>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</si>
  <si>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</si>
  <si>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</si>
  <si>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</si>
  <si>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</si>
  <si>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</si>
  <si>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</si>
  <si>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</si>
  <si>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</si>
  <si>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</si>
  <si>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</si>
  <si>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</si>
  <si>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</si>
  <si>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</si>
  <si>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</si>
  <si>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</si>
  <si>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</si>
  <si>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</si>
  <si>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</si>
  <si>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</si>
  <si>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</si>
  <si>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</si>
  <si>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</si>
  <si>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</si>
  <si>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</si>
  <si>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</si>
  <si>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</si>
  <si>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</si>
  <si>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</si>
  <si>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</si>
  <si>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</si>
  <si>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</si>
  <si>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</si>
  <si>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</si>
  <si>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</si>
  <si>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</si>
  <si>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</si>
  <si>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</si>
  <si>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</si>
  <si>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</si>
  <si>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</si>
  <si>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</si>
  <si>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</si>
  <si>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</si>
  <si>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</si>
  <si>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</si>
  <si>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</si>
  <si>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</si>
  <si>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</si>
  <si>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</si>
  <si>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</si>
  <si>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</si>
  <si>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</si>
  <si>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</si>
  <si>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</si>
  <si>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</si>
  <si>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</si>
  <si>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</si>
  <si>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</si>
  <si>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</si>
  <si>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</si>
  <si>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</si>
  <si>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</si>
  <si>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</si>
  <si>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</si>
  <si>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</si>
  <si>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</si>
  <si>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</si>
  <si>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</si>
  <si>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</si>
  <si>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</si>
  <si>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</si>
  <si>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</si>
  <si>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</si>
  <si>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</si>
  <si>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</si>
  <si>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</si>
  <si>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</si>
  <si>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</si>
  <si>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</si>
  <si>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</si>
  <si>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</si>
  <si>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</si>
  <si>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</si>
  <si>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</si>
  <si>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</si>
  <si>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</si>
  <si>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</si>
  <si>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</si>
  <si>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</si>
  <si>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</si>
  <si>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</si>
  <si>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</si>
  <si>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</si>
  <si>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</si>
  <si>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</si>
  <si>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</si>
  <si>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</si>
  <si>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</si>
  <si>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</si>
  <si>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</si>
  <si>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</si>
  <si>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</si>
  <si>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</si>
  <si>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</si>
  <si>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</si>
  <si>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</si>
  <si>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</si>
  <si>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</si>
  <si>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</si>
  <si>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</si>
  <si>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</si>
  <si>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</si>
  <si>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</si>
  <si>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</si>
  <si>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</si>
  <si>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</si>
  <si>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</si>
  <si>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</si>
  <si>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</si>
  <si>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</si>
  <si>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</si>
  <si>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</si>
  <si>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</si>
  <si>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</si>
  <si>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</si>
  <si>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</si>
  <si>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</si>
  <si>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</si>
  <si>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</si>
  <si>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</si>
  <si>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</si>
  <si>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</si>
  <si>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</si>
  <si>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</si>
  <si>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</si>
  <si>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</si>
  <si>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</si>
  <si>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</si>
  <si>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</si>
  <si>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</si>
  <si>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</si>
  <si>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</si>
  <si>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</si>
  <si>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</si>
  <si>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</si>
  <si>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</si>
  <si>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</si>
  <si>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</si>
  <si>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</si>
  <si>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</si>
  <si>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</si>
  <si>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</si>
  <si>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</si>
  <si>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</si>
  <si>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</si>
  <si>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</si>
  <si>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</si>
  <si>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</si>
  <si>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</si>
  <si>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</si>
  <si>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</si>
  <si>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</si>
  <si>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</si>
  <si>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</si>
  <si>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</si>
  <si>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</si>
  <si>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</si>
  <si>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</si>
  <si>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</si>
  <si>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</si>
  <si>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</si>
  <si>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</si>
  <si>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</si>
  <si>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</si>
  <si>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</si>
  <si>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</si>
  <si>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</si>
  <si>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</si>
  <si>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</si>
  <si>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</si>
  <si>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</si>
  <si>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</si>
  <si>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</si>
  <si>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</si>
  <si>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</si>
  <si>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</si>
  <si>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</si>
  <si>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</si>
  <si>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</si>
  <si>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</si>
  <si>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</si>
  <si>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</si>
  <si>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</si>
  <si>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</si>
  <si>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</si>
  <si>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</si>
  <si>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</si>
  <si>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</si>
  <si>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</si>
  <si>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</si>
  <si>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</si>
  <si>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</si>
  <si>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</si>
  <si>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</si>
  <si>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</si>
  <si>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</si>
  <si>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</si>
  <si>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</si>
  <si>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</si>
  <si>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</si>
  <si>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</si>
  <si>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</si>
  <si>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</si>
  <si>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</si>
  <si>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</si>
  <si>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</si>
  <si>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</si>
  <si>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</si>
  <si>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</si>
  <si>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</si>
  <si>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</si>
  <si>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</si>
  <si>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</si>
  <si>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</si>
  <si>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</si>
  <si>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</si>
  <si>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</si>
  <si>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</si>
  <si>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</si>
  <si>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</si>
  <si>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</si>
  <si>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</si>
  <si>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</si>
  <si>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</si>
  <si>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</si>
  <si>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</si>
  <si>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</si>
  <si>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</si>
  <si>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</si>
  <si>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</si>
  <si>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</si>
  <si>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</si>
  <si>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</si>
  <si>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</si>
  <si>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</si>
  <si>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</si>
  <si>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</si>
  <si>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</si>
  <si>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</si>
  <si>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</si>
  <si>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</si>
  <si>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</si>
  <si>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</si>
  <si>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</si>
  <si>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</si>
  <si>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</si>
  <si>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</si>
  <si>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</si>
  <si>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</si>
  <si>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</si>
  <si>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</si>
  <si>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</si>
  <si>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</si>
  <si>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</si>
  <si>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</si>
  <si>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</si>
  <si>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</si>
  <si>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</si>
  <si>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</si>
  <si>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</si>
  <si>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</si>
  <si>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</si>
  <si>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</si>
  <si>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</si>
  <si>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</si>
  <si>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</si>
  <si>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</si>
  <si>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</si>
  <si>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</si>
  <si>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</si>
  <si>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</si>
  <si>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</si>
  <si>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</si>
  <si>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</si>
  <si>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</si>
  <si>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</si>
  <si>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</si>
  <si>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</si>
  <si>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</si>
  <si>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</si>
  <si>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</si>
  <si>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</si>
  <si>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</si>
  <si>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</si>
  <si>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</si>
  <si>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</si>
  <si>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</si>
  <si>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</si>
  <si>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</si>
  <si>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</si>
  <si>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</si>
  <si>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</si>
  <si>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</si>
  <si>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</si>
  <si>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</si>
  <si>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</si>
  <si>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</si>
  <si>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</si>
  <si>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</si>
  <si>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</si>
  <si>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</si>
  <si>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</si>
  <si>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</si>
  <si>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</si>
  <si>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</si>
  <si>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</si>
  <si>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</si>
  <si>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</si>
  <si>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</si>
  <si>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</si>
  <si>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</si>
  <si>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</si>
  <si>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</si>
  <si>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</si>
  <si>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</si>
  <si>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</si>
  <si>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</si>
  <si>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</si>
  <si>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</si>
  <si>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</si>
  <si>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</si>
  <si>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</si>
  <si>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</si>
  <si>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</si>
  <si>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</si>
  <si>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</si>
  <si>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</si>
  <si>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</si>
  <si>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</si>
  <si>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</si>
  <si>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</si>
  <si>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</si>
  <si>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</si>
  <si>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</si>
  <si>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</si>
  <si>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</si>
  <si>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</si>
  <si>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</si>
  <si>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</si>
  <si>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</si>
  <si>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</si>
  <si>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</si>
  <si>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</si>
  <si>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</si>
  <si>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</si>
  <si>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</si>
  <si>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</si>
  <si>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</si>
  <si>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</si>
  <si>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</si>
  <si>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</si>
  <si>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</si>
  <si>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</si>
  <si>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</si>
  <si>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</si>
  <si>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</si>
  <si>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</si>
  <si>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</si>
  <si>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</si>
  <si>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</si>
  <si>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</si>
  <si>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</si>
  <si>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</si>
  <si>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</si>
  <si>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</si>
  <si>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</si>
  <si>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</si>
  <si>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</si>
  <si>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</si>
  <si>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</si>
  <si>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</si>
  <si>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</si>
  <si>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</si>
  <si>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</si>
  <si>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</si>
  <si>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</si>
  <si>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</si>
  <si>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</si>
  <si>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</si>
  <si>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</si>
  <si>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</si>
  <si>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</si>
  <si>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</si>
  <si>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</si>
  <si>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</si>
  <si>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</si>
  <si>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</si>
  <si>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</si>
  <si>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</si>
  <si>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</si>
  <si>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</si>
  <si>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</si>
  <si>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</si>
  <si>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</si>
  <si>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</si>
  <si>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</si>
  <si>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</si>
  <si>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</si>
  <si>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</si>
  <si>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</si>
  <si>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</si>
  <si>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</si>
  <si>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</si>
  <si>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</si>
  <si>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</si>
  <si>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</si>
  <si>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</si>
  <si>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</si>
  <si>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</si>
  <si>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</si>
  <si>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</si>
  <si>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</si>
  <si>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</si>
  <si>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</si>
  <si>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</si>
  <si>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</si>
  <si>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</si>
  <si>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</si>
  <si>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</si>
  <si>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</si>
  <si>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</si>
  <si>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</si>
  <si>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</si>
  <si>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</si>
  <si>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</si>
  <si>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</si>
  <si>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</si>
  <si>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</si>
  <si>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</si>
  <si>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</si>
  <si>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</si>
  <si>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</si>
  <si>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</si>
  <si>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</si>
  <si>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</si>
  <si>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</si>
  <si>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</si>
  <si>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</si>
  <si>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</si>
  <si>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</si>
  <si>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</si>
  <si>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</si>
  <si>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</si>
  <si>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</si>
  <si>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</si>
  <si>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</si>
  <si>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</si>
  <si>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</si>
  <si>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</si>
  <si>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</si>
  <si>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</si>
  <si>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</si>
  <si>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</si>
  <si>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</si>
  <si>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</si>
  <si>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</si>
  <si>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</si>
  <si>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</si>
  <si>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</si>
  <si>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</si>
  <si>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</si>
  <si>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</si>
  <si>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</si>
  <si>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</si>
  <si>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</si>
  <si>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</si>
  <si>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</si>
  <si>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</si>
  <si>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</si>
  <si>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</si>
  <si>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</si>
  <si>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</si>
  <si>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</si>
  <si>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</si>
  <si>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</si>
  <si>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</si>
  <si>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</si>
  <si>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</si>
  <si>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</si>
  <si>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</si>
  <si>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</si>
  <si>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</si>
  <si>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</si>
  <si>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</si>
  <si>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</si>
  <si>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</si>
  <si>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</si>
  <si>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</si>
  <si>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</si>
  <si>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</si>
  <si>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</si>
  <si>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</si>
  <si>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</si>
  <si>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</si>
  <si>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</si>
  <si>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</si>
  <si>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</si>
  <si>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</si>
  <si>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</si>
  <si>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</si>
  <si>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</si>
  <si>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</si>
  <si>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</si>
  <si>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</si>
  <si>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</si>
  <si>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</si>
  <si>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</si>
  <si>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</si>
  <si>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</si>
  <si>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</si>
  <si>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</si>
  <si>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</si>
  <si>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</si>
  <si>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</si>
  <si>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</si>
  <si>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</si>
  <si>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</si>
  <si>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</si>
  <si>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</si>
  <si>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</si>
  <si>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</si>
  <si>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</si>
  <si>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</si>
  <si>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</si>
  <si>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</si>
  <si>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</si>
  <si>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</si>
  <si>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</si>
  <si>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</si>
  <si>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</si>
  <si>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</si>
  <si>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</si>
  <si>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</si>
  <si>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</si>
  <si>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</si>
  <si>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</si>
  <si>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</si>
  <si>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</si>
  <si>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</si>
  <si>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</si>
  <si>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</si>
  <si>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</si>
  <si>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</si>
  <si>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</si>
  <si>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</si>
  <si>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</si>
  <si>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</si>
  <si>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</si>
  <si>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</si>
  <si>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</si>
  <si>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</si>
  <si>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</si>
  <si>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</si>
  <si>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</si>
  <si>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</si>
  <si>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</si>
  <si>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</si>
  <si>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</si>
  <si>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</si>
  <si>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</si>
  <si>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</si>
  <si>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</si>
  <si>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</si>
  <si>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</si>
  <si>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</si>
  <si>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</si>
  <si>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</si>
  <si>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</si>
  <si>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</si>
  <si>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</si>
  <si>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</si>
  <si>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</si>
  <si>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</si>
  <si>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</si>
  <si>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</si>
  <si>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</si>
  <si>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</si>
  <si>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</si>
  <si>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</si>
  <si>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</si>
  <si>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</si>
  <si>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</si>
  <si>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</si>
  <si>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</si>
  <si>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</si>
  <si>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</si>
  <si>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</si>
  <si>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</si>
  <si>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</si>
  <si>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</si>
  <si>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</si>
  <si>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</si>
  <si>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</si>
  <si>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</si>
  <si>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</si>
  <si>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</si>
  <si>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</si>
  <si>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</si>
  <si>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</si>
  <si>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</si>
  <si>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</si>
  <si>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</si>
  <si>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</si>
  <si>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</si>
  <si>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</si>
  <si>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</si>
  <si>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</si>
  <si>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</si>
  <si>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</si>
  <si>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</si>
  <si>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</si>
  <si>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</si>
  <si>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</si>
  <si>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</si>
  <si>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</si>
  <si>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</si>
  <si>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</si>
  <si>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</si>
  <si>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</si>
  <si>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</si>
  <si>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</si>
  <si>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</si>
  <si>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</si>
  <si>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</si>
  <si>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</si>
  <si>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</si>
  <si>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</si>
  <si>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</si>
  <si>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</si>
  <si>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</si>
  <si>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</si>
  <si>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</si>
  <si>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</si>
  <si>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</si>
  <si>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</si>
  <si>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</si>
  <si>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</si>
  <si>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</si>
  <si>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</si>
  <si>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</si>
  <si>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</si>
  <si>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</si>
  <si>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</si>
  <si>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</si>
  <si>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</si>
  <si>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</si>
  <si>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</si>
  <si>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</si>
  <si>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</si>
  <si>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</si>
  <si>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</si>
  <si>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</si>
  <si>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</si>
  <si>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</si>
  <si>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</si>
  <si>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</si>
  <si>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</si>
  <si>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</si>
  <si>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</si>
  <si>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</si>
  <si>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</si>
  <si>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</si>
  <si>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</si>
  <si>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</si>
  <si>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</si>
  <si>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</si>
  <si>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</si>
  <si>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</si>
  <si>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</si>
  <si>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</si>
  <si>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</si>
  <si>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</si>
  <si>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</si>
  <si>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</si>
  <si>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</si>
  <si>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</si>
  <si>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</si>
  <si>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</si>
  <si>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</si>
  <si>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</si>
  <si>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</si>
  <si>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</si>
  <si>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</si>
  <si>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</si>
  <si>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</si>
  <si>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</si>
  <si>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</si>
  <si>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</si>
  <si>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</si>
  <si>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</si>
  <si>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</si>
  <si>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</si>
  <si>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</si>
  <si>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</si>
  <si>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</si>
  <si>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</si>
  <si>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</si>
  <si>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</si>
  <si>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</si>
  <si>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</si>
  <si>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</si>
  <si>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</si>
  <si>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</si>
  <si>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</si>
  <si>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</si>
  <si>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</si>
  <si>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</si>
  <si>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</si>
  <si>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</si>
  <si>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</si>
  <si>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</si>
  <si>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</si>
  <si>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</si>
  <si>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</si>
  <si>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</si>
  <si>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</si>
  <si>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</si>
  <si>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</si>
  <si>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</si>
  <si>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</si>
  <si>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</si>
  <si>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</si>
  <si>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</si>
  <si>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</si>
  <si>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</si>
  <si>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</si>
  <si>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</si>
  <si>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</si>
  <si>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</si>
  <si>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</si>
  <si>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</si>
  <si>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</si>
  <si>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</si>
  <si>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</si>
  <si>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</si>
  <si>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</si>
  <si>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</si>
  <si>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</si>
  <si>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</si>
  <si>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</si>
  <si>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</si>
  <si>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</si>
  <si>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</si>
  <si>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</si>
  <si>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</si>
  <si>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</si>
  <si>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</si>
  <si>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</si>
  <si>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</si>
  <si>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</si>
  <si>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</si>
  <si>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</si>
  <si>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</si>
  <si>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</si>
  <si>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</si>
  <si>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</si>
  <si>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</si>
  <si>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</si>
  <si>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</si>
  <si>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</si>
  <si>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</si>
  <si>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</si>
  <si>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</si>
  <si>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</si>
  <si>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</si>
  <si>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</si>
  <si>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</si>
  <si>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</si>
  <si>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</si>
  <si>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</si>
  <si>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</si>
  <si>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</si>
  <si>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</si>
  <si>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</si>
  <si>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</si>
  <si>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</si>
  <si>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</si>
  <si>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</si>
  <si>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</si>
  <si>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</si>
  <si>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</si>
  <si>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</si>
  <si>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</si>
  <si>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</si>
  <si>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</si>
  <si>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</si>
  <si>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</si>
  <si>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</si>
  <si>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</si>
  <si>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</si>
  <si>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</si>
  <si>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</si>
  <si>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</si>
  <si>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</si>
  <si>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</si>
  <si>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</si>
  <si>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</si>
  <si>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</si>
  <si>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</si>
  <si>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</si>
  <si>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</si>
  <si>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</si>
  <si>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</si>
  <si>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</si>
  <si>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</si>
  <si>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</si>
  <si>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</si>
  <si>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</si>
  <si>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</si>
  <si>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</si>
  <si>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</si>
  <si>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</si>
  <si>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</si>
  <si>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</si>
  <si>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</si>
  <si>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</si>
  <si>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</si>
  <si>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</si>
  <si>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</si>
  <si>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</si>
  <si>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</si>
  <si>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</si>
  <si>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</si>
  <si>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</si>
  <si>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</si>
  <si>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</si>
  <si>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</si>
  <si>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</si>
  <si>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</si>
  <si>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</si>
  <si>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</si>
  <si>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</si>
  <si>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</si>
  <si>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</si>
  <si>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</si>
  <si>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</si>
  <si>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</si>
  <si>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</si>
  <si>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</si>
  <si>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</si>
  <si>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</si>
  <si>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</si>
  <si>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</si>
  <si>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</si>
  <si>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</si>
  <si>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</si>
  <si>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</si>
  <si>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</si>
  <si>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</si>
  <si>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</si>
  <si>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</si>
  <si>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</si>
  <si>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</si>
  <si>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</si>
  <si>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</si>
  <si>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</si>
  <si>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</si>
  <si>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</si>
  <si>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</si>
  <si>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</si>
  <si>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</si>
  <si>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</si>
  <si>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</si>
  <si>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</si>
  <si>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</si>
  <si>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</si>
  <si>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</si>
  <si>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</si>
  <si>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</si>
  <si>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</si>
  <si>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</si>
  <si>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</si>
  <si>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</si>
  <si>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</si>
  <si>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</si>
  <si>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</si>
  <si>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</si>
  <si>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</si>
  <si>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</si>
  <si>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</si>
  <si>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</si>
  <si>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</si>
  <si>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</si>
  <si>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</si>
  <si>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</si>
  <si>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</si>
  <si>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</si>
  <si>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</si>
  <si>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</si>
  <si>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</si>
  <si>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</si>
  <si>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</si>
  <si>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</si>
  <si>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</si>
  <si>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</si>
  <si>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</si>
  <si>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</si>
  <si>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</si>
  <si>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</si>
  <si>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</si>
  <si>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</si>
  <si>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</si>
  <si>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</si>
  <si>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</si>
  <si>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</si>
  <si>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</si>
  <si>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</si>
  <si>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</si>
  <si>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</si>
  <si>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</si>
  <si>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</si>
  <si>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</si>
  <si>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</si>
  <si>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</si>
  <si>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</si>
  <si>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</si>
  <si>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</si>
  <si>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</si>
  <si>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</si>
  <si>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</si>
  <si>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</si>
  <si>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</si>
  <si>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</si>
  <si>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</si>
  <si>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</si>
  <si>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</si>
  <si>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</si>
  <si>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</si>
  <si>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</si>
  <si>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</si>
  <si>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</si>
  <si>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</si>
  <si>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</si>
  <si>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</si>
  <si>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</si>
  <si>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</si>
  <si>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</si>
  <si>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</si>
  <si>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</si>
  <si>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</si>
  <si>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</si>
  <si>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</si>
  <si>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</si>
  <si>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</si>
  <si>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</si>
  <si>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</si>
  <si>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</si>
  <si>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</si>
  <si>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</si>
  <si>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</si>
  <si>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</si>
  <si>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</si>
  <si>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</si>
  <si>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</si>
  <si>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</si>
  <si>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</si>
  <si>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</si>
  <si>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</si>
  <si>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</si>
  <si>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</si>
  <si>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</si>
  <si>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</si>
  <si>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</si>
  <si>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</si>
  <si>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</si>
  <si>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</si>
  <si>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</si>
  <si>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</si>
  <si>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</si>
  <si>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</si>
  <si>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</si>
  <si>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</si>
  <si>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</si>
  <si>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</si>
  <si>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</si>
  <si>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</si>
  <si>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</si>
  <si>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</si>
  <si>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</si>
  <si>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</si>
  <si>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</si>
  <si>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</si>
  <si>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</si>
  <si>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</si>
  <si>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</si>
  <si>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</si>
  <si>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</si>
  <si>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</si>
  <si>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</si>
  <si>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</si>
  <si>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</si>
  <si>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</si>
  <si>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</si>
  <si>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</si>
  <si>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</si>
  <si>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</si>
  <si>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</si>
  <si>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</si>
  <si>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</si>
  <si>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</si>
  <si>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</si>
  <si>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</si>
  <si>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</si>
  <si>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</si>
  <si>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</si>
  <si>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</si>
  <si>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</si>
  <si>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</si>
  <si>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</si>
  <si>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</si>
  <si>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</si>
  <si>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</si>
  <si>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</si>
  <si>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</si>
  <si>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</si>
  <si>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</si>
  <si>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</si>
  <si>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</si>
  <si>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</si>
  <si>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</si>
  <si>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</si>
  <si>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</si>
  <si>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</si>
  <si>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</si>
  <si>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</si>
  <si>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</si>
  <si>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</si>
  <si>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</si>
  <si>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</si>
  <si>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</si>
  <si>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</si>
  <si>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</si>
  <si>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</si>
  <si>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</si>
  <si>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</si>
  <si>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</si>
  <si>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</si>
  <si>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</si>
  <si>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</si>
  <si>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</si>
  <si>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</si>
  <si>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</si>
  <si>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</si>
  <si>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</si>
  <si>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</si>
  <si>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</si>
  <si>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</si>
  <si>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</si>
  <si>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</si>
  <si>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</si>
  <si>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</si>
  <si>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</si>
  <si>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</si>
  <si>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</si>
  <si>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</si>
  <si>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</si>
  <si>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</si>
  <si>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</si>
  <si>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</si>
  <si>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</si>
  <si>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</si>
  <si>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</si>
  <si>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</si>
  <si>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</si>
  <si>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</si>
  <si>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</si>
  <si>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</si>
  <si>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</si>
  <si>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</si>
  <si>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</si>
  <si>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</si>
  <si>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</si>
  <si>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</si>
  <si>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</si>
  <si>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</si>
  <si>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</si>
  <si>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</si>
  <si>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</si>
  <si>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</si>
  <si>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</si>
  <si>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</si>
  <si>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</si>
  <si>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</si>
  <si>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</si>
  <si>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</si>
  <si>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</si>
  <si>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</si>
  <si>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</si>
  <si>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</si>
  <si>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</si>
  <si>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</si>
  <si>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</si>
  <si>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</si>
  <si>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</si>
  <si>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</si>
  <si>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</si>
  <si>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</si>
  <si>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</si>
  <si>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</si>
  <si>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</si>
  <si>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</si>
  <si>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</si>
  <si>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</si>
  <si>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</si>
  <si>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</si>
  <si>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</si>
  <si>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</si>
  <si>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</si>
  <si>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</si>
  <si>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</si>
  <si>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</si>
  <si>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</si>
  <si>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</si>
  <si>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</si>
  <si>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</si>
  <si>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</si>
  <si>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</si>
  <si>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</si>
  <si>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</si>
  <si>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</si>
  <si>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</si>
  <si>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</si>
  <si>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</si>
  <si>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</si>
  <si>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</si>
  <si>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</si>
  <si>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</si>
  <si>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     16:30:00</t>
  </si>
  <si>
    <t>Checked the availblity selection page and cleared some errors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</si>
  <si>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</si>
  <si>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</si>
  <si>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</si>
  <si>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</si>
  <si>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</si>
  <si>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</si>
  <si>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</si>
  <si>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</si>
  <si>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</si>
  <si>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</si>
  <si>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</si>
  <si>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</si>
  <si>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</si>
  <si>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</si>
  <si>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</si>
  <si>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</si>
  <si>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</si>
  <si>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Viewing the defect logs and fixing the bugs(Alignment of cards -Add Department,Role)</t>
  </si>
  <si>
    <t>countinued on fixing the bugs.(Location and project alignment fixes)</t>
  </si>
  <si>
    <t>checking the entire flow and identified the bugs (Scheduled drives-didnt display newly scheduled drives)</t>
  </si>
  <si>
    <t>Fixing the bugs(changed Not Applicable to Online,Project Name was limited to 15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</si>
</sst>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7"/>
      <c r="B64" s="51" t="s">
        <v>1627</v>
      </c>
      <c r="C64" s="51" t="s">
        <v>290</v>
      </c>
      <c r="D64" s="52">
        <v>0.3888888888888889</v>
      </c>
      <c r="E64" s="52">
        <v>0.4375</v>
      </c>
      <c r="F64" s="52">
        <f t="shared" si="0"/>
        <v>4.8611111111111105E-2</v>
      </c>
      <c r="H64" s="53" t="s">
        <v>285</v>
      </c>
      <c r="I64" s="52">
        <f>SUMIFS(F62:F76, C62:C76,H64)</f>
        <v>0</v>
      </c>
    </row>
    <row r="65" spans="1:9" x14ac:dyDescent="0.2">
      <c r="A65" s="137"/>
      <c r="B65" s="51" t="s">
        <v>1628</v>
      </c>
      <c r="C65" s="51" t="s">
        <v>288</v>
      </c>
      <c r="D65" s="52">
        <v>0.4375</v>
      </c>
      <c r="E65" s="52">
        <v>0.54166666666666663</v>
      </c>
      <c r="F65" s="52">
        <f t="shared" si="0"/>
        <v>0.10416666666666663</v>
      </c>
      <c r="H65" s="53" t="s">
        <v>290</v>
      </c>
      <c r="I65" s="52">
        <f>SUMIFS(F62:F76, C62:C76,H65)</f>
        <v>7.6388888888888895E-2</v>
      </c>
    </row>
    <row r="66" spans="1:9" x14ac:dyDescent="0.2">
      <c r="A66" s="137"/>
      <c r="B66" s="51" t="s">
        <v>329</v>
      </c>
      <c r="C66" s="51" t="s">
        <v>295</v>
      </c>
      <c r="D66" s="52">
        <v>0.54166666666666663</v>
      </c>
      <c r="E66" s="52">
        <v>0.5625</v>
      </c>
      <c r="F66" s="52">
        <f t="shared" si="0"/>
        <v>2.083333333333337E-2</v>
      </c>
      <c r="H66" s="53" t="s">
        <v>293</v>
      </c>
      <c r="I66" s="52">
        <f>SUMIFS(F62:F76, C62:C76,H66)</f>
        <v>3.1249999999999962E-2</v>
      </c>
    </row>
    <row r="67" spans="1:9" x14ac:dyDescent="0.2">
      <c r="A67" s="13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7"/>
      <c r="B69" s="51" t="s">
        <v>1629</v>
      </c>
      <c r="C69" s="51" t="s">
        <v>288</v>
      </c>
      <c r="D69" s="52">
        <v>0.64930555555555558</v>
      </c>
      <c r="E69" s="52">
        <v>0.70486111111111116</v>
      </c>
      <c r="F69" s="52">
        <f t="shared" si="1"/>
        <v>5.555555555555558E-2</v>
      </c>
      <c r="H69" s="48" t="s">
        <v>300</v>
      </c>
      <c r="I69" s="49">
        <f>SUM(I63:I68)</f>
        <v>0.40277777777777779</v>
      </c>
    </row>
    <row r="70" spans="1:9" x14ac:dyDescent="0.2">
      <c r="A70" s="137"/>
      <c r="B70" s="51" t="s">
        <v>1610</v>
      </c>
      <c r="C70" s="51" t="s">
        <v>293</v>
      </c>
      <c r="D70" s="52">
        <v>0.70486111111111116</v>
      </c>
      <c r="E70" s="52">
        <v>0.71527777777777779</v>
      </c>
      <c r="F70" s="52">
        <f t="shared" si="1"/>
        <v>1.041666666666663E-2</v>
      </c>
      <c r="I70" s="54"/>
    </row>
    <row r="71" spans="1:9" x14ac:dyDescent="0.2">
      <c r="A71" s="137"/>
      <c r="B71" s="51" t="s">
        <v>1630</v>
      </c>
      <c r="C71" s="51" t="s">
        <v>288</v>
      </c>
      <c r="D71" s="52">
        <v>0.71527777777777779</v>
      </c>
      <c r="E71" s="52">
        <v>0.75694444444444453</v>
      </c>
      <c r="F71" s="52">
        <f t="shared" si="1"/>
        <v>4.1666666666666741E-2</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03" zoomScaleNormal="125" zoomScaleSheetLayoutView="100" workbookViewId="0">
      <selection activeCell="B111" sqref="B111"/>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1658</v>
      </c>
      <c r="C2" s="60" t="s">
        <v>288</v>
      </c>
      <c r="D2" s="106">
        <v>0.2986111111111111</v>
      </c>
      <c r="E2" s="106">
        <v>0.33333333333333331</v>
      </c>
      <c r="F2" s="61">
        <f t="shared" ref="F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7"/>
      <c r="B5" s="105" t="s">
        <v>1660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7"/>
      <c r="B7" s="105" t="s">
        <v>1661</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1662</v>
      </c>
      <c r="C9" s="60" t="s">
        <v>288</v>
      </c>
      <c r="D9" s="106">
        <v>0.58333333333333337</v>
      </c>
      <c r="E9" s="106">
        <v>0.64236111111111105</v>
      </c>
      <c r="F9" s="61">
        <f t="shared" si="0"/>
        <v>5.9027777777777679E-2</v>
      </c>
      <c r="H9" s="48" t="s">
        <v>300</v>
      </c>
      <c r="I9" s="49">
        <f>SUM(I3:I8)</f>
        <v>0.39583333333333331</v>
      </c>
    </row>
    <row r="10" spans="1:17" x14ac:dyDescent="0.2">
      <c r="A10" s="137"/>
      <c r="B10" s="105" t="s">
        <v>1659</v>
      </c>
      <c r="C10" s="60" t="s">
        <v>296</v>
      </c>
      <c r="D10" s="106">
        <v>0.64583333333333337</v>
      </c>
      <c r="E10" s="106">
        <v>0.69097222222222221</v>
      </c>
      <c r="F10" s="61">
        <f t="shared" si="0"/>
        <v>4.513888888888884E-2</v>
      </c>
      <c r="I10" s="54"/>
    </row>
    <row r="11" spans="1:17" x14ac:dyDescent="0.2">
      <c r="A11" s="137"/>
      <c r="B11" s="105" t="s">
        <v>1663</v>
      </c>
      <c r="C11" s="75" t="s">
        <v>288</v>
      </c>
      <c r="D11" s="106">
        <v>0.69097222222222221</v>
      </c>
      <c r="E11" s="106">
        <v>0.72222222222222221</v>
      </c>
      <c r="F11" s="61">
        <f t="shared" si="0"/>
        <v>3.125E-2</v>
      </c>
      <c r="I11" s="54"/>
    </row>
    <row r="12" spans="1:17" x14ac:dyDescent="0.2">
      <c r="A12" s="137"/>
      <c r="B12" s="105" t="s">
        <v>1641</v>
      </c>
      <c r="C12" s="73" t="s">
        <v>293</v>
      </c>
      <c r="D12" s="106">
        <v>0.72222222222222221</v>
      </c>
      <c r="E12" s="106">
        <v>0.73611111111111116</v>
      </c>
      <c r="F12" s="61">
        <f>E12-D12</f>
        <v>1.3888888888888951E-2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1653</v>
      </c>
      <c r="C48" s="51" t="s">
        <v>288</v>
      </c>
      <c r="D48" s="52">
        <v>0.375</v>
      </c>
      <c r="E48" s="52">
        <v>0.47916666666666669</v>
      </c>
      <c r="F48" s="52">
        <v>0.10416666666666667</v>
      </c>
      <c r="H48" s="53" t="s">
        <v>288</v>
      </c>
      <c r="I48" s="79">
        <v>0.30902777777777779</v>
      </c>
    </row>
    <row r="49" spans="1:9" x14ac:dyDescent="0.2">
      <c r="A49" s="139"/>
      <c r="B49" s="55" t="s">
        <v>586</v>
      </c>
      <c r="C49" s="51" t="s">
        <v>295</v>
      </c>
      <c r="D49" s="52">
        <v>0.47916666666666669</v>
      </c>
      <c r="E49" s="52">
        <v>0.48958333333333331</v>
      </c>
      <c r="F49" s="52">
        <v>1.0416666666666666E-2</v>
      </c>
      <c r="H49" s="53" t="s">
        <v>285</v>
      </c>
      <c r="I49" s="52">
        <f>SUMIFS(F47:F61, C47:C61,H49)</f>
        <v>1.0416666666666666E-2</v>
      </c>
    </row>
    <row r="50" spans="1:9" x14ac:dyDescent="0.2">
      <c r="A50" s="139"/>
      <c r="B50" s="55" t="s">
        <v>1603</v>
      </c>
      <c r="C50" s="51" t="s">
        <v>288</v>
      </c>
      <c r="D50" s="52">
        <v>0.48958333333333331</v>
      </c>
      <c r="E50" s="52">
        <v>0.54166666666666663</v>
      </c>
      <c r="F50" s="52">
        <v>4.1666666666666664E-2</v>
      </c>
      <c r="H50" s="53" t="s">
        <v>290</v>
      </c>
      <c r="I50" s="52">
        <f>SUMIFS(F46:F60, C46:C60,H50)</f>
        <v>0</v>
      </c>
    </row>
    <row r="51" spans="1:9" x14ac:dyDescent="0.2">
      <c r="A51" s="139"/>
      <c r="B51" s="55" t="s">
        <v>599</v>
      </c>
      <c r="C51" s="51" t="s">
        <v>295</v>
      </c>
      <c r="D51" s="52">
        <v>0.5625</v>
      </c>
      <c r="E51" s="52">
        <v>0.58333333333333337</v>
      </c>
      <c r="F51" s="52">
        <f t="shared" si="0"/>
        <v>2.083333333333337E-2</v>
      </c>
      <c r="H51" s="53" t="s">
        <v>293</v>
      </c>
      <c r="I51" s="52">
        <f>SUMIFS(F47:F61, C47:C61,H51)</f>
        <v>1.3888888888888951E-2</v>
      </c>
    </row>
    <row r="52" spans="1:9" x14ac:dyDescent="0.2">
      <c r="A52" s="139"/>
      <c r="B52" s="55" t="s">
        <v>1654</v>
      </c>
      <c r="C52" s="51" t="s">
        <v>288</v>
      </c>
      <c r="D52" s="52">
        <v>0.58333333333333337</v>
      </c>
      <c r="E52" s="52">
        <v>0.64236111111111105</v>
      </c>
      <c r="F52" s="52">
        <f t="shared" si="0"/>
        <v>5.9027777777777679E-2</v>
      </c>
      <c r="H52" s="53" t="s">
        <v>296</v>
      </c>
      <c r="I52" s="52">
        <f>SUMIFS(F47:F61, C47:C61,H52)</f>
        <v>4.513888888888884E-2</v>
      </c>
    </row>
    <row r="53" spans="1:9" x14ac:dyDescent="0.2">
      <c r="A53" s="139"/>
      <c r="B53" s="55" t="s">
        <v>685</v>
      </c>
      <c r="C53" s="51" t="s">
        <v>296</v>
      </c>
      <c r="D53" s="52">
        <v>0.64583333333333337</v>
      </c>
      <c r="E53" s="52">
        <v>0.69097222222222221</v>
      </c>
      <c r="F53" s="52">
        <f t="shared" si="0"/>
        <v>4.513888888888884E-2</v>
      </c>
      <c r="H53" s="53" t="s">
        <v>295</v>
      </c>
      <c r="I53" s="52" t="s">
        <v>961</v>
      </c>
    </row>
    <row r="54" spans="1:9" x14ac:dyDescent="0.2">
      <c r="A54" s="139"/>
      <c r="B54" s="55" t="s">
        <v>586</v>
      </c>
      <c r="C54" s="51" t="s">
        <v>295</v>
      </c>
      <c r="D54" s="52">
        <v>0.69097222222222221</v>
      </c>
      <c r="E54" s="52">
        <v>0.70138888888888884</v>
      </c>
      <c r="F54" s="52">
        <f t="shared" si="0"/>
        <v>1.041666666666663E-2</v>
      </c>
      <c r="H54" s="48" t="s">
        <v>300</v>
      </c>
      <c r="I54" s="49" t="s">
        <v>1657</v>
      </c>
    </row>
    <row r="55" spans="1:9" x14ac:dyDescent="0.2">
      <c r="A55" s="139"/>
      <c r="B55" s="55" t="s">
        <v>1641</v>
      </c>
      <c r="C55" s="51" t="s">
        <v>293</v>
      </c>
      <c r="D55" s="52">
        <v>0.72222222222222221</v>
      </c>
      <c r="E55" s="52">
        <v>0.73611111111111116</v>
      </c>
      <c r="F55" s="52">
        <f t="shared" si="0"/>
        <v>1.3888888888888951E-2</v>
      </c>
      <c r="I55" s="54"/>
    </row>
    <row r="56" spans="1:9" x14ac:dyDescent="0.2">
      <c r="A56" s="139"/>
      <c r="B56" s="55" t="s">
        <v>1603</v>
      </c>
      <c r="C56" s="51" t="s">
        <v>288</v>
      </c>
      <c r="D56" s="52">
        <v>0.73958333333333337</v>
      </c>
      <c r="E56" s="52">
        <v>0.76041666666666663</v>
      </c>
      <c r="F56" s="52">
        <f t="shared" si="0"/>
        <v>2.0833333333333259E-2</v>
      </c>
      <c r="I56" s="54"/>
    </row>
    <row r="57" spans="1:9" x14ac:dyDescent="0.2">
      <c r="A57" s="139"/>
      <c r="B57" s="55" t="s">
        <v>1656</v>
      </c>
      <c r="C57" s="51" t="s">
        <v>288</v>
      </c>
      <c r="D57" s="52">
        <v>0.79166666666666663</v>
      </c>
      <c r="E57" s="52">
        <v>0.83333333333333337</v>
      </c>
      <c r="F57" s="52">
        <f t="shared" si="0"/>
        <v>4.1666666666666741E-2</v>
      </c>
      <c r="H57" s="69"/>
      <c r="I57" s="81"/>
    </row>
    <row r="58" spans="1:9" x14ac:dyDescent="0.2">
      <c r="A58" s="139"/>
      <c r="B58" s="55" t="s">
        <v>1655</v>
      </c>
      <c r="C58" s="51" t="s">
        <v>288</v>
      </c>
      <c r="D58" s="52">
        <v>0.91666666666666663</v>
      </c>
      <c r="E58" s="52">
        <v>0.95833333333333337</v>
      </c>
      <c r="F58" s="52">
        <f t="shared" si="0"/>
        <v>4.1666666666666741E-2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1647</v>
      </c>
      <c r="C63" s="51" t="s">
        <v>288</v>
      </c>
      <c r="D63" s="52">
        <v>0.3611111111111111</v>
      </c>
      <c r="E63" s="52">
        <v>0.44444444444444442</v>
      </c>
      <c r="F63" s="52">
        <f t="shared" si="0"/>
        <v>8.3333333333333315E-2</v>
      </c>
      <c r="H63" s="53" t="s">
        <v>288</v>
      </c>
      <c r="I63" s="52">
        <f>SUMIFS(F62:F76, C62:C76,H63)</f>
        <v>0.31944444444444431</v>
      </c>
    </row>
    <row r="64" spans="1:9" x14ac:dyDescent="0.2">
      <c r="A64" s="137"/>
      <c r="B64" s="51" t="s">
        <v>309</v>
      </c>
      <c r="C64" s="51" t="s">
        <v>295</v>
      </c>
      <c r="D64" s="52">
        <v>0.44444444444444442</v>
      </c>
      <c r="E64" s="52">
        <v>0.45833333333333331</v>
      </c>
      <c r="F64" s="52">
        <f t="shared" si="0"/>
        <v>1.3888888888888895E-2</v>
      </c>
      <c r="H64" s="53" t="s">
        <v>285</v>
      </c>
      <c r="I64" s="52">
        <f>SUMIFS(F62:F76, C62:C76,H64)</f>
        <v>0</v>
      </c>
    </row>
    <row r="65" spans="1:9" x14ac:dyDescent="0.2">
      <c r="A65" s="137"/>
      <c r="B65" s="51" t="s">
        <v>1648</v>
      </c>
      <c r="C65" s="51" t="s">
        <v>288</v>
      </c>
      <c r="D65" s="52">
        <v>0.45833333333333331</v>
      </c>
      <c r="E65" s="52">
        <v>0.5</v>
      </c>
      <c r="F65" s="52">
        <f t="shared" si="0"/>
        <v>4.1666666666666685E-2</v>
      </c>
      <c r="H65" s="53" t="s">
        <v>290</v>
      </c>
      <c r="I65" s="52">
        <f>SUMIFS(F62:F76, C62:C76,H65)</f>
        <v>0</v>
      </c>
    </row>
    <row r="66" spans="1:9" x14ac:dyDescent="0.2">
      <c r="A66" s="137"/>
      <c r="B66" s="51" t="s">
        <v>1649</v>
      </c>
      <c r="C66" s="51" t="s">
        <v>288</v>
      </c>
      <c r="D66" s="52">
        <v>0.5</v>
      </c>
      <c r="E66" s="52">
        <v>0.54166666666666663</v>
      </c>
      <c r="F66" s="52">
        <f t="shared" si="0"/>
        <v>4.166666666666663E-2</v>
      </c>
      <c r="H66" s="53" t="s">
        <v>293</v>
      </c>
      <c r="I66" s="52">
        <f>SUMIFS(F62:F76, C62:C76,H66)</f>
        <v>3.4722222222222279E-2</v>
      </c>
    </row>
    <row r="67" spans="1:9" x14ac:dyDescent="0.2">
      <c r="A67" s="13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7"/>
      <c r="B68" s="51" t="s">
        <v>1652</v>
      </c>
      <c r="C68" s="51" t="s">
        <v>288</v>
      </c>
      <c r="D68" s="52">
        <v>0.58333333333333337</v>
      </c>
      <c r="E68" s="52">
        <v>0.64583333333333337</v>
      </c>
      <c r="F68" s="52">
        <f t="shared" si="1"/>
        <v>6.25E-2</v>
      </c>
      <c r="H68" s="53" t="s">
        <v>295</v>
      </c>
      <c r="I68" s="52">
        <f>SUMIFS(F62:F76, C62:C76,H68)</f>
        <v>7.2916666666666796E-2</v>
      </c>
    </row>
    <row r="69" spans="1:9" x14ac:dyDescent="0.2">
      <c r="A69" s="137"/>
      <c r="B69" s="51" t="s">
        <v>685</v>
      </c>
      <c r="C69" s="51" t="s">
        <v>296</v>
      </c>
      <c r="D69" s="52">
        <v>0.64583333333333337</v>
      </c>
      <c r="E69" s="52">
        <v>0.69097222222222221</v>
      </c>
      <c r="F69" s="52">
        <f t="shared" si="1"/>
        <v>4.513888888888884E-2</v>
      </c>
      <c r="H69" s="48" t="s">
        <v>300</v>
      </c>
      <c r="I69" s="49">
        <f>SUM(I63:I68)</f>
        <v>0.47222222222222221</v>
      </c>
    </row>
    <row r="70" spans="1:9" x14ac:dyDescent="0.2">
      <c r="A70" s="137"/>
      <c r="B70" s="129" t="s">
        <v>309</v>
      </c>
      <c r="C70" s="55" t="s">
        <v>295</v>
      </c>
      <c r="D70" s="52">
        <v>0.69097222222222221</v>
      </c>
      <c r="E70" s="52">
        <v>0.70833333333333337</v>
      </c>
      <c r="F70" s="52">
        <f t="shared" si="1"/>
        <v>1.736111111111116E-2</v>
      </c>
      <c r="I70" s="54"/>
    </row>
    <row r="71" spans="1:9" x14ac:dyDescent="0.2">
      <c r="A71" s="137"/>
      <c r="B71" s="129" t="s">
        <v>1641</v>
      </c>
      <c r="C71" s="55" t="s">
        <v>293</v>
      </c>
      <c r="D71" s="52">
        <v>0.72222222222222221</v>
      </c>
      <c r="E71" s="52">
        <v>0.73611111111111116</v>
      </c>
      <c r="F71" s="52">
        <f t="shared" si="1"/>
        <v>1.3888888888888951E-2</v>
      </c>
    </row>
    <row r="72" spans="1:9" x14ac:dyDescent="0.2">
      <c r="A72" s="137"/>
      <c r="B72" s="51" t="s">
        <v>1650</v>
      </c>
      <c r="C72" s="51" t="s">
        <v>288</v>
      </c>
      <c r="D72" s="52">
        <v>0.83333333333333337</v>
      </c>
      <c r="E72" s="52">
        <v>0.875</v>
      </c>
      <c r="F72" s="52">
        <f t="shared" si="1"/>
        <v>4.166666666666663E-2</v>
      </c>
    </row>
    <row r="73" spans="1:9" x14ac:dyDescent="0.2">
      <c r="A73" s="137"/>
      <c r="B73" s="51" t="s">
        <v>1651</v>
      </c>
      <c r="C73" s="51" t="s">
        <v>288</v>
      </c>
      <c r="D73" s="52">
        <v>0.875</v>
      </c>
      <c r="E73" s="52">
        <v>0.91666666666666663</v>
      </c>
      <c r="F73" s="52">
        <f t="shared" si="1"/>
        <v>4.166666666666663E-2</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1664</v>
      </c>
      <c r="C107" s="51" t="s">
        <v>288</v>
      </c>
      <c r="D107" s="52">
        <v>0.375</v>
      </c>
      <c r="E107" s="52">
        <v>0.45833333333333331</v>
      </c>
      <c r="F107" s="52">
        <f t="shared" si="1"/>
        <v>8.3333333333333315E-2</v>
      </c>
      <c r="H107" s="49" t="s">
        <v>286</v>
      </c>
      <c r="I107" s="49" t="s">
        <v>287</v>
      </c>
    </row>
    <row r="108" spans="1:9" x14ac:dyDescent="0.2">
      <c r="A108" s="147"/>
      <c r="B108" s="56" t="s">
        <v>309</v>
      </c>
      <c r="C108" s="51" t="s">
        <v>295</v>
      </c>
      <c r="D108" s="52">
        <v>0.45833333333333331</v>
      </c>
      <c r="E108" s="52">
        <v>0.46875</v>
      </c>
      <c r="F108" s="52">
        <f t="shared" si="1"/>
        <v>1.0416666666666685E-2</v>
      </c>
      <c r="H108" s="53" t="s">
        <v>288</v>
      </c>
      <c r="I108" s="52">
        <v>0.3125</v>
      </c>
    </row>
    <row r="109" spans="1:9" x14ac:dyDescent="0.2">
      <c r="A109" s="147"/>
      <c r="B109" s="55" t="s">
        <v>1665</v>
      </c>
      <c r="C109" s="51" t="s">
        <v>288</v>
      </c>
      <c r="D109" s="52">
        <v>0.46875</v>
      </c>
      <c r="E109" s="52">
        <v>0.53125</v>
      </c>
      <c r="F109" s="52">
        <v>6.25E-2</v>
      </c>
      <c r="H109" s="53" t="s">
        <v>285</v>
      </c>
      <c r="I109" s="52">
        <f>SUMIFS(F107:F121, C107:C121,H109)</f>
        <v>0</v>
      </c>
    </row>
    <row r="110" spans="1:9" x14ac:dyDescent="0.2">
      <c r="A110" s="147"/>
      <c r="B110" s="55" t="s">
        <v>301</v>
      </c>
      <c r="C110" s="51" t="s">
        <v>295</v>
      </c>
      <c r="D110" s="52">
        <v>0.54166666666666663</v>
      </c>
      <c r="E110" s="52">
        <v>0.58333333333333337</v>
      </c>
      <c r="F110" s="52">
        <v>4.1666666666666664E-2</v>
      </c>
      <c r="H110" s="53" t="s">
        <v>290</v>
      </c>
      <c r="I110" s="52">
        <f>SUMIFS(F107:F121, C107:C121,H110)</f>
        <v>0</v>
      </c>
    </row>
    <row r="111" spans="1:9" x14ac:dyDescent="0.2">
      <c r="A111" s="147"/>
      <c r="B111" s="56" t="s">
        <v>1667</v>
      </c>
      <c r="C111" s="51" t="s">
        <v>288</v>
      </c>
      <c r="D111" s="52">
        <v>0.59027777777777779</v>
      </c>
      <c r="E111" s="52">
        <v>0.63541666666666663</v>
      </c>
      <c r="F111" s="52">
        <v>4.5138888888888888E-2</v>
      </c>
      <c r="H111" s="53" t="s">
        <v>293</v>
      </c>
      <c r="I111" s="52">
        <f>SUMIFS(F107:F121, C107:C121,H111)</f>
        <v>1.3888888888888888E-2</v>
      </c>
    </row>
    <row r="112" spans="1:9" x14ac:dyDescent="0.2">
      <c r="A112" s="147"/>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7"/>
      <c r="B113" s="55" t="s">
        <v>586</v>
      </c>
      <c r="C113" s="51" t="s">
        <v>295</v>
      </c>
      <c r="D113" s="52" t="s">
        <v>1645</v>
      </c>
      <c r="E113" s="52">
        <v>0.70833333333333337</v>
      </c>
      <c r="F113" s="52">
        <v>2.0833333333333332E-2</v>
      </c>
      <c r="H113" s="53" t="s">
        <v>295</v>
      </c>
      <c r="I113" s="52">
        <f>SUMIFS(F107:F121, C107:C121,H113)</f>
        <v>7.2916666666666685E-2</v>
      </c>
    </row>
    <row r="114" spans="1:9" x14ac:dyDescent="0.2">
      <c r="A114" s="147"/>
      <c r="B114" s="55" t="s">
        <v>1641</v>
      </c>
      <c r="C114" s="51" t="s">
        <v>293</v>
      </c>
      <c r="D114" s="52">
        <v>0.72222222222222221</v>
      </c>
      <c r="E114" s="52">
        <v>0.73611111111111116</v>
      </c>
      <c r="F114" s="52">
        <v>1.3888888888888888E-2</v>
      </c>
      <c r="H114" s="48" t="s">
        <v>300</v>
      </c>
      <c r="I114" s="49">
        <f>SUM(I108:I113)</f>
        <v>0.44444444444444448</v>
      </c>
    </row>
    <row r="115" spans="1:9" x14ac:dyDescent="0.2">
      <c r="A115" s="147"/>
      <c r="B115" s="55" t="s">
        <v>1646</v>
      </c>
      <c r="C115" s="51" t="s">
        <v>288</v>
      </c>
      <c r="D115" s="52">
        <v>0.875</v>
      </c>
      <c r="E115" s="52">
        <v>0.91666666666666663</v>
      </c>
      <c r="F115" s="52">
        <v>4.1666666666666664E-2</v>
      </c>
      <c r="I115" s="54"/>
    </row>
    <row r="116" spans="1:9" x14ac:dyDescent="0.2">
      <c r="A116" s="147"/>
      <c r="B116" s="55" t="s">
        <v>1666</v>
      </c>
      <c r="C116" s="51" t="s">
        <v>288</v>
      </c>
      <c r="D116" s="52">
        <v>0.91666666666666663</v>
      </c>
      <c r="E116" s="52">
        <v>0.99652777777777779</v>
      </c>
      <c r="F116" s="52">
        <v>8.3333333333333329E-2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