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E86179E-86C4-4F6C-911A-2D56F4329A76}" xr6:coauthVersionLast="47" xr6:coauthVersionMax="47" xr10:uidLastSave="{00000000-0000-0000-0000-000000000000}"/>
  <bookViews>
    <workbookView xWindow="-108" yWindow="-108" windowWidth="23256" windowHeight="12456" firstSheet="15" activeTab="16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61" r:id="rId16"/>
    <sheet name="Day19(28-04-2022)" sheetId="62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2" i="62" l="1"/>
  <c r="F153" i="62"/>
  <c r="F154" i="62"/>
  <c r="F155" i="62"/>
  <c r="I154" i="62" s="1"/>
  <c r="I155" i="62"/>
  <c r="F156" i="62"/>
  <c r="I156" i="62"/>
  <c r="F157" i="62"/>
  <c r="I157" i="62"/>
  <c r="F158" i="62"/>
  <c r="I158" i="62"/>
  <c r="F159" i="62"/>
  <c r="F160" i="62"/>
  <c r="F161" i="62"/>
  <c r="F162" i="62"/>
  <c r="F163" i="62"/>
  <c r="F164" i="62"/>
  <c r="F165" i="62"/>
  <c r="F166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I143" i="62" s="1"/>
  <c r="I140" i="62"/>
  <c r="F140" i="62"/>
  <c r="F139" i="62"/>
  <c r="F138" i="62"/>
  <c r="I139" i="62" s="1"/>
  <c r="F137" i="62"/>
  <c r="I138" i="62" s="1"/>
  <c r="I144" i="62" s="1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8" i="62" s="1"/>
  <c r="I125" i="62"/>
  <c r="F125" i="62"/>
  <c r="F124" i="62"/>
  <c r="F123" i="62"/>
  <c r="I124" i="62" s="1"/>
  <c r="F122" i="62"/>
  <c r="I123" i="62" s="1"/>
  <c r="I129" i="62" s="1"/>
  <c r="F121" i="62"/>
  <c r="F120" i="62"/>
  <c r="F119" i="62"/>
  <c r="F118" i="62"/>
  <c r="F117" i="62"/>
  <c r="F116" i="62"/>
  <c r="F115" i="62"/>
  <c r="F114" i="62"/>
  <c r="F113" i="62"/>
  <c r="I112" i="62"/>
  <c r="F112" i="62"/>
  <c r="I111" i="62"/>
  <c r="F111" i="62"/>
  <c r="I113" i="62" s="1"/>
  <c r="I110" i="62"/>
  <c r="F110" i="62"/>
  <c r="F109" i="62"/>
  <c r="F108" i="62"/>
  <c r="I109" i="62" s="1"/>
  <c r="F107" i="62"/>
  <c r="I108" i="62" s="1"/>
  <c r="I114" i="62" s="1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 s="1"/>
  <c r="I95" i="62"/>
  <c r="F95" i="62"/>
  <c r="F94" i="62"/>
  <c r="F93" i="62"/>
  <c r="I94" i="62" s="1"/>
  <c r="F92" i="62"/>
  <c r="I93" i="62" s="1"/>
  <c r="I99" i="62" s="1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I83" i="62" s="1"/>
  <c r="I80" i="62"/>
  <c r="F80" i="62"/>
  <c r="F79" i="62"/>
  <c r="F78" i="62"/>
  <c r="I79" i="62" s="1"/>
  <c r="F77" i="62"/>
  <c r="I78" i="62" s="1"/>
  <c r="I84" i="62" s="1"/>
  <c r="F76" i="62"/>
  <c r="F75" i="62"/>
  <c r="F74" i="62"/>
  <c r="F73" i="62"/>
  <c r="F72" i="62"/>
  <c r="F71" i="62"/>
  <c r="F70" i="62"/>
  <c r="F69" i="62"/>
  <c r="F68" i="62"/>
  <c r="I67" i="62"/>
  <c r="F67" i="62"/>
  <c r="I66" i="62"/>
  <c r="F66" i="62"/>
  <c r="I68" i="62" s="1"/>
  <c r="I65" i="62"/>
  <c r="F65" i="62"/>
  <c r="F64" i="62"/>
  <c r="F63" i="62"/>
  <c r="I64" i="62" s="1"/>
  <c r="F62" i="62"/>
  <c r="I63" i="62" s="1"/>
  <c r="I69" i="62" s="1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3" i="62" s="1"/>
  <c r="I50" i="62"/>
  <c r="F50" i="62"/>
  <c r="F49" i="62"/>
  <c r="F48" i="62"/>
  <c r="I49" i="62" s="1"/>
  <c r="F47" i="62"/>
  <c r="I48" i="62" s="1"/>
  <c r="I54" i="62" s="1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I38" i="62" s="1"/>
  <c r="I35" i="62"/>
  <c r="F35" i="62"/>
  <c r="F34" i="62"/>
  <c r="F33" i="62"/>
  <c r="I34" i="62" s="1"/>
  <c r="F32" i="62"/>
  <c r="I33" i="62" s="1"/>
  <c r="I39" i="62" s="1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3" i="62" s="1"/>
  <c r="I20" i="62"/>
  <c r="F20" i="62"/>
  <c r="F19" i="62"/>
  <c r="F18" i="62"/>
  <c r="I19" i="62" s="1"/>
  <c r="F17" i="62"/>
  <c r="I18" i="62" s="1"/>
  <c r="I24" i="62" s="1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 s="1"/>
  <c r="I5" i="62"/>
  <c r="F5" i="62"/>
  <c r="F4" i="62"/>
  <c r="F3" i="62"/>
  <c r="I4" i="62" s="1"/>
  <c r="F2" i="62"/>
  <c r="I3" i="62" s="1"/>
  <c r="I9" i="62" s="1"/>
  <c r="I153" i="62" l="1"/>
  <c r="I159" i="62" s="1"/>
</calcChain>
</file>

<file path=xl/sharedStrings.xml><?xml version="1.0" encoding="utf-8"?>
<sst xmlns="http://schemas.openxmlformats.org/spreadsheetml/2006/main" count="1212" uniqueCount="302">
  <si>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</si>
  <si>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</si>
  <si>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</si>
  <si>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</si>
  <si>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</si>
  <si>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</si>
  <si>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</si>
  <si>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</si>
  <si>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</si>
  <si>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</si>
  <si>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</si>
  <si>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</si>
  <si>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</si>
  <si>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</si>
  <si>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</si>
  <si>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</si>
  <si>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</si>
  <si>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</si>
  <si>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</si>
  <si>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</si>
  <si>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</si>
  <si>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</si>
  <si>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</si>
  <si>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</si>
  <si>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</si>
  <si>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</si>
  <si>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</si>
  <si>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</si>
  <si>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</si>
  <si>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</si>
  <si>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</si>
  <si>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</si>
  <si>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</si>
  <si>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</si>
  <si>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</si>
  <si>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</si>
  <si>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</si>
  <si>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</si>
  <si>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</si>
  <si>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</si>
  <si>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</si>
  <si>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</si>
  <si>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</si>
  <si>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</si>
  <si>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</si>
  <si>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</si>
  <si>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</si>
  <si>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</si>
  <si>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</si>
  <si>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</si>
  <si>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</si>
  <si>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</si>
  <si>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</si>
  <si>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</si>
  <si>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</si>
  <si>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</si>
  <si>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</si>
  <si>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</si>
  <si>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</si>
  <si>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</si>
  <si>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</si>
  <si>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</si>
  <si>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</si>
  <si>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</si>
  <si>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</si>
  <si>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</si>
  <si>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</si>
  <si>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</si>
  <si>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</si>
  <si>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</si>
  <si>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</si>
  <si>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</si>
  <si>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</si>
  <si>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</si>
  <si>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</si>
  <si>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</si>
  <si>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</si>
  <si>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</si>
  <si>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</si>
  <si>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</si>
  <si>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</si>
  <si>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</si>
  <si>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</si>
  <si>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</si>
  <si>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</si>
  <si>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</si>
  <si>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</si>
  <si>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</si>
  <si>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</si>
  <si>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</si>
  <si>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</si>
  <si>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</si>
  <si>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</si>
  <si>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</si>
  <si>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</si>
  <si>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</si>
  <si>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</si>
  <si>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</si>
  <si>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</si>
  <si>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</si>
  <si>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</si>
  <si>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</si>
  <si>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</si>
  <si>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</si>
  <si>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</si>
  <si>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</si>
  <si>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</si>
  <si>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</si>
  <si>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</si>
  <si>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</si>
  <si>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</si>
  <si>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</si>
  <si>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</si>
  <si>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</si>
  <si>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</si>
  <si>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</si>
  <si>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</si>
  <si>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</si>
  <si>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</si>
  <si>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</si>
  <si>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</si>
  <si>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</si>
  <si>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</si>
  <si>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</si>
  <si>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</si>
  <si>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</si>
  <si>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</si>
  <si>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</si>
  <si>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</si>
  <si>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</si>
  <si>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</si>
  <si>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</si>
  <si>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</si>
  <si>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</si>
  <si>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</si>
  <si>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</si>
  <si>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</si>
  <si>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</si>
  <si>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</si>
  <si>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</si>
  <si>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</si>
  <si>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</si>
  <si>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</si>
  <si>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</si>
  <si>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</si>
  <si>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</si>
  <si>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</si>
  <si>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</si>
  <si>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</si>
  <si>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</si>
  <si>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</si>
  <si>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</si>
  <si>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</si>
  <si>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</si>
  <si>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</si>
  <si>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</si>
  <si>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</si>
  <si>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</si>
  <si>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</si>
  <si>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</si>
  <si>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</si>
  <si>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</si>
  <si>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</si>
  <si>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</si>
  <si>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</si>
  <si>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</si>
  <si>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</si>
  <si>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</si>
  <si>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</si>
  <si>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</si>
  <si>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</si>
  <si>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</si>
  <si>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</si>
  <si>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</si>
  <si>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</si>
  <si>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</si>
  <si>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</si>
  <si>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</si>
  <si>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</si>
  <si>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</si>
  <si>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</si>
  <si>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</si>
  <si>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</si>
  <si>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</si>
  <si>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</si>
  <si>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</si>
  <si>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</si>
  <si>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</si>
  <si>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</si>
  <si>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</si>
  <si>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</si>
  <si>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</si>
  <si>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</si>
  <si>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</si>
  <si>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</si>
  <si>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</si>
  <si>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</si>
  <si>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</si>
  <si>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</si>
  <si>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</si>
  <si>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</si>
  <si>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</si>
  <si>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</si>
  <si>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</si>
  <si>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</si>
  <si>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</si>
  <si>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</si>
  <si>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</si>
  <si>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</si>
  <si>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</si>
  <si>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</si>
  <si>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</si>
  <si>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</si>
  <si>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</si>
  <si>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</si>
  <si>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</si>
  <si>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</si>
  <si>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</si>
  <si>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</si>
  <si>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</si>
  <si>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</si>
  <si>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</si>
  <si>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</si>
  <si>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</si>
  <si>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</si>
  <si>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</si>
  <si>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</si>
  <si>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</si>
  <si>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</si>
  <si>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</si>
  <si>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</si>
  <si>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</si>
  <si>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</si>
  <si>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</si>
  <si>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</si>
  <si>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</si>
  <si>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</si>
  <si>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</si>
  <si>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</si>
  <si>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</si>
  <si>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</si>
  <si>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</si>
  <si>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</si>
  <si>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 xml:space="preserve">8.45 am - 10.45 am : Corrections done in Data model and Prototype
11.15 am - 12.45 pm : register layout
1.15 pm - 2.30 pm : Refined Services(Role, Department, Employee, Drive, Pool, Location)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</si>
  <si>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</si>
  <si>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</si>
  <si>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</si>
  <si>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</si>
  <si>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</si>
  <si>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</si>
  <si>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</si>
  <si>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</si>
  <si>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</si>
  <si>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</si>
  <si>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</si>
  <si>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</si>
  <si>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Working on Common layout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</si>
  <si>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</si>
  <si>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</si>
  <si>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</si>
  <si>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Working On Layouts</t>
  </si>
  <si>
    <t>8:15AM-8:20AM-Checking Mails.
8:40AM-10:30AM -Worked on Layout(CreatePool).
10:30AM-10:45AM-Break.
10:45AM-11:15AM -idle.
11:15AM-11:30PM-Refined Layout( Create pool).
11:30AM-12:50PM -Worked on Layout( Management Dashboard).
12:50PM-1:50PM -Lunch Break.
1:50PM-2:25PM - Refined Layout(DashBoard).
2:20PM-2:25PM -idle.
2:30PM-2:50PM -Review with Rafi.
2:50PM-3:10PM -Break.
3:10PM-3:30PM -Meeting with Team.
3:30PM-4:30PM -Worked on Layout( Management Dashboard).
4:30PM-5:30PM -Refined Layout( Management Dashboard).
5:30PM-6:00PM -Worked on Layout( Dashboard Selection).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</si>
  <si>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</si>
  <si>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</si>
  <si>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</si>
  <si>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</si>
  <si>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</si>
  <si>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>Exploring Angular and Working on Layouts</t>
  </si>
  <si>
    <t xml:space="preserve">9:00-11:00 - Attented College Project Review
11:00-11:30-Merging CSS File                                                          
11:30-1:00-Layout for Notifications
2:00-2:30-Layout for ViewPools(Filter)
2:30PM-2:50PM -Review with Rafi.
3:10PM-3:30PM -Meeting with Team.
3:30-4:00-Layout for ViewPools (Dropdown)
4:00-5:00-Refined Common Layout
5:00-6:00-Merging CSS file 
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</si>
  <si>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</si>
  <si>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</si>
  <si>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</si>
  <si>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</si>
  <si>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</si>
  <si>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</si>
  <si>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</si>
  <si>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J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</si>
  <si>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</si>
  <si>
    <t xml:space="preserve">Resource </t>
  </si>
  <si>
    <t>Task Name</t>
  </si>
  <si>
    <t>Task Type</t>
  </si>
  <si>
    <t>Start Time</t>
  </si>
  <si>
    <t>End Time</t>
  </si>
  <si>
    <t>Total Time</t>
  </si>
  <si>
    <t>Team Meeting</t>
  </si>
  <si>
    <t>Project</t>
  </si>
  <si>
    <t>Split</t>
  </si>
  <si>
    <t>Time</t>
  </si>
  <si>
    <t>Soft Skill</t>
  </si>
  <si>
    <t>Non Project</t>
  </si>
  <si>
    <t>Customer Meeting</t>
  </si>
  <si>
    <t xml:space="preserve">Exploration </t>
  </si>
  <si>
    <t xml:space="preserve">Meeting </t>
  </si>
  <si>
    <t xml:space="preserve">Lunch </t>
  </si>
  <si>
    <t>Lunch and Break</t>
  </si>
  <si>
    <t>Customer Review</t>
  </si>
  <si>
    <t>Morning Break</t>
  </si>
  <si>
    <t>Evening Break</t>
  </si>
  <si>
    <t>Learned Angular &lt;Topics&gt;</t>
  </si>
  <si>
    <t>TOTAL</t>
  </si>
  <si>
    <t>Working on HTML layout</t>
  </si>
  <si>
    <t>Resource Name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</si>
</sst>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0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9" fillId="2" borderId="16" xfId="0" applyFont="1" applyFill="1" applyBorder="1"/>
    <xf numFmtId="164" fontId="9" fillId="2" borderId="16" xfId="0" applyNumberFormat="1" applyFont="1" applyFill="1" applyBorder="1"/>
    <xf numFmtId="0" fontId="9" fillId="0" borderId="0" xfId="0" applyFont="1"/>
    <xf numFmtId="0" fontId="9" fillId="2" borderId="16" xfId="0" applyFont="1" applyFill="1" applyBorder="1" applyAlignment="1">
      <alignment horizontal="left" vertical="top"/>
    </xf>
    <xf numFmtId="0" fontId="0" fillId="0" borderId="16" xfId="0" applyBorder="1"/>
    <xf numFmtId="164" fontId="0" fillId="0" borderId="16" xfId="0" applyNumberFormat="1" applyBorder="1"/>
    <xf numFmtId="0" fontId="9" fillId="0" borderId="16" xfId="0" applyFont="1" applyBorder="1"/>
    <xf numFmtId="164" fontId="0" fillId="0" borderId="0" xfId="0" applyNumberFormat="1"/>
    <xf numFmtId="0" fontId="9" fillId="2" borderId="7" xfId="0" applyFont="1" applyFill="1" applyBorder="1" applyAlignment="1">
      <alignment horizontal="left" vertical="top"/>
    </xf>
    <xf numFmtId="0" fontId="0" fillId="0" borderId="17" xfId="0" applyBorder="1"/>
    <xf numFmtId="0" fontId="9" fillId="2" borderId="5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34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48" dataDxfId="347" headerRowBorderDxfId="345" tableBorderDxfId="346" totalsRowBorderDxfId="344">
  <autoFilter ref="B9:H19" xr:uid="{B59126C7-EF4B-42B8-885B-D999B591F622}"/>
  <tableColumns count="7">
    <tableColumn id="1" xr3:uid="{52B5F38B-ABB3-47C0-BB3D-A29F2DE51CC7}" name="Resource Name" dataDxfId="343"/>
    <tableColumn id="2" xr3:uid="{EE1FCD6C-E5A0-4CCC-B385-C1EFECE5FDAA}" name="In-progress" dataDxfId="342"/>
    <tableColumn id="3" xr3:uid="{181E4433-047B-4DE4-8CA4-63F4C195E21B}" name="Done" dataDxfId="341"/>
    <tableColumn id="4" xr3:uid="{3D6F0A13-3C98-4A4C-A37F-39C4F130B0FD}" name="Discarded / Hold" dataDxfId="340"/>
    <tableColumn id="5" xr3:uid="{6C95647F-EC05-4637-9771-13884C172508}" name="Hours Spent - Project" dataDxfId="339"/>
    <tableColumn id="6" xr3:uid="{61429939-C632-43F5-B197-7173C32B4F6F}" name="Hours Spent - Non Project" dataDxfId="338"/>
    <tableColumn id="7" xr3:uid="{FA348B8C-B11C-46EA-A9B6-9E454AA967AA}" name="Comments" dataDxfId="3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36" dataDxfId="335" headerRowBorderDxfId="333" tableBorderDxfId="334" totalsRowBorderDxfId="332">
  <autoFilter ref="B4:E6" xr:uid="{BF3C43CE-B630-4202-BD3A-6EE2D770899A}"/>
  <tableColumns count="4">
    <tableColumn id="1" xr3:uid="{BE43EB49-4D5D-488E-9520-6CE4AC2E5C1B}" name="Column1" dataDxfId="331"/>
    <tableColumn id="2" xr3:uid="{16DFD0E6-4C5E-443C-BF24-706A867EF798}" name="Column2" dataDxfId="330"/>
    <tableColumn id="3" xr3:uid="{DC8A145E-C833-4BE6-BAE5-7E5E2AC2891C}" name="Column3" dataDxfId="329"/>
    <tableColumn id="4" xr3:uid="{9454D612-74D7-428F-B9A0-7151862F7C2A}" name="Column4" dataDxfId="3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327" dataDxfId="326" headerRowBorderDxfId="324" tableBorderDxfId="325" totalsRowBorderDxfId="323">
  <autoFilter ref="B8:H18" xr:uid="{46BFD46F-1AD6-4EF9-9F4D-9841A6E71CD9}"/>
  <tableColumns count="7">
    <tableColumn id="1" xr3:uid="{7428D5F6-9EE3-49C6-B1BE-E57BFF59C7B0}" name="Resource Name" dataDxfId="322"/>
    <tableColumn id="2" xr3:uid="{8EF82413-9CDB-4809-98BD-913D08316031}" name="In-progress" dataDxfId="321"/>
    <tableColumn id="3" xr3:uid="{B4E2F1CC-113D-4DBD-9D8F-AFFEF819725B}" name="Done" dataDxfId="320"/>
    <tableColumn id="4" xr3:uid="{A8C1C667-3FF8-4B7C-AEC8-2DD543708DEA}" name="Discarded / Hold" dataDxfId="319"/>
    <tableColumn id="5" xr3:uid="{DF5599B4-665D-4C1C-8DFF-80F68FB27D64}" name="Hours Spent - Project" dataDxfId="318"/>
    <tableColumn id="6" xr3:uid="{EAD7742A-CE22-40A8-90BD-AB0C0555FA39}" name="Hours Spent - Non Project" dataDxfId="317"/>
    <tableColumn id="7" xr3:uid="{52C2DA4C-9FFA-48AF-B36A-2837B9ED00F1}" name="Comments" dataDxfId="3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315" dataDxfId="314" headerRowBorderDxfId="312" tableBorderDxfId="313" totalsRowBorderDxfId="311">
  <autoFilter ref="B3:E5" xr:uid="{9997EBAF-6A71-418E-B851-C8B1915211B5}"/>
  <tableColumns count="4">
    <tableColumn id="1" xr3:uid="{7EDDA488-2881-4A15-9B9C-777D834D815F}" name="Column1" dataDxfId="310"/>
    <tableColumn id="2" xr3:uid="{AFE02A3A-062D-4251-90A2-DA5D33B35508}" name="Column2" dataDxfId="309"/>
    <tableColumn id="3" xr3:uid="{ED8EDBC8-15CC-4013-9D78-2DF925F82DCD}" name="Column3" dataDxfId="308"/>
    <tableColumn id="4" xr3:uid="{62C95B61-46F3-42F7-A1B8-B69D37DD10DF}" name="Column4" dataDxfId="30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306" dataDxfId="305" headerRowBorderDxfId="303" tableBorderDxfId="304" totalsRowBorderDxfId="302">
  <autoFilter ref="B7:H17" xr:uid="{B1AE0DC9-D1F6-4E81-8D21-EBCF5F00B2B7}"/>
  <tableColumns count="7">
    <tableColumn id="1" xr3:uid="{FA7FB678-9F12-498D-AC8C-EA3804FA6C35}" name="Resource Name" dataDxfId="301"/>
    <tableColumn id="2" xr3:uid="{393B2B95-8815-4457-B760-B5E70FBBB0A5}" name="In-progress" dataDxfId="300"/>
    <tableColumn id="3" xr3:uid="{400FD95F-D628-4B07-904B-1F5E11C584A9}" name="Done" dataDxfId="299"/>
    <tableColumn id="4" xr3:uid="{DA6CAF01-4620-4AD9-8F22-C26934025345}" name="Discarded / Hold" dataDxfId="298"/>
    <tableColumn id="5" xr3:uid="{D70C3DC4-AF79-4EA9-916E-2DDB8181B077}" name="Hours Spent - Project" dataDxfId="297"/>
    <tableColumn id="6" xr3:uid="{BA92211F-9DF3-4897-86C0-5FE2D8FC9C28}" name="Hours Spent - Non Project" dataDxfId="296"/>
    <tableColumn id="7" xr3:uid="{673B654E-8412-4BCE-9293-22370300F740}" name="Comments" dataDxfId="29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94" dataDxfId="293" headerRowBorderDxfId="291" tableBorderDxfId="292" totalsRowBorderDxfId="290">
  <autoFilter ref="B2:E4" xr:uid="{ACFFF651-B126-4B94-92B4-F3166A18744A}"/>
  <tableColumns count="4">
    <tableColumn id="1" xr3:uid="{D1B206E0-BC18-44C3-AC3A-E386EBC240DA}" name="Column1" dataDxfId="289"/>
    <tableColumn id="2" xr3:uid="{93DD1EAA-9879-4D36-9385-C9A727E59F3F}" name="Column2" dataDxfId="288"/>
    <tableColumn id="3" xr3:uid="{C1074E65-5D51-4E3A-B9B1-1AA797A29E27}" name="Column3" dataDxfId="287"/>
    <tableColumn id="4" xr3:uid="{CB82D336-531C-4BB2-AC91-1CAC6E92E6B7}" name="Column4" dataDxfId="28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85" dataDxfId="284" headerRowBorderDxfId="282" tableBorderDxfId="283" totalsRowBorderDxfId="281">
  <autoFilter ref="B7:H17" xr:uid="{B1AE0DC9-D1F6-4E81-8D21-EBCF5F00B2B7}"/>
  <tableColumns count="7">
    <tableColumn id="1" xr3:uid="{C24C31E7-7289-4E64-B819-B73CBC38AAAC}" name="Resource Name" dataDxfId="280"/>
    <tableColumn id="2" xr3:uid="{C2273D93-238B-4CCC-98AC-F0B06523F5CE}" name="In-progress" dataDxfId="279"/>
    <tableColumn id="3" xr3:uid="{6E415DE6-A560-4988-877C-F716F699E312}" name="Done" dataDxfId="278"/>
    <tableColumn id="4" xr3:uid="{C38A0EE9-47CE-4E5B-9C99-2B87137F78B9}" name="Discarded / Hold" dataDxfId="277"/>
    <tableColumn id="5" xr3:uid="{1CC43B5C-77FA-4CED-8807-3E180A90E311}" name="Hours Spent - Project" dataDxfId="276"/>
    <tableColumn id="6" xr3:uid="{356B8038-BBED-4F7F-B7BF-005E853F97B5}" name="Hours Spent - Non Project" dataDxfId="275"/>
    <tableColumn id="7" xr3:uid="{AEE4776A-A2C0-4A70-ABAC-CB24A44ABC91}" name="Comments" dataDxfId="27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73" dataDxfId="272" headerRowBorderDxfId="270" tableBorderDxfId="271" totalsRowBorderDxfId="269">
  <autoFilter ref="B2:E4" xr:uid="{ACFFF651-B126-4B94-92B4-F3166A18744A}"/>
  <tableColumns count="4">
    <tableColumn id="1" xr3:uid="{83E614ED-6ABF-439F-A9B7-1518844696D4}" name="Column1" dataDxfId="268"/>
    <tableColumn id="2" xr3:uid="{8840A839-8BBB-4DA6-9464-87D437F25D89}" name="Column2" dataDxfId="267"/>
    <tableColumn id="3" xr3:uid="{ADAFE106-25BF-4F64-96D1-03AE2BD94818}" name="Column3" dataDxfId="266"/>
    <tableColumn id="4" xr3:uid="{377D3DE4-F5C8-4A2C-99F9-A46F41134437}" name="Column4" dataDxfId="26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64" dataDxfId="263" headerRowBorderDxfId="261" tableBorderDxfId="262" totalsRowBorderDxfId="260">
  <autoFilter ref="B7:H17" xr:uid="{A30D6EFF-9BA6-4C4E-A49E-6E01C92313FC}"/>
  <tableColumns count="7">
    <tableColumn id="1" xr3:uid="{B99CA38C-6B70-44CB-94F1-34C0E18CAF38}" name="Resource Name" dataDxfId="259"/>
    <tableColumn id="2" xr3:uid="{795625D3-DD18-4E77-8101-AB4369863885}" name="In-progress" dataDxfId="258"/>
    <tableColumn id="3" xr3:uid="{F0C7DD64-C3AC-4A21-AA1F-AEAA2996C869}" name="Done" dataDxfId="257"/>
    <tableColumn id="4" xr3:uid="{E1FC84EA-4ED4-4270-A149-E1E189A198C6}" name="Discarded / Hold" dataDxfId="256"/>
    <tableColumn id="5" xr3:uid="{78CD14E8-1C2D-4CD1-A99E-E32FD07A85E3}" name="Hours Spent - Project" dataDxfId="255"/>
    <tableColumn id="6" xr3:uid="{85ABF2B2-9FE1-4EFB-A748-B433E667EC67}" name="Hours Spent - Non Project" dataDxfId="254"/>
    <tableColumn id="7" xr3:uid="{AA131BC6-5AD2-4A73-863A-093BE3A0E40F}" name="Comments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52" dataDxfId="251" headerRowBorderDxfId="249" tableBorderDxfId="250" totalsRowBorderDxfId="248">
  <autoFilter ref="B2:E4" xr:uid="{9D11D6AC-943D-4BD1-9800-DECD246F6E62}"/>
  <tableColumns count="4">
    <tableColumn id="1" xr3:uid="{597AD08F-5CEE-486B-928A-4E0143DEB21C}" name="Column1" dataDxfId="247"/>
    <tableColumn id="2" xr3:uid="{80BDA1F7-DDA4-494F-BB7E-61D9A6E30A98}" name="Column2" dataDxfId="246"/>
    <tableColumn id="3" xr3:uid="{DF109DE4-28E3-4BB2-997F-34A3F319520E}" name="Column3" dataDxfId="245"/>
    <tableColumn id="4" xr3:uid="{C98D2CDB-0DA6-4DBC-80D8-197F6DC8262F}" name="Column4" dataDxfId="24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43" dataDxfId="242" headerRowBorderDxfId="240" tableBorderDxfId="241" totalsRowBorderDxfId="239">
  <autoFilter ref="B7:H17" xr:uid="{A30D6EFF-9BA6-4C4E-A49E-6E01C92313FC}"/>
  <tableColumns count="7">
    <tableColumn id="1" xr3:uid="{AF106EC2-9249-449D-84E6-7F225A50644A}" name="Resource Name" dataDxfId="238"/>
    <tableColumn id="2" xr3:uid="{C5721F56-75DD-416B-8AF4-882B78C097A4}" name="In-progress" dataDxfId="237"/>
    <tableColumn id="3" xr3:uid="{65371F98-F64C-4B19-8CA2-7EF266D44FBF}" name="Done" dataDxfId="236"/>
    <tableColumn id="4" xr3:uid="{EDCBD646-6D4A-4D8E-A78F-13A92C55A829}" name="Discarded / Hold" dataDxfId="235"/>
    <tableColumn id="5" xr3:uid="{5216518A-9337-493A-8FBE-8BB58C828250}" name="Hours Spent - Project" dataDxfId="234"/>
    <tableColumn id="6" xr3:uid="{249FD4AA-FDB0-40B3-A254-56EFA2226474}" name="Hours Spent - Non Project" dataDxfId="233"/>
    <tableColumn id="7" xr3:uid="{47669AF2-CA1E-4E4D-8758-1BE493ED8AF4}" name="Comments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31" dataDxfId="230" headerRowBorderDxfId="228" tableBorderDxfId="229" totalsRowBorderDxfId="227">
  <autoFilter ref="B2:E4" xr:uid="{9D11D6AC-943D-4BD1-9800-DECD246F6E62}"/>
  <tableColumns count="4">
    <tableColumn id="1" xr3:uid="{D67A75C6-50A5-4ED9-9562-707A5D717E14}" name="Column1" dataDxfId="226"/>
    <tableColumn id="2" xr3:uid="{4CBEA24E-4C4B-4B23-85EB-4A8217A30752}" name="Column2" dataDxfId="225"/>
    <tableColumn id="3" xr3:uid="{A13B37EF-4736-411C-BF75-CBDF316BAB90}" name="Column3" dataDxfId="224"/>
    <tableColumn id="4" xr3:uid="{504EFC7F-2F49-4D22-ACB4-DCD4F1C95FE1}" name="Column4" dataDxfId="22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22" dataDxfId="221" headerRowBorderDxfId="219" tableBorderDxfId="220" totalsRowBorderDxfId="218">
  <autoFilter ref="B7:H17" xr:uid="{A30D6EFF-9BA6-4C4E-A49E-6E01C92313FC}"/>
  <tableColumns count="7">
    <tableColumn id="1" xr3:uid="{CB514E32-07C5-40CB-B6EC-7CE1D7B57BF0}" name="Resource Name" dataDxfId="217"/>
    <tableColumn id="2" xr3:uid="{C46C6E29-0824-4E17-8EAF-64A911996B4D}" name="In-progress" dataDxfId="216"/>
    <tableColumn id="3" xr3:uid="{6B5DC81A-7A98-4BF7-864C-E5A79BB97505}" name="Done" dataDxfId="215"/>
    <tableColumn id="4" xr3:uid="{0C243582-3F95-4A38-8545-76DB2898625E}" name="Discarded / Hold" dataDxfId="214"/>
    <tableColumn id="5" xr3:uid="{FD3CD380-CAB0-422C-8CF7-6944378DDBE6}" name="Hours Spent - Project" dataDxfId="213"/>
    <tableColumn id="6" xr3:uid="{145CB7BA-3D9C-44AC-9E51-716B58B77D2F}" name="Hours Spent - Non Project" dataDxfId="212"/>
    <tableColumn id="7" xr3:uid="{507AE42A-A1CC-4934-90C2-3BFCE53238B3}" name="Comments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210" dataDxfId="209" headerRowBorderDxfId="207" tableBorderDxfId="208" totalsRowBorderDxfId="206">
  <autoFilter ref="B2:E4" xr:uid="{9D11D6AC-943D-4BD1-9800-DECD246F6E62}"/>
  <tableColumns count="4">
    <tableColumn id="1" xr3:uid="{6B075576-4726-42C8-996A-A7B4B187D27F}" name="Column1" dataDxfId="205"/>
    <tableColumn id="2" xr3:uid="{2B0F43B9-480B-4C54-A4CC-3DFC00711929}" name="Column2" dataDxfId="204"/>
    <tableColumn id="3" xr3:uid="{4353F121-13EC-4653-AB7A-C0BBED71F612}" name="Column3" dataDxfId="203"/>
    <tableColumn id="4" xr3:uid="{AD8279C5-6226-4ECF-A6C8-F9C70974EABE}" name="Column4" dataDxfId="20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201" dataDxfId="200" headerRowBorderDxfId="198" tableBorderDxfId="199" totalsRowBorderDxfId="197">
  <autoFilter ref="B7:H17" xr:uid="{1356D4E1-15F0-41BF-B0C4-E4DC18B96A83}"/>
  <tableColumns count="7">
    <tableColumn id="1" xr3:uid="{975CF6D7-F24C-4D9F-BA9F-439AF60EF114}" name="Resource Name" dataDxfId="196"/>
    <tableColumn id="2" xr3:uid="{BC36331B-5C09-49F2-8E13-D5168DD28D0F}" name="In-progress" dataDxfId="195"/>
    <tableColumn id="3" xr3:uid="{41B5A763-B80D-4E4B-976F-9969D2C0C14F}" name="Done" dataDxfId="194"/>
    <tableColumn id="4" xr3:uid="{5D1F40BB-F239-4A1D-AEF6-82A5FC99D7CD}" name="Discarded / Hold" dataDxfId="193"/>
    <tableColumn id="5" xr3:uid="{5C9549F2-9CF2-45B7-98E8-1D291B3630B2}" name="Hours Spent - Project" dataDxfId="192"/>
    <tableColumn id="6" xr3:uid="{04DC6A6C-EEB6-4EF4-911D-C37E2C5B40FF}" name="Hours Spent - Non Project" dataDxfId="191"/>
    <tableColumn id="7" xr3:uid="{C3902E87-CCB6-47C9-9BC1-FD0B37543238}" name="Comments" dataDxfId="1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89" dataDxfId="188" headerRowBorderDxfId="186" tableBorderDxfId="187" totalsRowBorderDxfId="185">
  <autoFilter ref="B2:E4" xr:uid="{E3497E54-1E59-44E7-9480-106E98FB838A}"/>
  <tableColumns count="4">
    <tableColumn id="1" xr3:uid="{69E7B7B7-0FF3-43D1-AE4A-578CB3CCCFBD}" name="Column1" dataDxfId="184"/>
    <tableColumn id="2" xr3:uid="{753FC1E8-1B96-4804-A794-92A8953D5EE2}" name="Column2" dataDxfId="183"/>
    <tableColumn id="3" xr3:uid="{50B38A4B-BAF8-4640-8ECB-0900A6C915DB}" name="Column3" dataDxfId="182"/>
    <tableColumn id="4" xr3:uid="{4432DCD0-98FF-4B59-BAB7-E3FE0A3EDFBC}" name="Column4" dataDxfId="18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80" dataDxfId="179" headerRowBorderDxfId="177" tableBorderDxfId="178" totalsRowBorderDxfId="176">
  <autoFilter ref="B7:H17" xr:uid="{1356D4E1-15F0-41BF-B0C4-E4DC18B96A83}"/>
  <tableColumns count="7">
    <tableColumn id="1" xr3:uid="{F4CDC508-938F-4C7B-9D78-6C7897C95C75}" name="Resource Name" dataDxfId="175"/>
    <tableColumn id="2" xr3:uid="{D24B5720-9179-4EA6-A1B2-11FFE3971AE0}" name="In-progress" dataDxfId="174"/>
    <tableColumn id="3" xr3:uid="{38376D7D-1777-43ED-87F4-271C7CA93BC0}" name="Done" dataDxfId="173"/>
    <tableColumn id="4" xr3:uid="{27CF804E-18A7-4ED9-9891-7FE4B93C6D6C}" name="Discarded / Hold" dataDxfId="172"/>
    <tableColumn id="5" xr3:uid="{F23FF8B6-B301-4C5F-ACF3-3D16EEFFC3F0}" name="Hours Spent - Project" dataDxfId="171"/>
    <tableColumn id="6" xr3:uid="{2D0142DB-38B6-4D6B-A60F-A9A19574C7ED}" name="Hours Spent - Non Project" dataDxfId="170"/>
    <tableColumn id="7" xr3:uid="{8BAC7AAB-A572-4256-AFEE-71DC94CC59B9}" name="Comments" dataDxfId="16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68" dataDxfId="167" headerRowBorderDxfId="165" tableBorderDxfId="166" totalsRowBorderDxfId="164">
  <autoFilter ref="B2:E4" xr:uid="{E3497E54-1E59-44E7-9480-106E98FB838A}"/>
  <tableColumns count="4">
    <tableColumn id="1" xr3:uid="{6E252E52-03A5-4570-990A-B3378296E039}" name="Column1" dataDxfId="163"/>
    <tableColumn id="2" xr3:uid="{D5447885-EF1E-44FE-B1A4-EE1475056221}" name="Column2" dataDxfId="162"/>
    <tableColumn id="3" xr3:uid="{2F816DC6-3307-4F6E-9962-EB8AB2F91C9F}" name="Column3" dataDxfId="161"/>
    <tableColumn id="4" xr3:uid="{21AE6030-4E77-45A3-8CDA-342E87194417}" name="Column4" dataDxfId="16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59" dataDxfId="158" headerRowBorderDxfId="156" tableBorderDxfId="157" totalsRowBorderDxfId="155">
  <autoFilter ref="B7:H17" xr:uid="{1356D4E1-15F0-41BF-B0C4-E4DC18B96A83}"/>
  <tableColumns count="7">
    <tableColumn id="1" xr3:uid="{6862ACD5-06E8-4C76-86B8-0FBF46C719AB}" name="Resource Name" dataDxfId="154"/>
    <tableColumn id="2" xr3:uid="{2FEAF882-A5EF-4611-91BB-CAEDE2BD0142}" name="In-progress" dataDxfId="153"/>
    <tableColumn id="3" xr3:uid="{FB3D921D-555F-47F7-9140-AB8143CB71BA}" name="Done" dataDxfId="152"/>
    <tableColumn id="4" xr3:uid="{BD8867CA-8566-48C2-BDB8-839066AC235A}" name="Discarded / Hold" dataDxfId="151"/>
    <tableColumn id="5" xr3:uid="{F71E5005-E794-436C-8ABB-93D21EB0BD11}" name="Hours Spent - Project" dataDxfId="150"/>
    <tableColumn id="6" xr3:uid="{53117683-12E5-4475-8EE2-ECA8DBFEEF45}" name="Hours Spent - Non Project" dataDxfId="149"/>
    <tableColumn id="7" xr3:uid="{A1C72867-09F6-497F-ACF5-1458D252B64F}" name="Comments" dataDxfId="14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47" dataDxfId="146" headerRowBorderDxfId="144" tableBorderDxfId="145" totalsRowBorderDxfId="143">
  <autoFilter ref="B2:E4" xr:uid="{E3497E54-1E59-44E7-9480-106E98FB838A}"/>
  <tableColumns count="4">
    <tableColumn id="1" xr3:uid="{5F5286EA-BF04-4F20-B734-0734EC625276}" name="Column1" dataDxfId="142"/>
    <tableColumn id="2" xr3:uid="{2666153F-F4E8-45C3-9985-38E5471A82F0}" name="Column2" dataDxfId="141"/>
    <tableColumn id="3" xr3:uid="{ED99E108-F673-4294-9E8D-A329582DF55B}" name="Column3" dataDxfId="140"/>
    <tableColumn id="4" xr3:uid="{B0F02456-D0DE-4E93-9016-90FA89E16184}" name="Column4" dataDxfId="13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38" dataDxfId="137" headerRowBorderDxfId="135" tableBorderDxfId="136" totalsRowBorderDxfId="134">
  <autoFilter ref="B7:H17" xr:uid="{B3B21B26-64D8-4DAA-B271-41535AB5FBA0}"/>
  <tableColumns count="7">
    <tableColumn id="1" xr3:uid="{F31F1358-1BCD-4E28-8DE6-55060AD83C78}" name="Resource Name" dataDxfId="133"/>
    <tableColumn id="2" xr3:uid="{85795525-35CB-4867-B9E8-8424F3C504C7}" name="In-progress" dataDxfId="132"/>
    <tableColumn id="3" xr3:uid="{14491860-1E0F-4FC2-B40C-7BFA09F08AD3}" name="Done" dataDxfId="131"/>
    <tableColumn id="4" xr3:uid="{4121DE0A-E31D-4416-93C4-5D79C06CB436}" name="Discarded / Hold" dataDxfId="130"/>
    <tableColumn id="5" xr3:uid="{42DAEAF5-4695-460C-A7C8-11CA5A06441F}" name="Hours Spent - Project" dataDxfId="129"/>
    <tableColumn id="6" xr3:uid="{5A90E8D4-8EBC-413F-9D20-BC476DDDDA89}" name="Hours Spent - Non Project" dataDxfId="128"/>
    <tableColumn id="7" xr3:uid="{CDA42C61-7D2B-4220-801B-18B140C01D85}" name="Comments" dataDxfId="12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126" dataDxfId="125" headerRowBorderDxfId="123" tableBorderDxfId="124" totalsRowBorderDxfId="122">
  <autoFilter ref="B2:E4" xr:uid="{055B31DD-6299-4C3C-ACAC-24A5C69F0229}"/>
  <tableColumns count="4">
    <tableColumn id="1" xr3:uid="{A361ACD1-4939-41DE-8AA2-8A2C23550B5A}" name="Column1" dataDxfId="121"/>
    <tableColumn id="2" xr3:uid="{ADE6E992-B56C-47A2-8484-0F95117DFA87}" name="Column2" dataDxfId="120"/>
    <tableColumn id="3" xr3:uid="{5D6FC945-76E2-4A8F-A729-023221CFF273}" name="Column3" dataDxfId="119"/>
    <tableColumn id="4" xr3:uid="{F5B29A6E-68F5-487F-AE11-943B1309598F}" name="Column4" dataDxfId="11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117" dataDxfId="116" headerRowBorderDxfId="114" tableBorderDxfId="115" totalsRowBorderDxfId="113">
  <autoFilter ref="B7:H17" xr:uid="{B3B21B26-64D8-4DAA-B271-41535AB5FBA0}"/>
  <tableColumns count="7">
    <tableColumn id="1" xr3:uid="{5E48B990-E5FC-4F2E-8D79-221CCDD32485}" name="Resource Name" dataDxfId="112"/>
    <tableColumn id="2" xr3:uid="{47BD0B59-0AA0-4A62-9166-EDBA62A23A5F}" name="In-progress" dataDxfId="111"/>
    <tableColumn id="3" xr3:uid="{2139A3E7-3873-4E56-A7E4-F325CBD86DB4}" name="Done" dataDxfId="110"/>
    <tableColumn id="4" xr3:uid="{2AAC748E-739E-4CA5-89FD-D8B41E99A6E2}" name="Discarded / Hold" dataDxfId="109"/>
    <tableColumn id="5" xr3:uid="{CDFFAC38-E4AB-41AB-B5F7-2454F4736746}" name="Hours Spent - Project" dataDxfId="108"/>
    <tableColumn id="6" xr3:uid="{B9EED511-62FB-4D56-B7BA-9FA76DE7B86A}" name="Hours Spent - Non Project" dataDxfId="107"/>
    <tableColumn id="7" xr3:uid="{144471FC-2B56-4F23-A325-ECCBBFB8B63E}" name="Comments" dataDxfId="10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105" dataDxfId="104" headerRowBorderDxfId="102" tableBorderDxfId="103" totalsRowBorderDxfId="101">
  <autoFilter ref="B2:E4" xr:uid="{055B31DD-6299-4C3C-ACAC-24A5C69F0229}"/>
  <tableColumns count="4">
    <tableColumn id="1" xr3:uid="{AC49F91A-C5E8-45DB-A758-6B33F8EED570}" name="Column1" dataDxfId="100"/>
    <tableColumn id="2" xr3:uid="{C442E83E-F63F-4C00-8C84-217C7E0255A0}" name="Column2" dataDxfId="99"/>
    <tableColumn id="3" xr3:uid="{C6D07BBA-4041-4DCF-B9D8-686A4E51F700}" name="Column3" dataDxfId="98"/>
    <tableColumn id="4" xr3:uid="{0A8DDA68-0AA3-4BC8-A928-C9205E931689}" name="Column4" dataDxfId="9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96" dataDxfId="95" headerRowBorderDxfId="93" tableBorderDxfId="94" totalsRowBorderDxfId="92">
  <autoFilter ref="B7:H17" xr:uid="{B3B21B26-64D8-4DAA-B271-41535AB5FBA0}"/>
  <tableColumns count="7">
    <tableColumn id="1" xr3:uid="{C59EFFEB-6F71-4923-9EA4-A9988B5ABC38}" name="Resource Name" dataDxfId="91"/>
    <tableColumn id="2" xr3:uid="{7656305F-8A5C-47DD-B30F-A5A2DDF6BA3B}" name="In-progress" dataDxfId="90"/>
    <tableColumn id="3" xr3:uid="{01F03680-387B-4396-881D-D8692076CAFB}" name="Done" dataDxfId="89"/>
    <tableColumn id="4" xr3:uid="{C8B16ACA-3649-43AE-9870-DA150B8F4C27}" name="Discarded / Hold" dataDxfId="88"/>
    <tableColumn id="5" xr3:uid="{94E9160D-5E84-446E-9333-D6366B7E94A9}" name="Hours Spent - Project" dataDxfId="87"/>
    <tableColumn id="6" xr3:uid="{71FCC1BB-CD17-411D-84B5-72A33C3D732E}" name="Hours Spent - Non Project" dataDxfId="86"/>
    <tableColumn id="7" xr3:uid="{AD223263-251D-4364-922D-657CA0BF6FED}" name="Comments" dataDxfId="8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4" dataDxfId="83" headerRowBorderDxfId="81" tableBorderDxfId="82" totalsRowBorderDxfId="80">
  <autoFilter ref="B2:E4" xr:uid="{055B31DD-6299-4C3C-ACAC-24A5C69F0229}"/>
  <tableColumns count="4">
    <tableColumn id="1" xr3:uid="{84A3FC7B-02E6-44DB-98AA-6783349E3D38}" name="Column1" dataDxfId="79"/>
    <tableColumn id="2" xr3:uid="{4C90FA59-2548-4B68-BBFB-E6DE9B9B243A}" name="Column2" dataDxfId="78"/>
    <tableColumn id="3" xr3:uid="{23DB2E45-3FE0-4350-8C54-7D8B45F36289}" name="Column3" dataDxfId="77"/>
    <tableColumn id="4" xr3:uid="{4AC2DE38-C7EC-48C4-93E9-CB48E45B0F9C}" name="Column4" dataDxfId="76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75" dataDxfId="74" headerRowBorderDxfId="72" tableBorderDxfId="73" totalsRowBorderDxfId="71">
  <autoFilter ref="B9:H19" xr:uid="{E9A240DE-1194-474C-BF89-6BCD9A8E6CDB}"/>
  <tableColumns count="7">
    <tableColumn id="1" xr3:uid="{E0FBE707-0A4E-42AB-A409-4CDF8042703D}" name="Resource Name" dataDxfId="70"/>
    <tableColumn id="2" xr3:uid="{A73D6E13-9FB4-44F9-87DF-B072C0251756}" name="In-progress" dataDxfId="69"/>
    <tableColumn id="3" xr3:uid="{2C45B468-18E1-46E1-B708-C6B94637A8D5}" name="Done" dataDxfId="68"/>
    <tableColumn id="4" xr3:uid="{598E8643-19AB-4014-A973-0230D6585609}" name="Discarded / Hold" dataDxfId="67"/>
    <tableColumn id="5" xr3:uid="{E293A4F6-8118-4BF4-84A8-1AB729B32433}" name="Hours Spent - Project" dataDxfId="66"/>
    <tableColumn id="6" xr3:uid="{FF0ABE07-DCC0-4F9D-ABAF-4B3DD0668863}" name="Hours Spent - Non Project" dataDxfId="65"/>
    <tableColumn id="7" xr3:uid="{C16987D2-ABB4-4D8D-BF53-946508B869ED}" name="Comments" dataDxfId="6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63" dataDxfId="62" headerRowBorderDxfId="60" tableBorderDxfId="61" totalsRowBorderDxfId="59">
  <autoFilter ref="B4:E6" xr:uid="{9C7594DF-77AA-4490-AF49-C5C8389AFDB0}"/>
  <tableColumns count="4">
    <tableColumn id="1" xr3:uid="{EDD92838-9873-4EDB-9433-43F4D9BB8E82}" name="Column1" dataDxfId="58"/>
    <tableColumn id="2" xr3:uid="{8FEBCDDE-BA0E-43A2-B524-534D24D7D159}" name="Column2" dataDxfId="57"/>
    <tableColumn id="3" xr3:uid="{CF15A780-E219-47E1-B6CB-D93B5F35E3C9}" name="Column3" dataDxfId="56"/>
    <tableColumn id="4" xr3:uid="{615F0A06-B33A-47EB-9EF8-BCB7859FDD43}" name="Column4" dataDxfId="55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54" dataDxfId="53" headerRowBorderDxfId="51" tableBorderDxfId="52" totalsRowBorderDxfId="50">
  <autoFilter ref="B9:H19" xr:uid="{E9A240DE-1194-474C-BF89-6BCD9A8E6CDB}"/>
  <tableColumns count="7">
    <tableColumn id="1" xr3:uid="{314C2A89-A6F2-4DA9-9300-19DD2D4EA0D2}" name="Resource Name" dataDxfId="49"/>
    <tableColumn id="2" xr3:uid="{4FAE81E7-017A-44B9-83C5-6CC799E6B4A7}" name="In-progress" dataDxfId="48"/>
    <tableColumn id="3" xr3:uid="{0688DF32-231C-405B-A94B-FC816D6043AA}" name="Done" dataDxfId="47"/>
    <tableColumn id="4" xr3:uid="{2F9BED11-8078-4AD5-91EC-387CFA8EF706}" name="Discarded / Hold" dataDxfId="46"/>
    <tableColumn id="5" xr3:uid="{DC02D5FC-68F3-4FC3-ABE0-83003E52744E}" name="Hours Spent - Project" dataDxfId="45"/>
    <tableColumn id="6" xr3:uid="{914DCCA1-1D85-4C34-9B28-64ADBA4E9784}" name="Hours Spent - Non Project" dataDxfId="44"/>
    <tableColumn id="7" xr3:uid="{3C3F1F03-BDFE-41A2-83D7-3E3192367926}" name="Comments" dataDxfId="43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42" dataDxfId="41" headerRowBorderDxfId="39" tableBorderDxfId="40" totalsRowBorderDxfId="38">
  <autoFilter ref="B4:E6" xr:uid="{9C7594DF-77AA-4490-AF49-C5C8389AFDB0}"/>
  <tableColumns count="4">
    <tableColumn id="1" xr3:uid="{0EE1C1E4-E828-4110-9EEE-EA604DA38FCF}" name="Column1" dataDxfId="37"/>
    <tableColumn id="2" xr3:uid="{9B029141-56F3-45A4-932E-D1D245DFC030}" name="Column2" dataDxfId="36"/>
    <tableColumn id="3" xr3:uid="{2272A335-D2C1-4035-8FF6-9B62DF1ABABF}" name="Column3" dataDxfId="35"/>
    <tableColumn id="4" xr3:uid="{A130B436-10F2-4DA0-BA88-CE38ED22AEA4}" name="Column4" dataDxfId="34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08B1DB8-78D8-42F5-8CBF-7B58FEA062AE}" name="Table262101618202224283234" displayName="Table262101618202224283234" ref="B9:H19" totalsRowShown="0" headerRowDxfId="33" dataDxfId="32" headerRowBorderDxfId="30" tableBorderDxfId="31" totalsRowBorderDxfId="29">
  <autoFilter ref="B9:H19" xr:uid="{E9A240DE-1194-474C-BF89-6BCD9A8E6CDB}"/>
  <tableColumns count="7">
    <tableColumn id="1" xr3:uid="{43267CDA-2000-41A4-A09C-87304607AEA3}" name="Resource Name" dataDxfId="28"/>
    <tableColumn id="2" xr3:uid="{BD419325-803B-4268-A12E-76D50FCF15DD}" name="In-progress" dataDxfId="27"/>
    <tableColumn id="3" xr3:uid="{97D4402C-CB2C-493D-9484-2AA7CDF4B5E8}" name="Done" dataDxfId="26"/>
    <tableColumn id="4" xr3:uid="{E53C0155-55B8-4C5C-8594-C4D413BA8BD6}" name="Discarded / Hold" dataDxfId="25"/>
    <tableColumn id="5" xr3:uid="{4A5213A3-DF44-49F4-9A71-CB87AA35B8A7}" name="Hours Spent - Project" dataDxfId="24"/>
    <tableColumn id="6" xr3:uid="{003E4CF5-180C-4117-89B1-DC2B72B3D6CA}" name="Hours Spent - Non Project" dataDxfId="23"/>
    <tableColumn id="7" xr3:uid="{4FA0C9B6-6BF8-4886-A41C-2FEBB3CF204D}" name="Comments" dataDxfId="2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0284A4A-B5E6-4400-ABFA-FDC1D00C7212}" name="Table375111719212325293335" displayName="Table375111719212325293335" ref="B4:E6" totalsRowShown="0" headerRowDxfId="21" dataDxfId="20" headerRowBorderDxfId="18" tableBorderDxfId="19" totalsRowBorderDxfId="17">
  <autoFilter ref="B4:E6" xr:uid="{9C7594DF-77AA-4490-AF49-C5C8389AFDB0}"/>
  <tableColumns count="4">
    <tableColumn id="1" xr3:uid="{24E9E45B-AD4B-402A-9F47-A4EE22725424}" name="Column1" dataDxfId="16"/>
    <tableColumn id="2" xr3:uid="{C23222EF-801F-4A2B-A41F-3BA035E1A156}" name="Column2" dataDxfId="15"/>
    <tableColumn id="3" xr3:uid="{B89C1A74-B9BD-44BC-8B36-A61348536B4D}" name="Column3" dataDxfId="14"/>
    <tableColumn id="4" xr3:uid="{5A4201D8-E6E3-42F7-BBFC-10E2EC745DA5}" name="Column4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5" workbookViewId="0">
      <selection activeCell="D18" sqref="D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A17" workbookViewId="0">
      <selection activeCell="C18" sqref="C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256</v>
      </c>
      <c r="D18" s="44" t="s">
        <v>257</v>
      </c>
      <c r="E18" s="35"/>
      <c r="F18" s="35">
        <v>9.25</v>
      </c>
      <c r="G18" s="35" t="s">
        <v>217</v>
      </c>
      <c r="H18" s="27"/>
    </row>
    <row r="19" spans="2:8" ht="208.5" customHeight="1">
      <c r="B19" s="21" t="s">
        <v>54</v>
      </c>
      <c r="C19" s="37" t="s">
        <v>258</v>
      </c>
      <c r="D19" s="30" t="s">
        <v>259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5E1D-E354-4FCD-AD92-53A00E511336}">
  <dimension ref="A4:H21"/>
  <sheetViews>
    <sheetView topLeftCell="A17" workbookViewId="0">
      <selection activeCell="B19" sqref="B19"/>
    </sheetView>
  </sheetViews>
  <sheetFormatPr defaultRowHeight="15"/>
  <cols>
    <col min="2" max="2" width="57.28515625" customWidth="1"/>
    <col min="3" max="3" width="72.28515625" customWidth="1"/>
    <col min="4" max="4" width="88.140625" customWidth="1"/>
    <col min="5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15">
      <c r="B10" s="19" t="s">
        <v>13</v>
      </c>
      <c r="C10" s="35" t="s">
        <v>260</v>
      </c>
      <c r="D10" s="13" t="s">
        <v>261</v>
      </c>
      <c r="E10" s="35" t="s">
        <v>41</v>
      </c>
      <c r="F10" s="35">
        <v>7.15</v>
      </c>
      <c r="G10" s="35">
        <v>2.25</v>
      </c>
      <c r="H10" s="23"/>
    </row>
    <row r="11" spans="1:8" ht="120.75" customHeight="1">
      <c r="B11" s="19" t="s">
        <v>17</v>
      </c>
      <c r="C11" s="35" t="s">
        <v>73</v>
      </c>
      <c r="D11" s="47" t="s">
        <v>262</v>
      </c>
      <c r="E11" s="35" t="s">
        <v>41</v>
      </c>
      <c r="F11" s="35"/>
      <c r="G11" s="35"/>
      <c r="H11" s="24"/>
    </row>
    <row r="12" spans="1:8" ht="373.5" customHeight="1">
      <c r="B12" s="19" t="s">
        <v>263</v>
      </c>
      <c r="C12" s="35" t="s">
        <v>264</v>
      </c>
      <c r="D12" s="13" t="s">
        <v>265</v>
      </c>
      <c r="E12" s="35" t="s">
        <v>41</v>
      </c>
      <c r="F12" s="35">
        <v>8.1999999999999993</v>
      </c>
      <c r="G12" s="35">
        <v>3.3</v>
      </c>
      <c r="H12" s="24"/>
    </row>
    <row r="13" spans="1:8" ht="119.25" customHeight="1">
      <c r="B13" s="19" t="s">
        <v>21</v>
      </c>
      <c r="C13" s="35" t="s">
        <v>73</v>
      </c>
      <c r="D13" s="13" t="s">
        <v>266</v>
      </c>
      <c r="E13" s="35" t="s">
        <v>41</v>
      </c>
      <c r="F13" s="35"/>
      <c r="G13" s="35"/>
      <c r="H13" s="25"/>
    </row>
    <row r="14" spans="1:8" ht="248.25" customHeight="1">
      <c r="B14" s="19" t="s">
        <v>24</v>
      </c>
      <c r="C14" s="35" t="s">
        <v>267</v>
      </c>
      <c r="D14" s="13" t="s">
        <v>268</v>
      </c>
      <c r="E14" s="35" t="s">
        <v>41</v>
      </c>
      <c r="F14" s="35"/>
      <c r="G14" s="35"/>
      <c r="H14" s="25"/>
    </row>
    <row r="15" spans="1:8" ht="405" customHeight="1">
      <c r="B15" s="19" t="s">
        <v>269</v>
      </c>
      <c r="C15" s="35" t="s">
        <v>270</v>
      </c>
      <c r="D15" s="44" t="s">
        <v>271</v>
      </c>
      <c r="E15" s="35" t="s">
        <v>41</v>
      </c>
      <c r="F15" s="35">
        <v>4</v>
      </c>
      <c r="G15" s="35">
        <v>0</v>
      </c>
      <c r="H15" s="25"/>
    </row>
    <row r="16" spans="1:8" ht="401.25" customHeight="1">
      <c r="B16" s="19" t="s">
        <v>30</v>
      </c>
      <c r="C16" s="35" t="s">
        <v>167</v>
      </c>
      <c r="D16" s="13" t="s">
        <v>272</v>
      </c>
      <c r="E16" s="35" t="s">
        <v>41</v>
      </c>
      <c r="F16" s="35">
        <v>6.15</v>
      </c>
      <c r="G16" s="35">
        <v>2.4500000000000002</v>
      </c>
      <c r="H16" s="25"/>
    </row>
    <row r="17" spans="2:8" ht="409.5" customHeight="1">
      <c r="B17" s="19" t="s">
        <v>273</v>
      </c>
      <c r="C17" s="35" t="s">
        <v>274</v>
      </c>
      <c r="D17" s="13" t="s">
        <v>275</v>
      </c>
      <c r="E17" s="35"/>
      <c r="F17" s="35">
        <v>7.6</v>
      </c>
      <c r="G17" s="35"/>
      <c r="H17" s="25"/>
    </row>
    <row r="18" spans="2:8" ht="336" customHeight="1">
      <c r="B18" s="19" t="s">
        <v>276</v>
      </c>
      <c r="C18" s="35" t="s">
        <v>256</v>
      </c>
      <c r="D18" s="13" t="s">
        <v>257</v>
      </c>
      <c r="E18" s="35"/>
      <c r="F18" s="35">
        <v>9.25</v>
      </c>
      <c r="G18" s="35"/>
      <c r="H18" s="25"/>
    </row>
    <row r="19" spans="2:8" ht="409.5" customHeight="1">
      <c r="B19" s="21" t="s">
        <v>54</v>
      </c>
      <c r="C19" s="37" t="s">
        <v>41</v>
      </c>
      <c r="D19" s="30" t="s">
        <v>277</v>
      </c>
      <c r="E19" s="35" t="s">
        <v>41</v>
      </c>
      <c r="F19" s="42">
        <v>8.5</v>
      </c>
      <c r="G19" s="42">
        <v>4.5</v>
      </c>
      <c r="H19" s="28"/>
    </row>
    <row r="20" spans="2:8" ht="26.25" customHeight="1"/>
    <row r="21" spans="2:8" ht="22.5" customHeight="1"/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578-7816-40A6-B6F1-14F946DAF008}">
  <dimension ref="A1:Q166"/>
  <sheetViews>
    <sheetView tabSelected="1" topLeftCell="A117" workbookViewId="0">
      <selection activeCell="A137" sqref="A137:A1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5" bestFit="1" customWidth="1"/>
    <col min="5" max="5" width="8.7109375" style="55" bestFit="1" customWidth="1"/>
    <col min="6" max="6" width="9.85546875" style="55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51" t="s">
        <v>13</v>
      </c>
      <c r="B2" s="52" t="s">
        <v>284</v>
      </c>
      <c r="C2" s="52" t="s">
        <v>285</v>
      </c>
      <c r="D2" s="53">
        <v>0.41666666666666669</v>
      </c>
      <c r="E2" s="53">
        <v>0.4236111111111111</v>
      </c>
      <c r="F2" s="53">
        <f>E2-D2</f>
        <v>6.9444444444444198E-3</v>
      </c>
      <c r="H2" s="49" t="s">
        <v>286</v>
      </c>
      <c r="I2" s="49" t="s">
        <v>287</v>
      </c>
      <c r="Q2" t="s">
        <v>285</v>
      </c>
    </row>
    <row r="3" spans="1:17">
      <c r="A3" s="51"/>
      <c r="B3" s="52" t="s">
        <v>288</v>
      </c>
      <c r="C3" s="52" t="s">
        <v>289</v>
      </c>
      <c r="D3" s="53">
        <v>0.42708333333333331</v>
      </c>
      <c r="E3" s="53">
        <v>0.45833333333333331</v>
      </c>
      <c r="F3" s="53">
        <f t="shared" ref="F3:F66" si="0">E3-D3</f>
        <v>3.125E-2</v>
      </c>
      <c r="H3" s="54" t="s">
        <v>285</v>
      </c>
      <c r="I3" s="53">
        <f>SUMIFS(F2:F16, C2:C16,H3)</f>
        <v>0.22916666666666674</v>
      </c>
      <c r="Q3" t="s">
        <v>289</v>
      </c>
    </row>
    <row r="4" spans="1:17">
      <c r="A4" s="51"/>
      <c r="B4" s="52" t="s">
        <v>290</v>
      </c>
      <c r="C4" s="52" t="s">
        <v>285</v>
      </c>
      <c r="D4" s="53">
        <v>0.45833333333333331</v>
      </c>
      <c r="E4" s="53">
        <v>0.47222222222222227</v>
      </c>
      <c r="F4" s="53">
        <f t="shared" si="0"/>
        <v>1.3888888888888951E-2</v>
      </c>
      <c r="H4" s="54" t="s">
        <v>289</v>
      </c>
      <c r="I4" s="53">
        <f>SUMIFS(F2:F16, C2:C16,H4)</f>
        <v>7.2916666666666685E-2</v>
      </c>
      <c r="Q4" t="s">
        <v>291</v>
      </c>
    </row>
    <row r="5" spans="1:17">
      <c r="A5" s="51"/>
      <c r="B5" s="52" t="s">
        <v>288</v>
      </c>
      <c r="C5" s="52" t="s">
        <v>289</v>
      </c>
      <c r="D5" s="53">
        <v>0.47916666666666669</v>
      </c>
      <c r="E5" s="53">
        <v>0.52083333333333337</v>
      </c>
      <c r="F5" s="53">
        <f t="shared" si="0"/>
        <v>4.1666666666666685E-2</v>
      </c>
      <c r="H5" s="54" t="s">
        <v>291</v>
      </c>
      <c r="I5" s="53">
        <f>SUMIFS(F2:F16, C2:C16,H5)</f>
        <v>0</v>
      </c>
      <c r="Q5" t="s">
        <v>292</v>
      </c>
    </row>
    <row r="6" spans="1:17">
      <c r="A6" s="51"/>
      <c r="B6" s="52" t="s">
        <v>293</v>
      </c>
      <c r="C6" s="52" t="s">
        <v>294</v>
      </c>
      <c r="D6" s="53">
        <v>0.52083333333333337</v>
      </c>
      <c r="E6" s="53">
        <v>0.54166666666666663</v>
      </c>
      <c r="F6" s="53">
        <f t="shared" si="0"/>
        <v>2.0833333333333259E-2</v>
      </c>
      <c r="H6" s="54" t="s">
        <v>292</v>
      </c>
      <c r="I6" s="53">
        <f>SUMIFS(F2:F16, C2:C16,H6)</f>
        <v>0</v>
      </c>
      <c r="Q6" t="s">
        <v>295</v>
      </c>
    </row>
    <row r="7" spans="1:17">
      <c r="A7" s="51"/>
      <c r="B7" s="52" t="s">
        <v>296</v>
      </c>
      <c r="C7" s="52" t="s">
        <v>294</v>
      </c>
      <c r="D7" s="53">
        <v>0.47222222222222227</v>
      </c>
      <c r="E7" s="53">
        <v>0.47916666666666669</v>
      </c>
      <c r="F7" s="53">
        <f t="shared" si="0"/>
        <v>6.9444444444444198E-3</v>
      </c>
      <c r="H7" s="54" t="s">
        <v>295</v>
      </c>
      <c r="I7" s="53">
        <f>SUMIFS(F2:F16, C2:C16,H7)</f>
        <v>0</v>
      </c>
      <c r="Q7" t="s">
        <v>294</v>
      </c>
    </row>
    <row r="8" spans="1:17">
      <c r="A8" s="51"/>
      <c r="B8" s="52" t="s">
        <v>297</v>
      </c>
      <c r="C8" s="52" t="s">
        <v>294</v>
      </c>
      <c r="D8" s="53">
        <v>0.65625</v>
      </c>
      <c r="E8" s="53">
        <v>0.66666666666666663</v>
      </c>
      <c r="F8" s="53">
        <f t="shared" si="0"/>
        <v>1.041666666666663E-2</v>
      </c>
      <c r="H8" s="54" t="s">
        <v>294</v>
      </c>
      <c r="I8" s="53">
        <f>SUMIFS(F2:F16, C2:C16,H8)</f>
        <v>3.8194444444444309E-2</v>
      </c>
    </row>
    <row r="9" spans="1:17">
      <c r="A9" s="51"/>
      <c r="B9" s="52" t="s">
        <v>298</v>
      </c>
      <c r="C9" s="52" t="s">
        <v>285</v>
      </c>
      <c r="D9" s="53">
        <v>0.66666666666666663</v>
      </c>
      <c r="E9" s="53">
        <v>0.75</v>
      </c>
      <c r="F9" s="53">
        <f t="shared" si="0"/>
        <v>8.333333333333337E-2</v>
      </c>
      <c r="H9" s="48" t="s">
        <v>299</v>
      </c>
      <c r="I9" s="49">
        <f>SUM(I3:I8)</f>
        <v>0.34027777777777773</v>
      </c>
    </row>
    <row r="10" spans="1:17">
      <c r="A10" s="51"/>
      <c r="B10" s="52" t="s">
        <v>300</v>
      </c>
      <c r="C10" s="52" t="s">
        <v>285</v>
      </c>
      <c r="D10" s="53">
        <v>0.75</v>
      </c>
      <c r="E10" s="53">
        <v>0.875</v>
      </c>
      <c r="F10" s="53">
        <f t="shared" si="0"/>
        <v>0.125</v>
      </c>
      <c r="I10" s="55"/>
    </row>
    <row r="11" spans="1:17">
      <c r="A11" s="51"/>
      <c r="B11" s="52"/>
      <c r="C11" s="52"/>
      <c r="D11" s="53"/>
      <c r="E11" s="53"/>
      <c r="F11" s="53">
        <f t="shared" si="0"/>
        <v>0</v>
      </c>
      <c r="I11" s="55"/>
    </row>
    <row r="12" spans="1:17">
      <c r="A12" s="51"/>
      <c r="B12" s="52"/>
      <c r="C12" s="52"/>
      <c r="D12" s="53"/>
      <c r="E12" s="53"/>
      <c r="F12" s="53">
        <f t="shared" si="0"/>
        <v>0</v>
      </c>
    </row>
    <row r="13" spans="1:17">
      <c r="A13" s="51"/>
      <c r="B13" s="52"/>
      <c r="C13" s="52"/>
      <c r="D13" s="53"/>
      <c r="E13" s="53"/>
      <c r="F13" s="53">
        <f t="shared" si="0"/>
        <v>0</v>
      </c>
    </row>
    <row r="14" spans="1:17">
      <c r="A14" s="51"/>
      <c r="B14" s="52"/>
      <c r="C14" s="52"/>
      <c r="D14" s="53"/>
      <c r="E14" s="53"/>
      <c r="F14" s="53">
        <f t="shared" si="0"/>
        <v>0</v>
      </c>
    </row>
    <row r="15" spans="1:17">
      <c r="A15" s="51"/>
      <c r="B15" s="52"/>
      <c r="C15" s="52"/>
      <c r="D15" s="53"/>
      <c r="E15" s="53"/>
      <c r="F15" s="53">
        <f t="shared" si="0"/>
        <v>0</v>
      </c>
    </row>
    <row r="16" spans="1:17">
      <c r="A16" s="51"/>
      <c r="B16" s="52"/>
      <c r="C16" s="52"/>
      <c r="D16" s="53"/>
      <c r="E16" s="53"/>
      <c r="F16" s="53">
        <f t="shared" si="0"/>
        <v>0</v>
      </c>
    </row>
    <row r="17" spans="1:9">
      <c r="A17" s="51" t="s">
        <v>17</v>
      </c>
      <c r="B17" s="52" t="s">
        <v>284</v>
      </c>
      <c r="C17" s="52" t="s">
        <v>285</v>
      </c>
      <c r="D17" s="53">
        <v>0.41666666666666669</v>
      </c>
      <c r="E17" s="53">
        <v>0.4236111111111111</v>
      </c>
      <c r="F17" s="53">
        <f t="shared" si="0"/>
        <v>6.9444444444444198E-3</v>
      </c>
      <c r="H17" s="49" t="s">
        <v>286</v>
      </c>
      <c r="I17" s="49" t="s">
        <v>287</v>
      </c>
    </row>
    <row r="18" spans="1:9">
      <c r="A18" s="51"/>
      <c r="B18" s="52" t="s">
        <v>288</v>
      </c>
      <c r="C18" s="52" t="s">
        <v>289</v>
      </c>
      <c r="D18" s="53">
        <v>0.42708333333333331</v>
      </c>
      <c r="E18" s="53">
        <v>0.45833333333333331</v>
      </c>
      <c r="F18" s="53">
        <f t="shared" si="0"/>
        <v>3.125E-2</v>
      </c>
      <c r="H18" s="54" t="s">
        <v>285</v>
      </c>
      <c r="I18" s="53">
        <f t="shared" ref="I18" si="1">SUMIFS(F17:F31, C17:C31,H18)</f>
        <v>0.22916666666666674</v>
      </c>
    </row>
    <row r="19" spans="1:9">
      <c r="A19" s="51"/>
      <c r="B19" s="52" t="s">
        <v>290</v>
      </c>
      <c r="C19" s="52" t="s">
        <v>285</v>
      </c>
      <c r="D19" s="53">
        <v>0.45833333333333331</v>
      </c>
      <c r="E19" s="53">
        <v>0.47222222222222227</v>
      </c>
      <c r="F19" s="53">
        <f t="shared" si="0"/>
        <v>1.3888888888888951E-2</v>
      </c>
      <c r="H19" s="54" t="s">
        <v>289</v>
      </c>
      <c r="I19" s="53">
        <f t="shared" ref="I19" si="2">SUMIFS(F17:F31, C17:C31,H19)</f>
        <v>7.2916666666666685E-2</v>
      </c>
    </row>
    <row r="20" spans="1:9">
      <c r="A20" s="51"/>
      <c r="B20" s="52" t="s">
        <v>288</v>
      </c>
      <c r="C20" s="52" t="s">
        <v>289</v>
      </c>
      <c r="D20" s="53">
        <v>0.47916666666666669</v>
      </c>
      <c r="E20" s="53">
        <v>0.52083333333333337</v>
      </c>
      <c r="F20" s="53">
        <f t="shared" si="0"/>
        <v>4.1666666666666685E-2</v>
      </c>
      <c r="H20" s="54" t="s">
        <v>291</v>
      </c>
      <c r="I20" s="53">
        <f t="shared" ref="I20" si="3">SUMIFS(F17:F31, C17:C31,H20)</f>
        <v>0</v>
      </c>
    </row>
    <row r="21" spans="1:9">
      <c r="A21" s="51"/>
      <c r="B21" s="52" t="s">
        <v>293</v>
      </c>
      <c r="C21" s="52" t="s">
        <v>294</v>
      </c>
      <c r="D21" s="53">
        <v>0.52083333333333337</v>
      </c>
      <c r="E21" s="53">
        <v>0.54166666666666663</v>
      </c>
      <c r="F21" s="53">
        <f t="shared" si="0"/>
        <v>2.0833333333333259E-2</v>
      </c>
      <c r="H21" s="54" t="s">
        <v>292</v>
      </c>
      <c r="I21" s="53">
        <f t="shared" ref="I21" si="4">SUMIFS(F17:F31, C17:C31,H21)</f>
        <v>0</v>
      </c>
    </row>
    <row r="22" spans="1:9">
      <c r="A22" s="51"/>
      <c r="B22" s="52" t="s">
        <v>296</v>
      </c>
      <c r="C22" s="52" t="s">
        <v>294</v>
      </c>
      <c r="D22" s="53">
        <v>0.47222222222222227</v>
      </c>
      <c r="E22" s="53">
        <v>0.47916666666666669</v>
      </c>
      <c r="F22" s="53">
        <f t="shared" si="0"/>
        <v>6.9444444444444198E-3</v>
      </c>
      <c r="H22" s="54" t="s">
        <v>295</v>
      </c>
      <c r="I22" s="53">
        <f t="shared" ref="I22" si="5">SUMIFS(F17:F31, C17:C31,H22)</f>
        <v>0</v>
      </c>
    </row>
    <row r="23" spans="1:9">
      <c r="A23" s="51"/>
      <c r="B23" s="52" t="s">
        <v>297</v>
      </c>
      <c r="C23" s="52" t="s">
        <v>294</v>
      </c>
      <c r="D23" s="53">
        <v>0.65625</v>
      </c>
      <c r="E23" s="53">
        <v>0.66666666666666663</v>
      </c>
      <c r="F23" s="53">
        <f t="shared" si="0"/>
        <v>1.041666666666663E-2</v>
      </c>
      <c r="H23" s="54" t="s">
        <v>294</v>
      </c>
      <c r="I23" s="53">
        <f t="shared" ref="I23" si="6">SUMIFS(F17:F31, C17:C31,H23)</f>
        <v>3.8194444444444309E-2</v>
      </c>
    </row>
    <row r="24" spans="1:9">
      <c r="A24" s="51"/>
      <c r="B24" s="52" t="s">
        <v>298</v>
      </c>
      <c r="C24" s="52" t="s">
        <v>285</v>
      </c>
      <c r="D24" s="53">
        <v>0.66666666666666663</v>
      </c>
      <c r="E24" s="53">
        <v>0.75</v>
      </c>
      <c r="F24" s="53">
        <f t="shared" si="0"/>
        <v>8.333333333333337E-2</v>
      </c>
      <c r="H24" s="48" t="s">
        <v>299</v>
      </c>
      <c r="I24" s="49">
        <f t="shared" ref="I24" si="7">SUM(I18:I23)</f>
        <v>0.34027777777777773</v>
      </c>
    </row>
    <row r="25" spans="1:9">
      <c r="A25" s="51"/>
      <c r="B25" s="52" t="s">
        <v>300</v>
      </c>
      <c r="C25" s="52" t="s">
        <v>285</v>
      </c>
      <c r="D25" s="53">
        <v>0.75</v>
      </c>
      <c r="E25" s="53">
        <v>0.875</v>
      </c>
      <c r="F25" s="53">
        <f t="shared" si="0"/>
        <v>0.125</v>
      </c>
      <c r="I25" s="55"/>
    </row>
    <row r="26" spans="1:9">
      <c r="A26" s="51"/>
      <c r="B26" s="52"/>
      <c r="C26" s="52"/>
      <c r="D26" s="53"/>
      <c r="E26" s="53"/>
      <c r="F26" s="53">
        <f t="shared" si="0"/>
        <v>0</v>
      </c>
      <c r="I26" s="55"/>
    </row>
    <row r="27" spans="1:9">
      <c r="A27" s="51"/>
      <c r="B27" s="52"/>
      <c r="C27" s="52"/>
      <c r="D27" s="53"/>
      <c r="E27" s="53"/>
      <c r="F27" s="53">
        <f t="shared" si="0"/>
        <v>0</v>
      </c>
    </row>
    <row r="28" spans="1:9">
      <c r="A28" s="51"/>
      <c r="B28" s="52"/>
      <c r="C28" s="52"/>
      <c r="D28" s="53"/>
      <c r="E28" s="53"/>
      <c r="F28" s="53">
        <f t="shared" si="0"/>
        <v>0</v>
      </c>
    </row>
    <row r="29" spans="1:9">
      <c r="A29" s="51"/>
      <c r="B29" s="52"/>
      <c r="C29" s="52"/>
      <c r="D29" s="53"/>
      <c r="E29" s="53"/>
      <c r="F29" s="53">
        <f t="shared" si="0"/>
        <v>0</v>
      </c>
    </row>
    <row r="30" spans="1:9">
      <c r="A30" s="51"/>
      <c r="B30" s="52"/>
      <c r="C30" s="52"/>
      <c r="D30" s="53"/>
      <c r="E30" s="53"/>
      <c r="F30" s="53">
        <f t="shared" si="0"/>
        <v>0</v>
      </c>
    </row>
    <row r="31" spans="1:9">
      <c r="A31" s="51"/>
      <c r="B31" s="52"/>
      <c r="C31" s="52"/>
      <c r="D31" s="53"/>
      <c r="E31" s="53"/>
      <c r="F31" s="53">
        <f t="shared" si="0"/>
        <v>0</v>
      </c>
    </row>
    <row r="32" spans="1:9">
      <c r="A32" s="51" t="s">
        <v>263</v>
      </c>
      <c r="B32" s="52" t="s">
        <v>284</v>
      </c>
      <c r="C32" s="52" t="s">
        <v>285</v>
      </c>
      <c r="D32" s="53">
        <v>0.41666666666666669</v>
      </c>
      <c r="E32" s="53">
        <v>0.4236111111111111</v>
      </c>
      <c r="F32" s="53">
        <f t="shared" si="0"/>
        <v>6.9444444444444198E-3</v>
      </c>
      <c r="H32" s="49" t="s">
        <v>286</v>
      </c>
      <c r="I32" s="49" t="s">
        <v>287</v>
      </c>
    </row>
    <row r="33" spans="1:9">
      <c r="A33" s="51"/>
      <c r="B33" s="52" t="s">
        <v>288</v>
      </c>
      <c r="C33" s="52" t="s">
        <v>289</v>
      </c>
      <c r="D33" s="53">
        <v>0.42708333333333331</v>
      </c>
      <c r="E33" s="53">
        <v>0.45833333333333331</v>
      </c>
      <c r="F33" s="53">
        <f t="shared" si="0"/>
        <v>3.125E-2</v>
      </c>
      <c r="H33" s="54" t="s">
        <v>285</v>
      </c>
      <c r="I33" s="53">
        <f t="shared" ref="I33" si="8">SUMIFS(F32:F46, C32:C46,H33)</f>
        <v>0.22916666666666674</v>
      </c>
    </row>
    <row r="34" spans="1:9">
      <c r="A34" s="51"/>
      <c r="B34" s="52" t="s">
        <v>290</v>
      </c>
      <c r="C34" s="52" t="s">
        <v>285</v>
      </c>
      <c r="D34" s="53">
        <v>0.45833333333333331</v>
      </c>
      <c r="E34" s="53">
        <v>0.47222222222222227</v>
      </c>
      <c r="F34" s="53">
        <f t="shared" si="0"/>
        <v>1.3888888888888951E-2</v>
      </c>
      <c r="H34" s="54" t="s">
        <v>289</v>
      </c>
      <c r="I34" s="53">
        <f t="shared" ref="I34" si="9">SUMIFS(F32:F46, C32:C46,H34)</f>
        <v>7.2916666666666685E-2</v>
      </c>
    </row>
    <row r="35" spans="1:9">
      <c r="A35" s="51"/>
      <c r="B35" s="52" t="s">
        <v>288</v>
      </c>
      <c r="C35" s="52" t="s">
        <v>289</v>
      </c>
      <c r="D35" s="53">
        <v>0.47916666666666669</v>
      </c>
      <c r="E35" s="53">
        <v>0.52083333333333337</v>
      </c>
      <c r="F35" s="53">
        <f t="shared" si="0"/>
        <v>4.1666666666666685E-2</v>
      </c>
      <c r="H35" s="54" t="s">
        <v>291</v>
      </c>
      <c r="I35" s="53">
        <f t="shared" ref="I35" si="10">SUMIFS(F32:F46, C32:C46,H35)</f>
        <v>0</v>
      </c>
    </row>
    <row r="36" spans="1:9">
      <c r="A36" s="51"/>
      <c r="B36" s="52" t="s">
        <v>293</v>
      </c>
      <c r="C36" s="52" t="s">
        <v>294</v>
      </c>
      <c r="D36" s="53">
        <v>0.52083333333333337</v>
      </c>
      <c r="E36" s="53">
        <v>0.54166666666666663</v>
      </c>
      <c r="F36" s="53">
        <f t="shared" si="0"/>
        <v>2.0833333333333259E-2</v>
      </c>
      <c r="H36" s="54" t="s">
        <v>292</v>
      </c>
      <c r="I36" s="53">
        <f t="shared" ref="I36" si="11">SUMIFS(F32:F46, C32:C46,H36)</f>
        <v>0</v>
      </c>
    </row>
    <row r="37" spans="1:9">
      <c r="A37" s="51"/>
      <c r="B37" s="52" t="s">
        <v>296</v>
      </c>
      <c r="C37" s="52" t="s">
        <v>294</v>
      </c>
      <c r="D37" s="53">
        <v>0.47222222222222227</v>
      </c>
      <c r="E37" s="53">
        <v>0.47916666666666669</v>
      </c>
      <c r="F37" s="53">
        <f t="shared" si="0"/>
        <v>6.9444444444444198E-3</v>
      </c>
      <c r="H37" s="54" t="s">
        <v>295</v>
      </c>
      <c r="I37" s="53">
        <f t="shared" ref="I37" si="12">SUMIFS(F32:F46, C32:C46,H37)</f>
        <v>0</v>
      </c>
    </row>
    <row r="38" spans="1:9">
      <c r="A38" s="51"/>
      <c r="B38" s="52" t="s">
        <v>297</v>
      </c>
      <c r="C38" s="52" t="s">
        <v>294</v>
      </c>
      <c r="D38" s="53">
        <v>0.65625</v>
      </c>
      <c r="E38" s="53">
        <v>0.66666666666666663</v>
      </c>
      <c r="F38" s="53">
        <f t="shared" si="0"/>
        <v>1.041666666666663E-2</v>
      </c>
      <c r="H38" s="54" t="s">
        <v>294</v>
      </c>
      <c r="I38" s="53">
        <f t="shared" ref="I38" si="13">SUMIFS(F32:F46, C32:C46,H38)</f>
        <v>3.8194444444444309E-2</v>
      </c>
    </row>
    <row r="39" spans="1:9">
      <c r="A39" s="51"/>
      <c r="B39" s="52" t="s">
        <v>298</v>
      </c>
      <c r="C39" s="52" t="s">
        <v>285</v>
      </c>
      <c r="D39" s="53">
        <v>0.66666666666666663</v>
      </c>
      <c r="E39" s="53">
        <v>0.75</v>
      </c>
      <c r="F39" s="53">
        <f t="shared" si="0"/>
        <v>8.333333333333337E-2</v>
      </c>
      <c r="H39" s="48" t="s">
        <v>299</v>
      </c>
      <c r="I39" s="49">
        <f t="shared" ref="I39" si="14">SUM(I33:I38)</f>
        <v>0.34027777777777773</v>
      </c>
    </row>
    <row r="40" spans="1:9">
      <c r="A40" s="51"/>
      <c r="B40" s="52" t="s">
        <v>300</v>
      </c>
      <c r="C40" s="52" t="s">
        <v>285</v>
      </c>
      <c r="D40" s="53">
        <v>0.75</v>
      </c>
      <c r="E40" s="53">
        <v>0.875</v>
      </c>
      <c r="F40" s="53">
        <f t="shared" si="0"/>
        <v>0.125</v>
      </c>
      <c r="I40" s="55"/>
    </row>
    <row r="41" spans="1:9">
      <c r="A41" s="51"/>
      <c r="B41" s="52"/>
      <c r="C41" s="52"/>
      <c r="D41" s="53"/>
      <c r="E41" s="53"/>
      <c r="F41" s="53">
        <f t="shared" si="0"/>
        <v>0</v>
      </c>
      <c r="I41" s="55"/>
    </row>
    <row r="42" spans="1:9">
      <c r="A42" s="51"/>
      <c r="B42" s="52"/>
      <c r="C42" s="52"/>
      <c r="D42" s="53"/>
      <c r="E42" s="53"/>
      <c r="F42" s="53">
        <f t="shared" si="0"/>
        <v>0</v>
      </c>
    </row>
    <row r="43" spans="1:9">
      <c r="A43" s="51"/>
      <c r="B43" s="52"/>
      <c r="C43" s="52"/>
      <c r="D43" s="53"/>
      <c r="E43" s="53"/>
      <c r="F43" s="53">
        <f t="shared" si="0"/>
        <v>0</v>
      </c>
    </row>
    <row r="44" spans="1:9">
      <c r="A44" s="51"/>
      <c r="B44" s="52"/>
      <c r="C44" s="52"/>
      <c r="D44" s="53"/>
      <c r="E44" s="53"/>
      <c r="F44" s="53">
        <f t="shared" si="0"/>
        <v>0</v>
      </c>
    </row>
    <row r="45" spans="1:9">
      <c r="A45" s="51"/>
      <c r="B45" s="52"/>
      <c r="C45" s="52"/>
      <c r="D45" s="53"/>
      <c r="E45" s="53"/>
      <c r="F45" s="53">
        <f t="shared" si="0"/>
        <v>0</v>
      </c>
    </row>
    <row r="46" spans="1:9">
      <c r="A46" s="58"/>
      <c r="B46" s="52"/>
      <c r="C46" s="52"/>
      <c r="D46" s="53"/>
      <c r="E46" s="53"/>
      <c r="F46" s="53">
        <f t="shared" si="0"/>
        <v>0</v>
      </c>
    </row>
    <row r="47" spans="1:9">
      <c r="A47" s="56" t="s">
        <v>21</v>
      </c>
      <c r="B47" s="57" t="s">
        <v>284</v>
      </c>
      <c r="C47" s="52" t="s">
        <v>285</v>
      </c>
      <c r="D47" s="53">
        <v>0.41666666666666669</v>
      </c>
      <c r="E47" s="53">
        <v>0.4236111111111111</v>
      </c>
      <c r="F47" s="53">
        <f t="shared" si="0"/>
        <v>6.9444444444444198E-3</v>
      </c>
      <c r="H47" s="49" t="s">
        <v>286</v>
      </c>
      <c r="I47" s="49" t="s">
        <v>287</v>
      </c>
    </row>
    <row r="48" spans="1:9">
      <c r="A48" s="56"/>
      <c r="B48" s="57" t="s">
        <v>288</v>
      </c>
      <c r="C48" s="52" t="s">
        <v>289</v>
      </c>
      <c r="D48" s="53">
        <v>0.42708333333333331</v>
      </c>
      <c r="E48" s="53">
        <v>0.45833333333333331</v>
      </c>
      <c r="F48" s="53">
        <f t="shared" si="0"/>
        <v>3.125E-2</v>
      </c>
      <c r="H48" s="54" t="s">
        <v>285</v>
      </c>
      <c r="I48" s="53">
        <f t="shared" ref="I48" si="15">SUMIFS(F47:F61, C47:C61,H48)</f>
        <v>0.22916666666666674</v>
      </c>
    </row>
    <row r="49" spans="1:9">
      <c r="A49" s="56"/>
      <c r="B49" s="57" t="s">
        <v>290</v>
      </c>
      <c r="C49" s="52" t="s">
        <v>285</v>
      </c>
      <c r="D49" s="53">
        <v>0.45833333333333331</v>
      </c>
      <c r="E49" s="53">
        <v>0.47222222222222227</v>
      </c>
      <c r="F49" s="53">
        <f t="shared" si="0"/>
        <v>1.3888888888888951E-2</v>
      </c>
      <c r="H49" s="54" t="s">
        <v>289</v>
      </c>
      <c r="I49" s="53">
        <f t="shared" ref="I49" si="16">SUMIFS(F47:F61, C47:C61,H49)</f>
        <v>7.2916666666666685E-2</v>
      </c>
    </row>
    <row r="50" spans="1:9">
      <c r="A50" s="56"/>
      <c r="B50" s="57" t="s">
        <v>288</v>
      </c>
      <c r="C50" s="52" t="s">
        <v>289</v>
      </c>
      <c r="D50" s="53">
        <v>0.47916666666666669</v>
      </c>
      <c r="E50" s="53">
        <v>0.52083333333333337</v>
      </c>
      <c r="F50" s="53">
        <f t="shared" si="0"/>
        <v>4.1666666666666685E-2</v>
      </c>
      <c r="H50" s="54" t="s">
        <v>291</v>
      </c>
      <c r="I50" s="53">
        <f t="shared" ref="I50" si="17">SUMIFS(F47:F61, C47:C61,H50)</f>
        <v>0</v>
      </c>
    </row>
    <row r="51" spans="1:9">
      <c r="A51" s="56"/>
      <c r="B51" s="57" t="s">
        <v>293</v>
      </c>
      <c r="C51" s="52" t="s">
        <v>294</v>
      </c>
      <c r="D51" s="53">
        <v>0.52083333333333337</v>
      </c>
      <c r="E51" s="53">
        <v>0.54166666666666663</v>
      </c>
      <c r="F51" s="53">
        <f t="shared" si="0"/>
        <v>2.0833333333333259E-2</v>
      </c>
      <c r="H51" s="54" t="s">
        <v>292</v>
      </c>
      <c r="I51" s="53">
        <f t="shared" ref="I51" si="18">SUMIFS(F47:F61, C47:C61,H51)</f>
        <v>0</v>
      </c>
    </row>
    <row r="52" spans="1:9">
      <c r="A52" s="56"/>
      <c r="B52" s="57" t="s">
        <v>296</v>
      </c>
      <c r="C52" s="52" t="s">
        <v>294</v>
      </c>
      <c r="D52" s="53">
        <v>0.47222222222222227</v>
      </c>
      <c r="E52" s="53">
        <v>0.47916666666666669</v>
      </c>
      <c r="F52" s="53">
        <f t="shared" si="0"/>
        <v>6.9444444444444198E-3</v>
      </c>
      <c r="H52" s="54" t="s">
        <v>295</v>
      </c>
      <c r="I52" s="53">
        <f t="shared" ref="I52" si="19">SUMIFS(F47:F61, C47:C61,H52)</f>
        <v>0</v>
      </c>
    </row>
    <row r="53" spans="1:9">
      <c r="A53" s="56"/>
      <c r="B53" s="57" t="s">
        <v>297</v>
      </c>
      <c r="C53" s="52" t="s">
        <v>294</v>
      </c>
      <c r="D53" s="53">
        <v>0.65625</v>
      </c>
      <c r="E53" s="53">
        <v>0.66666666666666663</v>
      </c>
      <c r="F53" s="53">
        <f t="shared" si="0"/>
        <v>1.041666666666663E-2</v>
      </c>
      <c r="H53" s="54" t="s">
        <v>294</v>
      </c>
      <c r="I53" s="53">
        <f t="shared" ref="I53" si="20">SUMIFS(F47:F61, C47:C61,H53)</f>
        <v>3.8194444444444309E-2</v>
      </c>
    </row>
    <row r="54" spans="1:9">
      <c r="A54" s="56"/>
      <c r="B54" s="57" t="s">
        <v>298</v>
      </c>
      <c r="C54" s="52" t="s">
        <v>285</v>
      </c>
      <c r="D54" s="53">
        <v>0.66666666666666663</v>
      </c>
      <c r="E54" s="53">
        <v>0.75</v>
      </c>
      <c r="F54" s="53">
        <f t="shared" si="0"/>
        <v>8.333333333333337E-2</v>
      </c>
      <c r="H54" s="48" t="s">
        <v>299</v>
      </c>
      <c r="I54" s="49">
        <f t="shared" ref="I54" si="21">SUM(I48:I53)</f>
        <v>0.34027777777777773</v>
      </c>
    </row>
    <row r="55" spans="1:9">
      <c r="A55" s="56"/>
      <c r="B55" s="57" t="s">
        <v>300</v>
      </c>
      <c r="C55" s="52" t="s">
        <v>285</v>
      </c>
      <c r="D55" s="53">
        <v>0.75</v>
      </c>
      <c r="E55" s="53">
        <v>0.875</v>
      </c>
      <c r="F55" s="53">
        <f t="shared" si="0"/>
        <v>0.125</v>
      </c>
      <c r="I55" s="55"/>
    </row>
    <row r="56" spans="1:9">
      <c r="A56" s="56"/>
      <c r="B56" s="57"/>
      <c r="C56" s="52"/>
      <c r="D56" s="53"/>
      <c r="E56" s="53"/>
      <c r="F56" s="53">
        <f t="shared" si="0"/>
        <v>0</v>
      </c>
      <c r="I56" s="55"/>
    </row>
    <row r="57" spans="1:9">
      <c r="A57" s="56"/>
      <c r="B57" s="57"/>
      <c r="C57" s="52"/>
      <c r="D57" s="53"/>
      <c r="E57" s="53"/>
      <c r="F57" s="53">
        <f t="shared" si="0"/>
        <v>0</v>
      </c>
    </row>
    <row r="58" spans="1:9">
      <c r="A58" s="56"/>
      <c r="B58" s="57"/>
      <c r="C58" s="52"/>
      <c r="D58" s="53"/>
      <c r="E58" s="53"/>
      <c r="F58" s="53">
        <f t="shared" si="0"/>
        <v>0</v>
      </c>
    </row>
    <row r="59" spans="1:9">
      <c r="A59" s="56"/>
      <c r="B59" s="57"/>
      <c r="C59" s="52"/>
      <c r="D59" s="53"/>
      <c r="E59" s="53"/>
      <c r="F59" s="53">
        <f t="shared" si="0"/>
        <v>0</v>
      </c>
    </row>
    <row r="60" spans="1:9">
      <c r="A60" s="56"/>
      <c r="B60" s="57"/>
      <c r="C60" s="52"/>
      <c r="D60" s="53"/>
      <c r="E60" s="53"/>
      <c r="F60" s="53">
        <f t="shared" si="0"/>
        <v>0</v>
      </c>
    </row>
    <row r="61" spans="1:9">
      <c r="A61" s="56"/>
      <c r="B61" s="57"/>
      <c r="C61" s="52"/>
      <c r="D61" s="53"/>
      <c r="E61" s="53"/>
      <c r="F61" s="53">
        <f t="shared" si="0"/>
        <v>0</v>
      </c>
    </row>
    <row r="62" spans="1:9">
      <c r="A62" s="59" t="s">
        <v>24</v>
      </c>
      <c r="B62" s="52" t="s">
        <v>284</v>
      </c>
      <c r="C62" s="52" t="s">
        <v>285</v>
      </c>
      <c r="D62" s="53">
        <v>0.41666666666666669</v>
      </c>
      <c r="E62" s="53">
        <v>0.4236111111111111</v>
      </c>
      <c r="F62" s="53">
        <f t="shared" si="0"/>
        <v>6.9444444444444198E-3</v>
      </c>
      <c r="H62" s="49" t="s">
        <v>286</v>
      </c>
      <c r="I62" s="49" t="s">
        <v>287</v>
      </c>
    </row>
    <row r="63" spans="1:9">
      <c r="A63" s="51"/>
      <c r="B63" s="52" t="s">
        <v>288</v>
      </c>
      <c r="C63" s="52" t="s">
        <v>289</v>
      </c>
      <c r="D63" s="53">
        <v>0.42708333333333331</v>
      </c>
      <c r="E63" s="53">
        <v>0.45833333333333331</v>
      </c>
      <c r="F63" s="53">
        <f t="shared" si="0"/>
        <v>3.125E-2</v>
      </c>
      <c r="H63" s="54" t="s">
        <v>285</v>
      </c>
      <c r="I63" s="53">
        <f t="shared" ref="I63" si="22">SUMIFS(F62:F76, C62:C76,H63)</f>
        <v>0.22916666666666674</v>
      </c>
    </row>
    <row r="64" spans="1:9">
      <c r="A64" s="51"/>
      <c r="B64" s="52" t="s">
        <v>290</v>
      </c>
      <c r="C64" s="52" t="s">
        <v>285</v>
      </c>
      <c r="D64" s="53">
        <v>0.45833333333333331</v>
      </c>
      <c r="E64" s="53">
        <v>0.47222222222222227</v>
      </c>
      <c r="F64" s="53">
        <f t="shared" si="0"/>
        <v>1.3888888888888951E-2</v>
      </c>
      <c r="H64" s="54" t="s">
        <v>289</v>
      </c>
      <c r="I64" s="53">
        <f t="shared" ref="I64" si="23">SUMIFS(F62:F76, C62:C76,H64)</f>
        <v>7.2916666666666685E-2</v>
      </c>
    </row>
    <row r="65" spans="1:9">
      <c r="A65" s="51"/>
      <c r="B65" s="52" t="s">
        <v>288</v>
      </c>
      <c r="C65" s="52" t="s">
        <v>289</v>
      </c>
      <c r="D65" s="53">
        <v>0.47916666666666669</v>
      </c>
      <c r="E65" s="53">
        <v>0.52083333333333337</v>
      </c>
      <c r="F65" s="53">
        <f t="shared" si="0"/>
        <v>4.1666666666666685E-2</v>
      </c>
      <c r="H65" s="54" t="s">
        <v>291</v>
      </c>
      <c r="I65" s="53">
        <f t="shared" ref="I65" si="24">SUMIFS(F62:F76, C62:C76,H65)</f>
        <v>0</v>
      </c>
    </row>
    <row r="66" spans="1:9">
      <c r="A66" s="51"/>
      <c r="B66" s="52" t="s">
        <v>293</v>
      </c>
      <c r="C66" s="52" t="s">
        <v>294</v>
      </c>
      <c r="D66" s="53">
        <v>0.52083333333333337</v>
      </c>
      <c r="E66" s="53">
        <v>0.54166666666666663</v>
      </c>
      <c r="F66" s="53">
        <f t="shared" si="0"/>
        <v>2.0833333333333259E-2</v>
      </c>
      <c r="H66" s="54" t="s">
        <v>292</v>
      </c>
      <c r="I66" s="53">
        <f t="shared" ref="I66" si="25">SUMIFS(F62:F76, C62:C76,H66)</f>
        <v>0</v>
      </c>
    </row>
    <row r="67" spans="1:9">
      <c r="A67" s="51"/>
      <c r="B67" s="52" t="s">
        <v>296</v>
      </c>
      <c r="C67" s="52" t="s">
        <v>294</v>
      </c>
      <c r="D67" s="53">
        <v>0.47222222222222227</v>
      </c>
      <c r="E67" s="53">
        <v>0.47916666666666669</v>
      </c>
      <c r="F67" s="53">
        <f t="shared" ref="F67:F130" si="26">E67-D67</f>
        <v>6.9444444444444198E-3</v>
      </c>
      <c r="H67" s="54" t="s">
        <v>295</v>
      </c>
      <c r="I67" s="53">
        <f t="shared" ref="I67" si="27">SUMIFS(F62:F76, C62:C76,H67)</f>
        <v>0</v>
      </c>
    </row>
    <row r="68" spans="1:9">
      <c r="A68" s="51"/>
      <c r="B68" s="52" t="s">
        <v>297</v>
      </c>
      <c r="C68" s="52" t="s">
        <v>294</v>
      </c>
      <c r="D68" s="53">
        <v>0.65625</v>
      </c>
      <c r="E68" s="53">
        <v>0.66666666666666663</v>
      </c>
      <c r="F68" s="53">
        <f t="shared" si="26"/>
        <v>1.041666666666663E-2</v>
      </c>
      <c r="H68" s="54" t="s">
        <v>294</v>
      </c>
      <c r="I68" s="53">
        <f t="shared" ref="I68" si="28">SUMIFS(F62:F76, C62:C76,H68)</f>
        <v>3.8194444444444309E-2</v>
      </c>
    </row>
    <row r="69" spans="1:9">
      <c r="A69" s="51"/>
      <c r="B69" s="52" t="s">
        <v>298</v>
      </c>
      <c r="C69" s="52" t="s">
        <v>285</v>
      </c>
      <c r="D69" s="53">
        <v>0.66666666666666663</v>
      </c>
      <c r="E69" s="53">
        <v>0.75</v>
      </c>
      <c r="F69" s="53">
        <f t="shared" si="26"/>
        <v>8.333333333333337E-2</v>
      </c>
      <c r="H69" s="48" t="s">
        <v>299</v>
      </c>
      <c r="I69" s="49">
        <f t="shared" ref="I69" si="29">SUM(I63:I68)</f>
        <v>0.34027777777777773</v>
      </c>
    </row>
    <row r="70" spans="1:9">
      <c r="A70" s="51"/>
      <c r="B70" s="52" t="s">
        <v>300</v>
      </c>
      <c r="C70" s="52" t="s">
        <v>285</v>
      </c>
      <c r="D70" s="53">
        <v>0.75</v>
      </c>
      <c r="E70" s="53">
        <v>0.875</v>
      </c>
      <c r="F70" s="53">
        <f t="shared" si="26"/>
        <v>0.125</v>
      </c>
      <c r="I70" s="55"/>
    </row>
    <row r="71" spans="1:9">
      <c r="A71" s="51"/>
      <c r="B71" s="52"/>
      <c r="C71" s="52"/>
      <c r="D71" s="53"/>
      <c r="E71" s="53"/>
      <c r="F71" s="53">
        <f t="shared" si="26"/>
        <v>0</v>
      </c>
      <c r="I71" s="55"/>
    </row>
    <row r="72" spans="1:9">
      <c r="A72" s="51"/>
      <c r="B72" s="52"/>
      <c r="C72" s="52"/>
      <c r="D72" s="53"/>
      <c r="E72" s="53"/>
      <c r="F72" s="53">
        <f t="shared" si="26"/>
        <v>0</v>
      </c>
    </row>
    <row r="73" spans="1:9">
      <c r="A73" s="51"/>
      <c r="B73" s="52"/>
      <c r="C73" s="52"/>
      <c r="D73" s="53"/>
      <c r="E73" s="53"/>
      <c r="F73" s="53">
        <f t="shared" si="26"/>
        <v>0</v>
      </c>
    </row>
    <row r="74" spans="1:9">
      <c r="A74" s="51"/>
      <c r="B74" s="52"/>
      <c r="C74" s="52"/>
      <c r="D74" s="53"/>
      <c r="E74" s="53"/>
      <c r="F74" s="53">
        <f t="shared" si="26"/>
        <v>0</v>
      </c>
    </row>
    <row r="75" spans="1:9">
      <c r="A75" s="51"/>
      <c r="B75" s="52"/>
      <c r="C75" s="52"/>
      <c r="D75" s="53"/>
      <c r="E75" s="53"/>
      <c r="F75" s="53">
        <f t="shared" si="26"/>
        <v>0</v>
      </c>
    </row>
    <row r="76" spans="1:9">
      <c r="A76" s="51"/>
      <c r="B76" s="52"/>
      <c r="C76" s="52"/>
      <c r="D76" s="53"/>
      <c r="E76" s="53"/>
      <c r="F76" s="53">
        <f t="shared" si="26"/>
        <v>0</v>
      </c>
    </row>
    <row r="77" spans="1:9">
      <c r="A77" s="51" t="s">
        <v>269</v>
      </c>
      <c r="B77" s="52" t="s">
        <v>284</v>
      </c>
      <c r="C77" s="52" t="s">
        <v>285</v>
      </c>
      <c r="D77" s="53">
        <v>0.41666666666666669</v>
      </c>
      <c r="E77" s="53">
        <v>0.4236111111111111</v>
      </c>
      <c r="F77" s="53">
        <f t="shared" si="26"/>
        <v>6.9444444444444198E-3</v>
      </c>
      <c r="H77" s="49" t="s">
        <v>286</v>
      </c>
      <c r="I77" s="49" t="s">
        <v>287</v>
      </c>
    </row>
    <row r="78" spans="1:9">
      <c r="A78" s="51"/>
      <c r="B78" s="52" t="s">
        <v>288</v>
      </c>
      <c r="C78" s="52" t="s">
        <v>289</v>
      </c>
      <c r="D78" s="53">
        <v>0.42708333333333331</v>
      </c>
      <c r="E78" s="53">
        <v>0.45833333333333331</v>
      </c>
      <c r="F78" s="53">
        <f t="shared" si="26"/>
        <v>3.125E-2</v>
      </c>
      <c r="H78" s="54" t="s">
        <v>285</v>
      </c>
      <c r="I78" s="53">
        <f t="shared" ref="I78" si="30">SUMIFS(F77:F91, C77:C91,H78)</f>
        <v>0.22916666666666674</v>
      </c>
    </row>
    <row r="79" spans="1:9">
      <c r="A79" s="51"/>
      <c r="B79" s="52" t="s">
        <v>290</v>
      </c>
      <c r="C79" s="52" t="s">
        <v>285</v>
      </c>
      <c r="D79" s="53">
        <v>0.45833333333333331</v>
      </c>
      <c r="E79" s="53">
        <v>0.47222222222222227</v>
      </c>
      <c r="F79" s="53">
        <f t="shared" si="26"/>
        <v>1.3888888888888951E-2</v>
      </c>
      <c r="H79" s="54" t="s">
        <v>289</v>
      </c>
      <c r="I79" s="53">
        <f t="shared" ref="I79" si="31">SUMIFS(F77:F91, C77:C91,H79)</f>
        <v>7.2916666666666685E-2</v>
      </c>
    </row>
    <row r="80" spans="1:9">
      <c r="A80" s="51"/>
      <c r="B80" s="52" t="s">
        <v>288</v>
      </c>
      <c r="C80" s="52" t="s">
        <v>289</v>
      </c>
      <c r="D80" s="53">
        <v>0.47916666666666669</v>
      </c>
      <c r="E80" s="53">
        <v>0.52083333333333337</v>
      </c>
      <c r="F80" s="53">
        <f t="shared" si="26"/>
        <v>4.1666666666666685E-2</v>
      </c>
      <c r="H80" s="54" t="s">
        <v>291</v>
      </c>
      <c r="I80" s="53">
        <f t="shared" ref="I80" si="32">SUMIFS(F77:F91, C77:C91,H80)</f>
        <v>0</v>
      </c>
    </row>
    <row r="81" spans="1:9">
      <c r="A81" s="51"/>
      <c r="B81" s="52" t="s">
        <v>293</v>
      </c>
      <c r="C81" s="52" t="s">
        <v>294</v>
      </c>
      <c r="D81" s="53">
        <v>0.52083333333333337</v>
      </c>
      <c r="E81" s="53">
        <v>0.54166666666666663</v>
      </c>
      <c r="F81" s="53">
        <f t="shared" si="26"/>
        <v>2.0833333333333259E-2</v>
      </c>
      <c r="H81" s="54" t="s">
        <v>292</v>
      </c>
      <c r="I81" s="53">
        <f t="shared" ref="I81" si="33">SUMIFS(F77:F91, C77:C91,H81)</f>
        <v>0</v>
      </c>
    </row>
    <row r="82" spans="1:9">
      <c r="A82" s="51"/>
      <c r="B82" s="52" t="s">
        <v>296</v>
      </c>
      <c r="C82" s="52" t="s">
        <v>294</v>
      </c>
      <c r="D82" s="53">
        <v>0.47222222222222227</v>
      </c>
      <c r="E82" s="53">
        <v>0.47916666666666669</v>
      </c>
      <c r="F82" s="53">
        <f t="shared" si="26"/>
        <v>6.9444444444444198E-3</v>
      </c>
      <c r="H82" s="54" t="s">
        <v>295</v>
      </c>
      <c r="I82" s="53">
        <f t="shared" ref="I82" si="34">SUMIFS(F77:F91, C77:C91,H82)</f>
        <v>0</v>
      </c>
    </row>
    <row r="83" spans="1:9">
      <c r="A83" s="51"/>
      <c r="B83" s="52" t="s">
        <v>297</v>
      </c>
      <c r="C83" s="52" t="s">
        <v>294</v>
      </c>
      <c r="D83" s="53">
        <v>0.65625</v>
      </c>
      <c r="E83" s="53">
        <v>0.66666666666666663</v>
      </c>
      <c r="F83" s="53">
        <f t="shared" si="26"/>
        <v>1.041666666666663E-2</v>
      </c>
      <c r="H83" s="54" t="s">
        <v>294</v>
      </c>
      <c r="I83" s="53">
        <f t="shared" ref="I83" si="35">SUMIFS(F77:F91, C77:C91,H83)</f>
        <v>3.8194444444444309E-2</v>
      </c>
    </row>
    <row r="84" spans="1:9">
      <c r="A84" s="51"/>
      <c r="B84" s="52" t="s">
        <v>298</v>
      </c>
      <c r="C84" s="52" t="s">
        <v>285</v>
      </c>
      <c r="D84" s="53">
        <v>0.66666666666666663</v>
      </c>
      <c r="E84" s="53">
        <v>0.75</v>
      </c>
      <c r="F84" s="53">
        <f t="shared" si="26"/>
        <v>8.333333333333337E-2</v>
      </c>
      <c r="H84" s="48" t="s">
        <v>299</v>
      </c>
      <c r="I84" s="49">
        <f t="shared" ref="I84" si="36">SUM(I78:I83)</f>
        <v>0.34027777777777773</v>
      </c>
    </row>
    <row r="85" spans="1:9">
      <c r="A85" s="51"/>
      <c r="B85" s="52" t="s">
        <v>300</v>
      </c>
      <c r="C85" s="52" t="s">
        <v>285</v>
      </c>
      <c r="D85" s="53">
        <v>0.75</v>
      </c>
      <c r="E85" s="53">
        <v>0.875</v>
      </c>
      <c r="F85" s="53">
        <f t="shared" si="26"/>
        <v>0.125</v>
      </c>
      <c r="I85" s="55"/>
    </row>
    <row r="86" spans="1:9">
      <c r="A86" s="51"/>
      <c r="B86" s="52"/>
      <c r="C86" s="52"/>
      <c r="D86" s="53"/>
      <c r="E86" s="53"/>
      <c r="F86" s="53">
        <f t="shared" si="26"/>
        <v>0</v>
      </c>
      <c r="I86" s="55"/>
    </row>
    <row r="87" spans="1:9">
      <c r="A87" s="51"/>
      <c r="B87" s="52"/>
      <c r="C87" s="52"/>
      <c r="D87" s="53"/>
      <c r="E87" s="53"/>
      <c r="F87" s="53">
        <f t="shared" si="26"/>
        <v>0</v>
      </c>
    </row>
    <row r="88" spans="1:9">
      <c r="A88" s="51"/>
      <c r="B88" s="52"/>
      <c r="C88" s="52"/>
      <c r="D88" s="53"/>
      <c r="E88" s="53"/>
      <c r="F88" s="53">
        <f t="shared" si="26"/>
        <v>0</v>
      </c>
    </row>
    <row r="89" spans="1:9">
      <c r="A89" s="51"/>
      <c r="B89" s="52"/>
      <c r="C89" s="52"/>
      <c r="D89" s="53"/>
      <c r="E89" s="53"/>
      <c r="F89" s="53">
        <f t="shared" si="26"/>
        <v>0</v>
      </c>
    </row>
    <row r="90" spans="1:9">
      <c r="A90" s="51"/>
      <c r="B90" s="52"/>
      <c r="C90" s="52"/>
      <c r="D90" s="53"/>
      <c r="E90" s="53"/>
      <c r="F90" s="53">
        <f t="shared" si="26"/>
        <v>0</v>
      </c>
    </row>
    <row r="91" spans="1:9">
      <c r="A91" s="51"/>
      <c r="B91" s="52"/>
      <c r="C91" s="52"/>
      <c r="D91" s="53"/>
      <c r="E91" s="53"/>
      <c r="F91" s="53">
        <f t="shared" si="26"/>
        <v>0</v>
      </c>
    </row>
    <row r="92" spans="1:9">
      <c r="A92" s="51" t="s">
        <v>54</v>
      </c>
      <c r="B92" s="52" t="s">
        <v>284</v>
      </c>
      <c r="C92" s="52" t="s">
        <v>285</v>
      </c>
      <c r="D92" s="53">
        <v>0.41666666666666669</v>
      </c>
      <c r="E92" s="53">
        <v>0.4236111111111111</v>
      </c>
      <c r="F92" s="53">
        <f t="shared" si="26"/>
        <v>6.9444444444444198E-3</v>
      </c>
      <c r="H92" s="49" t="s">
        <v>286</v>
      </c>
      <c r="I92" s="49" t="s">
        <v>287</v>
      </c>
    </row>
    <row r="93" spans="1:9">
      <c r="A93" s="51"/>
      <c r="B93" s="52" t="s">
        <v>288</v>
      </c>
      <c r="C93" s="52" t="s">
        <v>289</v>
      </c>
      <c r="D93" s="53">
        <v>0.42708333333333331</v>
      </c>
      <c r="E93" s="53">
        <v>0.45833333333333331</v>
      </c>
      <c r="F93" s="53">
        <f t="shared" si="26"/>
        <v>3.125E-2</v>
      </c>
      <c r="H93" s="54" t="s">
        <v>285</v>
      </c>
      <c r="I93" s="53">
        <f t="shared" ref="I93" si="37">SUMIFS(F92:F106, C92:C106,H93)</f>
        <v>0.22916666666666674</v>
      </c>
    </row>
    <row r="94" spans="1:9">
      <c r="A94" s="51"/>
      <c r="B94" s="52" t="s">
        <v>290</v>
      </c>
      <c r="C94" s="52" t="s">
        <v>285</v>
      </c>
      <c r="D94" s="53">
        <v>0.45833333333333331</v>
      </c>
      <c r="E94" s="53">
        <v>0.47222222222222227</v>
      </c>
      <c r="F94" s="53">
        <f t="shared" si="26"/>
        <v>1.3888888888888951E-2</v>
      </c>
      <c r="H94" s="54" t="s">
        <v>289</v>
      </c>
      <c r="I94" s="53">
        <f t="shared" ref="I94" si="38">SUMIFS(F92:F106, C92:C106,H94)</f>
        <v>7.2916666666666685E-2</v>
      </c>
    </row>
    <row r="95" spans="1:9">
      <c r="A95" s="51"/>
      <c r="B95" s="52" t="s">
        <v>288</v>
      </c>
      <c r="C95" s="52" t="s">
        <v>289</v>
      </c>
      <c r="D95" s="53">
        <v>0.47916666666666669</v>
      </c>
      <c r="E95" s="53">
        <v>0.52083333333333337</v>
      </c>
      <c r="F95" s="53">
        <f t="shared" si="26"/>
        <v>4.1666666666666685E-2</v>
      </c>
      <c r="H95" s="54" t="s">
        <v>291</v>
      </c>
      <c r="I95" s="53">
        <f t="shared" ref="I95" si="39">SUMIFS(F92:F106, C92:C106,H95)</f>
        <v>0</v>
      </c>
    </row>
    <row r="96" spans="1:9">
      <c r="A96" s="51"/>
      <c r="B96" s="52" t="s">
        <v>293</v>
      </c>
      <c r="C96" s="52" t="s">
        <v>294</v>
      </c>
      <c r="D96" s="53">
        <v>0.52083333333333337</v>
      </c>
      <c r="E96" s="53">
        <v>0.54166666666666663</v>
      </c>
      <c r="F96" s="53">
        <f t="shared" si="26"/>
        <v>2.0833333333333259E-2</v>
      </c>
      <c r="H96" s="54" t="s">
        <v>292</v>
      </c>
      <c r="I96" s="53">
        <f t="shared" ref="I96" si="40">SUMIFS(F92:F106, C92:C106,H96)</f>
        <v>0</v>
      </c>
    </row>
    <row r="97" spans="1:9">
      <c r="A97" s="51"/>
      <c r="B97" s="52" t="s">
        <v>296</v>
      </c>
      <c r="C97" s="52" t="s">
        <v>294</v>
      </c>
      <c r="D97" s="53">
        <v>0.47222222222222227</v>
      </c>
      <c r="E97" s="53">
        <v>0.47916666666666669</v>
      </c>
      <c r="F97" s="53">
        <f t="shared" si="26"/>
        <v>6.9444444444444198E-3</v>
      </c>
      <c r="H97" s="54" t="s">
        <v>295</v>
      </c>
      <c r="I97" s="53">
        <f t="shared" ref="I97" si="41">SUMIFS(F92:F106, C92:C106,H97)</f>
        <v>0</v>
      </c>
    </row>
    <row r="98" spans="1:9">
      <c r="A98" s="51"/>
      <c r="B98" s="52" t="s">
        <v>297</v>
      </c>
      <c r="C98" s="52" t="s">
        <v>294</v>
      </c>
      <c r="D98" s="53">
        <v>0.65625</v>
      </c>
      <c r="E98" s="53">
        <v>0.66666666666666663</v>
      </c>
      <c r="F98" s="53">
        <f t="shared" si="26"/>
        <v>1.041666666666663E-2</v>
      </c>
      <c r="H98" s="54" t="s">
        <v>294</v>
      </c>
      <c r="I98" s="53">
        <f t="shared" ref="I98" si="42">SUMIFS(F92:F106, C92:C106,H98)</f>
        <v>3.8194444444444309E-2</v>
      </c>
    </row>
    <row r="99" spans="1:9">
      <c r="A99" s="51"/>
      <c r="B99" s="52" t="s">
        <v>298</v>
      </c>
      <c r="C99" s="52" t="s">
        <v>285</v>
      </c>
      <c r="D99" s="53">
        <v>0.66666666666666663</v>
      </c>
      <c r="E99" s="53">
        <v>0.75</v>
      </c>
      <c r="F99" s="53">
        <f t="shared" si="26"/>
        <v>8.333333333333337E-2</v>
      </c>
      <c r="H99" s="48" t="s">
        <v>299</v>
      </c>
      <c r="I99" s="49">
        <f t="shared" ref="I99" si="43">SUM(I93:I98)</f>
        <v>0.34027777777777773</v>
      </c>
    </row>
    <row r="100" spans="1:9">
      <c r="A100" s="51"/>
      <c r="B100" s="52" t="s">
        <v>300</v>
      </c>
      <c r="C100" s="52" t="s">
        <v>285</v>
      </c>
      <c r="D100" s="53">
        <v>0.75</v>
      </c>
      <c r="E100" s="53">
        <v>0.875</v>
      </c>
      <c r="F100" s="53">
        <f t="shared" si="26"/>
        <v>0.125</v>
      </c>
      <c r="I100" s="55"/>
    </row>
    <row r="101" spans="1:9">
      <c r="A101" s="51"/>
      <c r="B101" s="52"/>
      <c r="C101" s="52"/>
      <c r="D101" s="53"/>
      <c r="E101" s="53"/>
      <c r="F101" s="53">
        <f t="shared" si="26"/>
        <v>0</v>
      </c>
      <c r="I101" s="55"/>
    </row>
    <row r="102" spans="1:9">
      <c r="A102" s="51"/>
      <c r="B102" s="52"/>
      <c r="C102" s="52"/>
      <c r="D102" s="53"/>
      <c r="E102" s="53"/>
      <c r="F102" s="53">
        <f t="shared" si="26"/>
        <v>0</v>
      </c>
    </row>
    <row r="103" spans="1:9">
      <c r="A103" s="51"/>
      <c r="B103" s="52"/>
      <c r="C103" s="52"/>
      <c r="D103" s="53"/>
      <c r="E103" s="53"/>
      <c r="F103" s="53">
        <f t="shared" si="26"/>
        <v>0</v>
      </c>
    </row>
    <row r="104" spans="1:9">
      <c r="A104" s="51"/>
      <c r="B104" s="52"/>
      <c r="C104" s="52"/>
      <c r="D104" s="53"/>
      <c r="E104" s="53"/>
      <c r="F104" s="53">
        <f t="shared" si="26"/>
        <v>0</v>
      </c>
    </row>
    <row r="105" spans="1:9">
      <c r="A105" s="51"/>
      <c r="B105" s="52"/>
      <c r="C105" s="52"/>
      <c r="D105" s="53"/>
      <c r="E105" s="53"/>
      <c r="F105" s="53">
        <f t="shared" si="26"/>
        <v>0</v>
      </c>
    </row>
    <row r="106" spans="1:9">
      <c r="A106" s="58"/>
      <c r="B106" s="52"/>
      <c r="C106" s="52"/>
      <c r="D106" s="53"/>
      <c r="E106" s="53"/>
      <c r="F106" s="53">
        <f t="shared" si="26"/>
        <v>0</v>
      </c>
    </row>
    <row r="107" spans="1:9">
      <c r="A107" s="56" t="s">
        <v>30</v>
      </c>
      <c r="B107" s="57" t="s">
        <v>284</v>
      </c>
      <c r="C107" s="52" t="s">
        <v>285</v>
      </c>
      <c r="D107" s="53">
        <v>0.41666666666666669</v>
      </c>
      <c r="E107" s="53">
        <v>0.4236111111111111</v>
      </c>
      <c r="F107" s="53">
        <f t="shared" si="26"/>
        <v>6.9444444444444198E-3</v>
      </c>
      <c r="H107" s="49" t="s">
        <v>286</v>
      </c>
      <c r="I107" s="49" t="s">
        <v>287</v>
      </c>
    </row>
    <row r="108" spans="1:9">
      <c r="A108" s="56"/>
      <c r="B108" s="57" t="s">
        <v>288</v>
      </c>
      <c r="C108" s="52" t="s">
        <v>289</v>
      </c>
      <c r="D108" s="53">
        <v>0.42708333333333331</v>
      </c>
      <c r="E108" s="53">
        <v>0.45833333333333331</v>
      </c>
      <c r="F108" s="53">
        <f t="shared" si="26"/>
        <v>3.125E-2</v>
      </c>
      <c r="H108" s="54" t="s">
        <v>285</v>
      </c>
      <c r="I108" s="53">
        <f t="shared" ref="I108" si="44">SUMIFS(F107:F121, C107:C121,H108)</f>
        <v>0.22916666666666674</v>
      </c>
    </row>
    <row r="109" spans="1:9">
      <c r="A109" s="56"/>
      <c r="B109" s="57" t="s">
        <v>290</v>
      </c>
      <c r="C109" s="52" t="s">
        <v>285</v>
      </c>
      <c r="D109" s="53">
        <v>0.45833333333333331</v>
      </c>
      <c r="E109" s="53">
        <v>0.47222222222222227</v>
      </c>
      <c r="F109" s="53">
        <f t="shared" si="26"/>
        <v>1.3888888888888951E-2</v>
      </c>
      <c r="H109" s="54" t="s">
        <v>289</v>
      </c>
      <c r="I109" s="53">
        <f t="shared" ref="I109" si="45">SUMIFS(F107:F121, C107:C121,H109)</f>
        <v>7.2916666666666685E-2</v>
      </c>
    </row>
    <row r="110" spans="1:9">
      <c r="A110" s="56"/>
      <c r="B110" s="57" t="s">
        <v>288</v>
      </c>
      <c r="C110" s="52" t="s">
        <v>289</v>
      </c>
      <c r="D110" s="53">
        <v>0.47916666666666669</v>
      </c>
      <c r="E110" s="53">
        <v>0.52083333333333337</v>
      </c>
      <c r="F110" s="53">
        <f t="shared" si="26"/>
        <v>4.1666666666666685E-2</v>
      </c>
      <c r="H110" s="54" t="s">
        <v>291</v>
      </c>
      <c r="I110" s="53">
        <f t="shared" ref="I110" si="46">SUMIFS(F107:F121, C107:C121,H110)</f>
        <v>0</v>
      </c>
    </row>
    <row r="111" spans="1:9">
      <c r="A111" s="56"/>
      <c r="B111" s="57" t="s">
        <v>293</v>
      </c>
      <c r="C111" s="52" t="s">
        <v>294</v>
      </c>
      <c r="D111" s="53">
        <v>0.52083333333333337</v>
      </c>
      <c r="E111" s="53">
        <v>0.54166666666666663</v>
      </c>
      <c r="F111" s="53">
        <f t="shared" si="26"/>
        <v>2.0833333333333259E-2</v>
      </c>
      <c r="H111" s="54" t="s">
        <v>292</v>
      </c>
      <c r="I111" s="53">
        <f t="shared" ref="I111" si="47">SUMIFS(F107:F121, C107:C121,H111)</f>
        <v>0</v>
      </c>
    </row>
    <row r="112" spans="1:9">
      <c r="A112" s="56"/>
      <c r="B112" s="57" t="s">
        <v>296</v>
      </c>
      <c r="C112" s="52" t="s">
        <v>294</v>
      </c>
      <c r="D112" s="53">
        <v>0.47222222222222227</v>
      </c>
      <c r="E112" s="53">
        <v>0.47916666666666669</v>
      </c>
      <c r="F112" s="53">
        <f t="shared" si="26"/>
        <v>6.9444444444444198E-3</v>
      </c>
      <c r="H112" s="54" t="s">
        <v>295</v>
      </c>
      <c r="I112" s="53">
        <f t="shared" ref="I112" si="48">SUMIFS(F107:F121, C107:C121,H112)</f>
        <v>0</v>
      </c>
    </row>
    <row r="113" spans="1:9">
      <c r="A113" s="56"/>
      <c r="B113" s="57" t="s">
        <v>297</v>
      </c>
      <c r="C113" s="52" t="s">
        <v>294</v>
      </c>
      <c r="D113" s="53">
        <v>0.65625</v>
      </c>
      <c r="E113" s="53">
        <v>0.66666666666666663</v>
      </c>
      <c r="F113" s="53">
        <f t="shared" si="26"/>
        <v>1.041666666666663E-2</v>
      </c>
      <c r="H113" s="54" t="s">
        <v>294</v>
      </c>
      <c r="I113" s="53">
        <f t="shared" ref="I113" si="49">SUMIFS(F107:F121, C107:C121,H113)</f>
        <v>3.8194444444444309E-2</v>
      </c>
    </row>
    <row r="114" spans="1:9">
      <c r="A114" s="56"/>
      <c r="B114" s="57" t="s">
        <v>298</v>
      </c>
      <c r="C114" s="52" t="s">
        <v>285</v>
      </c>
      <c r="D114" s="53">
        <v>0.66666666666666663</v>
      </c>
      <c r="E114" s="53">
        <v>0.75</v>
      </c>
      <c r="F114" s="53">
        <f t="shared" si="26"/>
        <v>8.333333333333337E-2</v>
      </c>
      <c r="H114" s="48" t="s">
        <v>299</v>
      </c>
      <c r="I114" s="49">
        <f t="shared" ref="I114" si="50">SUM(I108:I113)</f>
        <v>0.34027777777777773</v>
      </c>
    </row>
    <row r="115" spans="1:9">
      <c r="A115" s="56"/>
      <c r="B115" s="57" t="s">
        <v>300</v>
      </c>
      <c r="C115" s="52" t="s">
        <v>285</v>
      </c>
      <c r="D115" s="53">
        <v>0.75</v>
      </c>
      <c r="E115" s="53">
        <v>0.875</v>
      </c>
      <c r="F115" s="53">
        <f t="shared" si="26"/>
        <v>0.125</v>
      </c>
      <c r="I115" s="55"/>
    </row>
    <row r="116" spans="1:9">
      <c r="A116" s="56"/>
      <c r="B116" s="57"/>
      <c r="C116" s="52"/>
      <c r="D116" s="53"/>
      <c r="E116" s="53"/>
      <c r="F116" s="53">
        <f t="shared" si="26"/>
        <v>0</v>
      </c>
      <c r="I116" s="55"/>
    </row>
    <row r="117" spans="1:9">
      <c r="A117" s="56"/>
      <c r="B117" s="57"/>
      <c r="C117" s="52"/>
      <c r="D117" s="53"/>
      <c r="E117" s="53"/>
      <c r="F117" s="53">
        <f t="shared" si="26"/>
        <v>0</v>
      </c>
    </row>
    <row r="118" spans="1:9">
      <c r="A118" s="56"/>
      <c r="B118" s="57"/>
      <c r="C118" s="52"/>
      <c r="D118" s="53"/>
      <c r="E118" s="53"/>
      <c r="F118" s="53">
        <f t="shared" si="26"/>
        <v>0</v>
      </c>
    </row>
    <row r="119" spans="1:9">
      <c r="A119" s="56"/>
      <c r="B119" s="57"/>
      <c r="C119" s="52"/>
      <c r="D119" s="53"/>
      <c r="E119" s="53"/>
      <c r="F119" s="53">
        <f t="shared" si="26"/>
        <v>0</v>
      </c>
    </row>
    <row r="120" spans="1:9">
      <c r="A120" s="56"/>
      <c r="B120" s="57"/>
      <c r="C120" s="52"/>
      <c r="D120" s="53"/>
      <c r="E120" s="53"/>
      <c r="F120" s="53">
        <f t="shared" si="26"/>
        <v>0</v>
      </c>
    </row>
    <row r="121" spans="1:9">
      <c r="A121" s="56"/>
      <c r="B121" s="57"/>
      <c r="C121" s="52"/>
      <c r="D121" s="53"/>
      <c r="E121" s="53"/>
      <c r="F121" s="53">
        <f t="shared" si="26"/>
        <v>0</v>
      </c>
    </row>
    <row r="122" spans="1:9">
      <c r="A122" s="59" t="s">
        <v>273</v>
      </c>
      <c r="B122" s="52" t="s">
        <v>284</v>
      </c>
      <c r="C122" s="52" t="s">
        <v>285</v>
      </c>
      <c r="D122" s="53">
        <v>0.41666666666666669</v>
      </c>
      <c r="E122" s="53">
        <v>0.4236111111111111</v>
      </c>
      <c r="F122" s="53">
        <f t="shared" si="26"/>
        <v>6.9444444444444198E-3</v>
      </c>
      <c r="H122" s="49" t="s">
        <v>286</v>
      </c>
      <c r="I122" s="49" t="s">
        <v>287</v>
      </c>
    </row>
    <row r="123" spans="1:9">
      <c r="A123" s="51"/>
      <c r="B123" s="52" t="s">
        <v>288</v>
      </c>
      <c r="C123" s="52" t="s">
        <v>289</v>
      </c>
      <c r="D123" s="53">
        <v>0.42708333333333331</v>
      </c>
      <c r="E123" s="53">
        <v>0.45833333333333331</v>
      </c>
      <c r="F123" s="53">
        <f t="shared" si="26"/>
        <v>3.125E-2</v>
      </c>
      <c r="H123" s="54" t="s">
        <v>285</v>
      </c>
      <c r="I123" s="53">
        <f t="shared" ref="I123" si="51">SUMIFS(F122:F136, C122:C136,H123)</f>
        <v>0.22916666666666674</v>
      </c>
    </row>
    <row r="124" spans="1:9">
      <c r="A124" s="51"/>
      <c r="B124" s="52" t="s">
        <v>290</v>
      </c>
      <c r="C124" s="52" t="s">
        <v>285</v>
      </c>
      <c r="D124" s="53">
        <v>0.45833333333333331</v>
      </c>
      <c r="E124" s="53">
        <v>0.47222222222222227</v>
      </c>
      <c r="F124" s="53">
        <f t="shared" si="26"/>
        <v>1.3888888888888951E-2</v>
      </c>
      <c r="H124" s="54" t="s">
        <v>289</v>
      </c>
      <c r="I124" s="53">
        <f t="shared" ref="I124" si="52">SUMIFS(F122:F136, C122:C136,H124)</f>
        <v>7.2916666666666685E-2</v>
      </c>
    </row>
    <row r="125" spans="1:9">
      <c r="A125" s="51"/>
      <c r="B125" s="52" t="s">
        <v>288</v>
      </c>
      <c r="C125" s="52" t="s">
        <v>289</v>
      </c>
      <c r="D125" s="53">
        <v>0.47916666666666669</v>
      </c>
      <c r="E125" s="53">
        <v>0.52083333333333337</v>
      </c>
      <c r="F125" s="53">
        <f t="shared" si="26"/>
        <v>4.1666666666666685E-2</v>
      </c>
      <c r="H125" s="54" t="s">
        <v>291</v>
      </c>
      <c r="I125" s="53">
        <f t="shared" ref="I125" si="53">SUMIFS(F122:F136, C122:C136,H125)</f>
        <v>0</v>
      </c>
    </row>
    <row r="126" spans="1:9">
      <c r="A126" s="51"/>
      <c r="B126" s="52" t="s">
        <v>293</v>
      </c>
      <c r="C126" s="52" t="s">
        <v>294</v>
      </c>
      <c r="D126" s="53">
        <v>0.52083333333333337</v>
      </c>
      <c r="E126" s="53">
        <v>0.54166666666666663</v>
      </c>
      <c r="F126" s="53">
        <f t="shared" si="26"/>
        <v>2.0833333333333259E-2</v>
      </c>
      <c r="H126" s="54" t="s">
        <v>292</v>
      </c>
      <c r="I126" s="53">
        <f t="shared" ref="I126" si="54">SUMIFS(F122:F136, C122:C136,H126)</f>
        <v>0</v>
      </c>
    </row>
    <row r="127" spans="1:9">
      <c r="A127" s="51"/>
      <c r="B127" s="52" t="s">
        <v>296</v>
      </c>
      <c r="C127" s="52" t="s">
        <v>294</v>
      </c>
      <c r="D127" s="53">
        <v>0.47222222222222227</v>
      </c>
      <c r="E127" s="53">
        <v>0.47916666666666669</v>
      </c>
      <c r="F127" s="53">
        <f t="shared" si="26"/>
        <v>6.9444444444444198E-3</v>
      </c>
      <c r="H127" s="54" t="s">
        <v>295</v>
      </c>
      <c r="I127" s="53">
        <f t="shared" ref="I127" si="55">SUMIFS(F122:F136, C122:C136,H127)</f>
        <v>0</v>
      </c>
    </row>
    <row r="128" spans="1:9">
      <c r="A128" s="51"/>
      <c r="B128" s="52" t="s">
        <v>297</v>
      </c>
      <c r="C128" s="52" t="s">
        <v>294</v>
      </c>
      <c r="D128" s="53">
        <v>0.65625</v>
      </c>
      <c r="E128" s="53">
        <v>0.66666666666666663</v>
      </c>
      <c r="F128" s="53">
        <f t="shared" si="26"/>
        <v>1.041666666666663E-2</v>
      </c>
      <c r="H128" s="54" t="s">
        <v>294</v>
      </c>
      <c r="I128" s="53">
        <f t="shared" ref="I128" si="56">SUMIFS(F122:F136, C122:C136,H128)</f>
        <v>3.8194444444444309E-2</v>
      </c>
    </row>
    <row r="129" spans="1:9">
      <c r="A129" s="51"/>
      <c r="B129" s="52" t="s">
        <v>298</v>
      </c>
      <c r="C129" s="52" t="s">
        <v>285</v>
      </c>
      <c r="D129" s="53">
        <v>0.66666666666666663</v>
      </c>
      <c r="E129" s="53">
        <v>0.75</v>
      </c>
      <c r="F129" s="53">
        <f t="shared" si="26"/>
        <v>8.333333333333337E-2</v>
      </c>
      <c r="H129" s="48" t="s">
        <v>299</v>
      </c>
      <c r="I129" s="49">
        <f t="shared" ref="I129" si="57">SUM(I123:I128)</f>
        <v>0.34027777777777773</v>
      </c>
    </row>
    <row r="130" spans="1:9">
      <c r="A130" s="51"/>
      <c r="B130" s="52" t="s">
        <v>300</v>
      </c>
      <c r="C130" s="52" t="s">
        <v>285</v>
      </c>
      <c r="D130" s="53">
        <v>0.75</v>
      </c>
      <c r="E130" s="53">
        <v>0.875</v>
      </c>
      <c r="F130" s="53">
        <f t="shared" si="26"/>
        <v>0.125</v>
      </c>
      <c r="I130" s="55"/>
    </row>
    <row r="131" spans="1:9">
      <c r="A131" s="51"/>
      <c r="B131" s="52"/>
      <c r="C131" s="52"/>
      <c r="D131" s="53"/>
      <c r="E131" s="53"/>
      <c r="F131" s="53">
        <f t="shared" ref="F131:F194" si="58">E131-D131</f>
        <v>0</v>
      </c>
      <c r="I131" s="55"/>
    </row>
    <row r="132" spans="1:9">
      <c r="A132" s="51"/>
      <c r="B132" s="52"/>
      <c r="C132" s="52"/>
      <c r="D132" s="53"/>
      <c r="E132" s="53"/>
      <c r="F132" s="53">
        <f t="shared" si="58"/>
        <v>0</v>
      </c>
    </row>
    <row r="133" spans="1:9">
      <c r="A133" s="51"/>
      <c r="B133" s="52"/>
      <c r="C133" s="52"/>
      <c r="D133" s="53"/>
      <c r="E133" s="53"/>
      <c r="F133" s="53">
        <f t="shared" si="58"/>
        <v>0</v>
      </c>
    </row>
    <row r="134" spans="1:9">
      <c r="A134" s="51"/>
      <c r="B134" s="52"/>
      <c r="C134" s="52"/>
      <c r="D134" s="53"/>
      <c r="E134" s="53"/>
      <c r="F134" s="53">
        <f t="shared" si="58"/>
        <v>0</v>
      </c>
    </row>
    <row r="135" spans="1:9">
      <c r="A135" s="51"/>
      <c r="B135" s="52"/>
      <c r="C135" s="52"/>
      <c r="D135" s="53"/>
      <c r="E135" s="53"/>
      <c r="F135" s="53">
        <f t="shared" si="58"/>
        <v>0</v>
      </c>
    </row>
    <row r="136" spans="1:9">
      <c r="A136" s="58"/>
      <c r="B136" s="52"/>
      <c r="C136" s="52"/>
      <c r="D136" s="53"/>
      <c r="E136" s="53"/>
      <c r="F136" s="53">
        <f t="shared" si="58"/>
        <v>0</v>
      </c>
    </row>
    <row r="137" spans="1:9">
      <c r="A137" s="56" t="s">
        <v>276</v>
      </c>
      <c r="B137" s="57" t="s">
        <v>284</v>
      </c>
      <c r="C137" s="52" t="s">
        <v>285</v>
      </c>
      <c r="D137" s="53">
        <v>0.41666666666666669</v>
      </c>
      <c r="E137" s="53">
        <v>0.4236111111111111</v>
      </c>
      <c r="F137" s="53">
        <f t="shared" si="58"/>
        <v>6.9444444444444198E-3</v>
      </c>
      <c r="H137" s="49" t="s">
        <v>286</v>
      </c>
      <c r="I137" s="49" t="s">
        <v>287</v>
      </c>
    </row>
    <row r="138" spans="1:9">
      <c r="A138" s="56"/>
      <c r="B138" s="57" t="s">
        <v>288</v>
      </c>
      <c r="C138" s="52" t="s">
        <v>289</v>
      </c>
      <c r="D138" s="53">
        <v>0.42708333333333331</v>
      </c>
      <c r="E138" s="53">
        <v>0.45833333333333331</v>
      </c>
      <c r="F138" s="53">
        <f t="shared" si="58"/>
        <v>3.125E-2</v>
      </c>
      <c r="H138" s="54" t="s">
        <v>285</v>
      </c>
      <c r="I138" s="53">
        <f t="shared" ref="I138" si="59">SUMIFS(F137:F151, C137:C151,H138)</f>
        <v>0.22916666666666674</v>
      </c>
    </row>
    <row r="139" spans="1:9">
      <c r="A139" s="56"/>
      <c r="B139" s="57" t="s">
        <v>290</v>
      </c>
      <c r="C139" s="52" t="s">
        <v>285</v>
      </c>
      <c r="D139" s="53">
        <v>0.45833333333333331</v>
      </c>
      <c r="E139" s="53">
        <v>0.47222222222222227</v>
      </c>
      <c r="F139" s="53">
        <f t="shared" si="58"/>
        <v>1.3888888888888951E-2</v>
      </c>
      <c r="H139" s="54" t="s">
        <v>289</v>
      </c>
      <c r="I139" s="53">
        <f t="shared" ref="I139" si="60">SUMIFS(F137:F151, C137:C151,H139)</f>
        <v>7.2916666666666685E-2</v>
      </c>
    </row>
    <row r="140" spans="1:9">
      <c r="A140" s="56"/>
      <c r="B140" s="57" t="s">
        <v>288</v>
      </c>
      <c r="C140" s="52" t="s">
        <v>289</v>
      </c>
      <c r="D140" s="53">
        <v>0.47916666666666669</v>
      </c>
      <c r="E140" s="53">
        <v>0.52083333333333337</v>
      </c>
      <c r="F140" s="53">
        <f t="shared" si="58"/>
        <v>4.1666666666666685E-2</v>
      </c>
      <c r="H140" s="54" t="s">
        <v>291</v>
      </c>
      <c r="I140" s="53">
        <f t="shared" ref="I140" si="61">SUMIFS(F137:F151, C137:C151,H140)</f>
        <v>0</v>
      </c>
    </row>
    <row r="141" spans="1:9">
      <c r="A141" s="56"/>
      <c r="B141" s="57" t="s">
        <v>293</v>
      </c>
      <c r="C141" s="52" t="s">
        <v>294</v>
      </c>
      <c r="D141" s="53">
        <v>0.52083333333333337</v>
      </c>
      <c r="E141" s="53">
        <v>0.54166666666666663</v>
      </c>
      <c r="F141" s="53">
        <f t="shared" si="58"/>
        <v>2.0833333333333259E-2</v>
      </c>
      <c r="H141" s="54" t="s">
        <v>292</v>
      </c>
      <c r="I141" s="53">
        <f t="shared" ref="I141" si="62">SUMIFS(F137:F151, C137:C151,H141)</f>
        <v>0</v>
      </c>
    </row>
    <row r="142" spans="1:9">
      <c r="A142" s="56"/>
      <c r="B142" s="57" t="s">
        <v>296</v>
      </c>
      <c r="C142" s="52" t="s">
        <v>294</v>
      </c>
      <c r="D142" s="53">
        <v>0.47222222222222227</v>
      </c>
      <c r="E142" s="53">
        <v>0.47916666666666669</v>
      </c>
      <c r="F142" s="53">
        <f t="shared" si="58"/>
        <v>6.9444444444444198E-3</v>
      </c>
      <c r="H142" s="54" t="s">
        <v>295</v>
      </c>
      <c r="I142" s="53">
        <f t="shared" ref="I142" si="63">SUMIFS(F137:F151, C137:C151,H142)</f>
        <v>0</v>
      </c>
    </row>
    <row r="143" spans="1:9">
      <c r="A143" s="56"/>
      <c r="B143" s="57" t="s">
        <v>297</v>
      </c>
      <c r="C143" s="52" t="s">
        <v>294</v>
      </c>
      <c r="D143" s="53">
        <v>0.65625</v>
      </c>
      <c r="E143" s="53">
        <v>0.66666666666666663</v>
      </c>
      <c r="F143" s="53">
        <f t="shared" si="58"/>
        <v>1.041666666666663E-2</v>
      </c>
      <c r="H143" s="54" t="s">
        <v>294</v>
      </c>
      <c r="I143" s="53">
        <f t="shared" ref="I143" si="64">SUMIFS(F137:F151, C137:C151,H143)</f>
        <v>3.8194444444444309E-2</v>
      </c>
    </row>
    <row r="144" spans="1:9">
      <c r="A144" s="56"/>
      <c r="B144" s="57" t="s">
        <v>298</v>
      </c>
      <c r="C144" s="52" t="s">
        <v>285</v>
      </c>
      <c r="D144" s="53">
        <v>0.66666666666666663</v>
      </c>
      <c r="E144" s="53">
        <v>0.75</v>
      </c>
      <c r="F144" s="53">
        <f t="shared" si="58"/>
        <v>8.333333333333337E-2</v>
      </c>
      <c r="H144" s="48" t="s">
        <v>299</v>
      </c>
      <c r="I144" s="49">
        <f t="shared" ref="I144" si="65">SUM(I138:I143)</f>
        <v>0.34027777777777773</v>
      </c>
    </row>
    <row r="145" spans="1:9">
      <c r="A145" s="56"/>
      <c r="B145" s="57" t="s">
        <v>300</v>
      </c>
      <c r="C145" s="52" t="s">
        <v>285</v>
      </c>
      <c r="D145" s="53">
        <v>0.75</v>
      </c>
      <c r="E145" s="53">
        <v>0.875</v>
      </c>
      <c r="F145" s="53">
        <f t="shared" si="58"/>
        <v>0.125</v>
      </c>
      <c r="I145" s="55"/>
    </row>
    <row r="146" spans="1:9">
      <c r="A146" s="56"/>
      <c r="B146" s="57"/>
      <c r="C146" s="52"/>
      <c r="D146" s="53"/>
      <c r="E146" s="53"/>
      <c r="F146" s="53">
        <f t="shared" si="58"/>
        <v>0</v>
      </c>
      <c r="I146" s="55"/>
    </row>
    <row r="147" spans="1:9">
      <c r="A147" s="56"/>
      <c r="B147" s="57"/>
      <c r="C147" s="52"/>
      <c r="D147" s="53"/>
      <c r="E147" s="53"/>
      <c r="F147" s="53">
        <f t="shared" si="58"/>
        <v>0</v>
      </c>
    </row>
    <row r="148" spans="1:9">
      <c r="A148" s="56"/>
      <c r="B148" s="57"/>
      <c r="C148" s="52"/>
      <c r="D148" s="53"/>
      <c r="E148" s="53"/>
      <c r="F148" s="53">
        <f t="shared" si="58"/>
        <v>0</v>
      </c>
    </row>
    <row r="149" spans="1:9">
      <c r="A149" s="56"/>
      <c r="B149" s="57"/>
      <c r="C149" s="52"/>
      <c r="D149" s="53"/>
      <c r="E149" s="53"/>
      <c r="F149" s="53">
        <f t="shared" si="58"/>
        <v>0</v>
      </c>
    </row>
    <row r="150" spans="1:9">
      <c r="A150" s="56"/>
      <c r="B150" s="57"/>
      <c r="C150" s="52"/>
      <c r="D150" s="53"/>
      <c r="E150" s="53"/>
      <c r="F150" s="53">
        <f t="shared" si="58"/>
        <v>0</v>
      </c>
    </row>
    <row r="151" spans="1:9">
      <c r="A151" s="56"/>
      <c r="B151" s="57"/>
      <c r="C151" s="52"/>
      <c r="D151" s="53"/>
      <c r="E151" s="53"/>
      <c r="F151" s="53">
        <f t="shared" si="58"/>
        <v>0</v>
      </c>
    </row>
    <row r="152" spans="1:9">
      <c r="A152" s="59" t="s">
        <v>301</v>
      </c>
      <c r="B152" s="52" t="s">
        <v>284</v>
      </c>
      <c r="C152" s="52" t="s">
        <v>285</v>
      </c>
      <c r="D152" s="53">
        <v>0.41666666666666669</v>
      </c>
      <c r="E152" s="53">
        <v>0.4236111111111111</v>
      </c>
      <c r="F152" s="53">
        <f t="shared" si="58"/>
        <v>6.9444444444444198E-3</v>
      </c>
      <c r="H152" s="49" t="s">
        <v>286</v>
      </c>
      <c r="I152" s="49" t="s">
        <v>287</v>
      </c>
    </row>
    <row r="153" spans="1:9">
      <c r="A153" s="51"/>
      <c r="B153" s="52" t="s">
        <v>288</v>
      </c>
      <c r="C153" s="52" t="s">
        <v>289</v>
      </c>
      <c r="D153" s="53">
        <v>0.42708333333333331</v>
      </c>
      <c r="E153" s="53">
        <v>0.45833333333333331</v>
      </c>
      <c r="F153" s="53">
        <f t="shared" si="58"/>
        <v>3.125E-2</v>
      </c>
      <c r="H153" s="54" t="s">
        <v>285</v>
      </c>
      <c r="I153" s="53">
        <f t="shared" ref="I153" si="66">SUMIFS(F152:F166, C152:C166,H153)</f>
        <v>0.22916666666666674</v>
      </c>
    </row>
    <row r="154" spans="1:9">
      <c r="A154" s="51"/>
      <c r="B154" s="52" t="s">
        <v>290</v>
      </c>
      <c r="C154" s="52" t="s">
        <v>285</v>
      </c>
      <c r="D154" s="53">
        <v>0.45833333333333331</v>
      </c>
      <c r="E154" s="53">
        <v>0.47222222222222227</v>
      </c>
      <c r="F154" s="53">
        <f t="shared" si="58"/>
        <v>1.3888888888888951E-2</v>
      </c>
      <c r="H154" s="54" t="s">
        <v>289</v>
      </c>
      <c r="I154" s="53">
        <f t="shared" ref="I154" si="67">SUMIFS(F152:F166, C152:C166,H154)</f>
        <v>7.2916666666666685E-2</v>
      </c>
    </row>
    <row r="155" spans="1:9">
      <c r="A155" s="51"/>
      <c r="B155" s="52" t="s">
        <v>288</v>
      </c>
      <c r="C155" s="52" t="s">
        <v>289</v>
      </c>
      <c r="D155" s="53">
        <v>0.47916666666666669</v>
      </c>
      <c r="E155" s="53">
        <v>0.52083333333333337</v>
      </c>
      <c r="F155" s="53">
        <f t="shared" si="58"/>
        <v>4.1666666666666685E-2</v>
      </c>
      <c r="H155" s="54" t="s">
        <v>291</v>
      </c>
      <c r="I155" s="53">
        <f t="shared" ref="I155" si="68">SUMIFS(F152:F166, C152:C166,H155)</f>
        <v>0</v>
      </c>
    </row>
    <row r="156" spans="1:9">
      <c r="A156" s="51"/>
      <c r="B156" s="52" t="s">
        <v>293</v>
      </c>
      <c r="C156" s="52" t="s">
        <v>294</v>
      </c>
      <c r="D156" s="53">
        <v>0.52083333333333337</v>
      </c>
      <c r="E156" s="53">
        <v>0.54166666666666663</v>
      </c>
      <c r="F156" s="53">
        <f t="shared" si="58"/>
        <v>2.0833333333333259E-2</v>
      </c>
      <c r="H156" s="54" t="s">
        <v>292</v>
      </c>
      <c r="I156" s="53">
        <f t="shared" ref="I156" si="69">SUMIFS(F152:F166, C152:C166,H156)</f>
        <v>0</v>
      </c>
    </row>
    <row r="157" spans="1:9">
      <c r="A157" s="51"/>
      <c r="B157" s="52" t="s">
        <v>296</v>
      </c>
      <c r="C157" s="52" t="s">
        <v>294</v>
      </c>
      <c r="D157" s="53">
        <v>0.47222222222222227</v>
      </c>
      <c r="E157" s="53">
        <v>0.47916666666666669</v>
      </c>
      <c r="F157" s="53">
        <f t="shared" si="58"/>
        <v>6.9444444444444198E-3</v>
      </c>
      <c r="H157" s="54" t="s">
        <v>295</v>
      </c>
      <c r="I157" s="53">
        <f t="shared" ref="I157" si="70">SUMIFS(F152:F166, C152:C166,H157)</f>
        <v>0</v>
      </c>
    </row>
    <row r="158" spans="1:9">
      <c r="A158" s="51"/>
      <c r="B158" s="52" t="s">
        <v>297</v>
      </c>
      <c r="C158" s="52" t="s">
        <v>294</v>
      </c>
      <c r="D158" s="53">
        <v>0.65625</v>
      </c>
      <c r="E158" s="53">
        <v>0.66666666666666663</v>
      </c>
      <c r="F158" s="53">
        <f t="shared" si="58"/>
        <v>1.041666666666663E-2</v>
      </c>
      <c r="H158" s="54" t="s">
        <v>294</v>
      </c>
      <c r="I158" s="53">
        <f t="shared" ref="I158" si="71">SUMIFS(F152:F166, C152:C166,H158)</f>
        <v>3.8194444444444309E-2</v>
      </c>
    </row>
    <row r="159" spans="1:9">
      <c r="A159" s="51"/>
      <c r="B159" s="52" t="s">
        <v>298</v>
      </c>
      <c r="C159" s="52" t="s">
        <v>285</v>
      </c>
      <c r="D159" s="53">
        <v>0.66666666666666663</v>
      </c>
      <c r="E159" s="53">
        <v>0.75</v>
      </c>
      <c r="F159" s="53">
        <f t="shared" si="58"/>
        <v>8.333333333333337E-2</v>
      </c>
      <c r="H159" s="48" t="s">
        <v>299</v>
      </c>
      <c r="I159" s="49">
        <f t="shared" ref="I159" si="72">SUM(I153:I158)</f>
        <v>0.34027777777777773</v>
      </c>
    </row>
    <row r="160" spans="1:9">
      <c r="A160" s="51"/>
      <c r="B160" s="52" t="s">
        <v>300</v>
      </c>
      <c r="C160" s="52" t="s">
        <v>285</v>
      </c>
      <c r="D160" s="53">
        <v>0.75</v>
      </c>
      <c r="E160" s="53">
        <v>0.875</v>
      </c>
      <c r="F160" s="53">
        <f t="shared" si="58"/>
        <v>0.125</v>
      </c>
      <c r="I160" s="55"/>
    </row>
    <row r="161" spans="1:9">
      <c r="A161" s="51"/>
      <c r="B161" s="52"/>
      <c r="C161" s="52"/>
      <c r="D161" s="53"/>
      <c r="E161" s="53"/>
      <c r="F161" s="53">
        <f t="shared" si="58"/>
        <v>0</v>
      </c>
      <c r="I161" s="55"/>
    </row>
    <row r="162" spans="1:9">
      <c r="A162" s="51"/>
      <c r="B162" s="52"/>
      <c r="C162" s="52"/>
      <c r="D162" s="53"/>
      <c r="E162" s="53"/>
      <c r="F162" s="53">
        <f t="shared" si="58"/>
        <v>0</v>
      </c>
    </row>
    <row r="163" spans="1:9">
      <c r="A163" s="51"/>
      <c r="B163" s="52"/>
      <c r="C163" s="52"/>
      <c r="D163" s="53"/>
      <c r="E163" s="53"/>
      <c r="F163" s="53">
        <f t="shared" si="58"/>
        <v>0</v>
      </c>
    </row>
    <row r="164" spans="1:9">
      <c r="A164" s="51"/>
      <c r="B164" s="52"/>
      <c r="C164" s="52"/>
      <c r="D164" s="53"/>
      <c r="E164" s="53"/>
      <c r="F164" s="53">
        <f t="shared" si="58"/>
        <v>0</v>
      </c>
    </row>
    <row r="165" spans="1:9">
      <c r="A165" s="51"/>
      <c r="B165" s="52"/>
      <c r="C165" s="52"/>
      <c r="D165" s="53"/>
      <c r="E165" s="53"/>
      <c r="F165" s="53">
        <f t="shared" si="58"/>
        <v>0</v>
      </c>
    </row>
    <row r="166" spans="1:9">
      <c r="A166" s="51"/>
      <c r="B166" s="52"/>
      <c r="C166" s="52"/>
      <c r="D166" s="53"/>
      <c r="E166" s="53"/>
      <c r="F166" s="53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5A02956-BEE0-46E0-9316-12A86E7B69A1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2022-04-27T10:16:39Z</dcterms:modified>
  <cp:category/>
  <cp:contentStatus/>
</cp:coreProperties>
</file>