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B540B46C-49C7-4B51-82EA-F9953E3DA232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1" i="62" l="1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<sst xmlns="http://schemas.openxmlformats.org/spreadsheetml/2006/main" count="1215" uniqueCount="361">
  <si>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</si>
  <si>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</si>
  <si>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</si>
  <si>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</si>
  <si>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</si>
  <si>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</si>
  <si>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</si>
  <si>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</si>
  <si>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</si>
  <si>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</si>
  <si>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</si>
  <si>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</si>
  <si>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</si>
  <si>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</si>
  <si>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</si>
  <si>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</si>
  <si>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</si>
  <si>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</si>
  <si>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</si>
  <si>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</si>
  <si>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</si>
  <si>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</si>
  <si>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</si>
  <si>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</si>
  <si>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</si>
  <si>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</si>
  <si>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</si>
  <si>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</si>
  <si>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</si>
  <si>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</si>
  <si>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</si>
  <si>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</si>
  <si>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</si>
  <si>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</si>
  <si>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</si>
  <si>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</si>
  <si>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</si>
  <si>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</si>
  <si>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</si>
  <si>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</si>
  <si>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</si>
  <si>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</si>
  <si>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</si>
  <si>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</si>
  <si>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</si>
  <si>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</si>
  <si>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</si>
  <si>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</si>
  <si>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</si>
  <si>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</si>
  <si>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</si>
  <si>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</si>
  <si>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</si>
  <si>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</si>
  <si>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</si>
  <si>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</si>
  <si>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</si>
  <si>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</si>
  <si>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</si>
  <si>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</si>
  <si>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</si>
  <si>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</si>
  <si>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</si>
  <si>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</si>
  <si>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</si>
  <si>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</si>
  <si>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</si>
  <si>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</si>
  <si>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</si>
  <si>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</si>
  <si>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</si>
  <si>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</si>
  <si>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</si>
  <si>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</si>
  <si>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</si>
  <si>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</si>
  <si>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</si>
  <si>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</si>
  <si>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</si>
  <si>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</si>
  <si>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</si>
  <si>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</si>
  <si>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</si>
  <si>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</si>
  <si>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</si>
  <si>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</si>
  <si>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</si>
  <si>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</si>
  <si>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</si>
  <si>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</si>
  <si>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</si>
  <si>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</si>
  <si>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</si>
  <si>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</si>
  <si>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</si>
  <si>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</si>
  <si>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</si>
  <si>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</si>
  <si>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</si>
  <si>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</si>
  <si>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</si>
  <si>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</si>
  <si>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</si>
  <si>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</si>
  <si>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</si>
  <si>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</si>
  <si>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</si>
  <si>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</si>
  <si>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</si>
  <si>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</si>
  <si>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</si>
  <si>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</si>
  <si>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</si>
  <si>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</si>
  <si>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</si>
  <si>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</si>
  <si>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</si>
  <si>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</si>
  <si>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</si>
  <si>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</si>
  <si>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</si>
  <si>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</si>
  <si>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</si>
  <si>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</si>
  <si>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</si>
  <si>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</si>
  <si>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</si>
  <si>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</si>
  <si>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</si>
  <si>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</si>
  <si>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</si>
  <si>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</si>
  <si>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</si>
  <si>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</si>
  <si>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</si>
  <si>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</si>
  <si>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</si>
  <si>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</si>
  <si>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</si>
  <si>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</si>
  <si>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</si>
  <si>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</si>
  <si>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</si>
  <si>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</si>
  <si>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</si>
  <si>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</si>
  <si>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</si>
  <si>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</si>
  <si>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</si>
  <si>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</si>
  <si>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</si>
  <si>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</si>
  <si>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</si>
  <si>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</si>
  <si>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</si>
  <si>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</si>
  <si>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</si>
  <si>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</si>
  <si>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</si>
  <si>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</si>
  <si>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</si>
  <si>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</si>
  <si>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</si>
  <si>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</si>
  <si>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</si>
  <si>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</si>
  <si>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</si>
  <si>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</si>
  <si>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</si>
  <si>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</si>
  <si>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</si>
  <si>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</si>
  <si>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</si>
  <si>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</si>
  <si>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</si>
  <si>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</si>
  <si>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</si>
  <si>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</si>
  <si>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</si>
  <si>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</si>
  <si>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</si>
  <si>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</si>
  <si>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</si>
  <si>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</si>
  <si>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</si>
  <si>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</si>
  <si>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</si>
  <si>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</si>
  <si>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</si>
  <si>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</si>
  <si>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</si>
  <si>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</si>
  <si>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</si>
  <si>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</si>
  <si>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</si>
  <si>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</si>
  <si>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</si>
  <si>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</si>
  <si>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</si>
  <si>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</si>
  <si>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</si>
  <si>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</si>
  <si>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</si>
  <si>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</si>
  <si>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</si>
  <si>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</si>
  <si>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</si>
  <si>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</si>
  <si>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</si>
  <si>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</si>
  <si>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</si>
  <si>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</si>
  <si>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</si>
  <si>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</si>
  <si>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</si>
  <si>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</si>
  <si>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</si>
  <si>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</si>
  <si>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</si>
  <si>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</si>
  <si>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</si>
  <si>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</si>
  <si>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</si>
  <si>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</si>
  <si>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</si>
  <si>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</si>
  <si>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</si>
  <si>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</si>
  <si>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</si>
  <si>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</si>
  <si>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</si>
  <si>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</si>
  <si>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</si>
  <si>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</si>
  <si>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</si>
  <si>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</si>
  <si>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</si>
  <si>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</si>
  <si>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</si>
  <si>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</si>
  <si>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</si>
  <si>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</si>
  <si>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</si>
  <si>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</si>
  <si>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</si>
  <si>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</si>
  <si>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</si>
  <si>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</si>
  <si>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</si>
  <si>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</si>
  <si>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</si>
  <si>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</si>
  <si>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</si>
  <si>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</si>
  <si>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</si>
  <si>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</si>
  <si>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</si>
  <si>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</si>
  <si>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</si>
  <si>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</si>
  <si>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</si>
  <si>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</si>
  <si>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</si>
  <si>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</si>
  <si>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</si>
  <si>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</si>
  <si>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</si>
  <si>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</si>
  <si>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</si>
  <si>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</si>
  <si>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</si>
  <si>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</si>
  <si>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</si>
  <si>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</si>
  <si>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</si>
  <si>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</si>
  <si>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</si>
  <si>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</si>
  <si>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</si>
  <si>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</si>
  <si>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</si>
  <si>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</si>
  <si>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</si>
  <si>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</si>
  <si>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</si>
  <si>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</si>
  <si>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</si>
  <si>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</si>
  <si>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</si>
  <si>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</si>
  <si>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</si>
  <si>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</si>
  <si>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</si>
  <si>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</si>
  <si>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</si>
  <si>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</si>
  <si>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</si>
  <si>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</si>
  <si>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</si>
  <si>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</si>
  <si>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</si>
  <si>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</si>
  <si>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</si>
  <si>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</si>
  <si>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</si>
  <si>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</si>
  <si>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</si>
  <si>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</si>
  <si>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</si>
  <si>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</si>
  <si>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</si>
  <si>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</si>
  <si>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</si>
  <si>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</si>
  <si>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</si>
  <si>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</si>
  <si>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</si>
  <si>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</si>
  <si>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</si>
  <si>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</si>
  <si>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</si>
  <si>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</si>
  <si>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</si>
  <si>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</si>
  <si>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</si>
  <si>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</si>
  <si>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</si>
  <si>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</si>
  <si>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</si>
  <si>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</si>
  <si>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</si>
  <si>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</si>
  <si>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</si>
  <si>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</si>
  <si>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</si>
  <si>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</si>
  <si>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</si>
  <si>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</si>
  <si>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</si>
  <si>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</si>
  <si>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</si>
  <si>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</si>
  <si>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</si>
  <si>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</si>
  <si>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</si>
  <si>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</si>
  <si>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</si>
  <si>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Refining Estimation Documents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</si>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</sst>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105" workbookViewId="0">
      <selection activeCell="B130" sqref="B13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0.1875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1.041666666666663E-2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8"/>
      <c r="B46" s="51"/>
      <c r="C46" s="51"/>
      <c r="D46" s="52"/>
      <c r="E46" s="52"/>
      <c r="F46" s="52">
        <f t="shared" si="0"/>
        <v>0</v>
      </c>
    </row>
    <row r="47" spans="1:9">
      <c r="A47" s="5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5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6">SUMIFS(F47:F61, C47:C61,H48)</f>
        <v>0</v>
      </c>
    </row>
    <row r="49" spans="1:9">
      <c r="A49" s="5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7">SUMIFS(F47:F61, C47:C61,H49)</f>
        <v>0</v>
      </c>
    </row>
    <row r="50" spans="1:9">
      <c r="A50" s="5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8">SUMIFS(F47:F61, C47:C61,H50)</f>
        <v>0</v>
      </c>
    </row>
    <row r="51" spans="1:9">
      <c r="A51" s="5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9">SUMIFS(F47:F61, C47:C61,H51)</f>
        <v>0</v>
      </c>
    </row>
    <row r="52" spans="1:9">
      <c r="A52" s="5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0">SUMIFS(F47:F61, C47:C61,H52)</f>
        <v>0</v>
      </c>
    </row>
    <row r="53" spans="1:9">
      <c r="A53" s="5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1">SUMIFS(F47:F61, C47:C61,H53)</f>
        <v>0</v>
      </c>
    </row>
    <row r="54" spans="1:9">
      <c r="A54" s="5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2">SUM(I48:I53)</f>
        <v>0</v>
      </c>
    </row>
    <row r="55" spans="1:9">
      <c r="A55" s="59"/>
      <c r="B55" s="55"/>
      <c r="C55" s="51"/>
      <c r="D55" s="52"/>
      <c r="E55" s="52"/>
      <c r="F55" s="52">
        <f t="shared" si="0"/>
        <v>0</v>
      </c>
      <c r="I55" s="54"/>
    </row>
    <row r="56" spans="1:9">
      <c r="A56" s="59"/>
      <c r="B56" s="55"/>
      <c r="C56" s="51"/>
      <c r="D56" s="52"/>
      <c r="E56" s="52"/>
      <c r="F56" s="52">
        <f t="shared" si="0"/>
        <v>0</v>
      </c>
      <c r="I56" s="54"/>
    </row>
    <row r="57" spans="1:9">
      <c r="A57" s="59"/>
      <c r="B57" s="55"/>
      <c r="C57" s="51"/>
      <c r="D57" s="52"/>
      <c r="E57" s="52"/>
      <c r="F57" s="52">
        <f t="shared" si="0"/>
        <v>0</v>
      </c>
    </row>
    <row r="58" spans="1:9">
      <c r="A58" s="59"/>
      <c r="B58" s="55"/>
      <c r="C58" s="51"/>
      <c r="D58" s="52"/>
      <c r="E58" s="52"/>
      <c r="F58" s="52">
        <f t="shared" si="0"/>
        <v>0</v>
      </c>
    </row>
    <row r="59" spans="1:9">
      <c r="A59" s="59"/>
      <c r="B59" s="55"/>
      <c r="C59" s="51"/>
      <c r="D59" s="52"/>
      <c r="E59" s="52"/>
      <c r="F59" s="52">
        <f t="shared" si="0"/>
        <v>0</v>
      </c>
    </row>
    <row r="60" spans="1:9">
      <c r="A60" s="59"/>
      <c r="B60" s="55"/>
      <c r="C60" s="51"/>
      <c r="D60" s="52"/>
      <c r="E60" s="52"/>
      <c r="F60" s="52">
        <f t="shared" si="0"/>
        <v>0</v>
      </c>
    </row>
    <row r="61" spans="1:9">
      <c r="A61" s="59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3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4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5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6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7">E67-D67</f>
        <v>2.083333333333337E-2</v>
      </c>
      <c r="H67" s="53" t="s">
        <v>296</v>
      </c>
      <c r="I67" s="52">
        <f t="shared" ref="I67" si="28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7"/>
        <v>6.9444444444444198E-3</v>
      </c>
      <c r="H68" s="53" t="s">
        <v>295</v>
      </c>
      <c r="I68" s="52">
        <f t="shared" ref="I68" si="29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0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1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7"/>
        <v>0</v>
      </c>
    </row>
    <row r="73" spans="1:9">
      <c r="A73" s="57"/>
      <c r="B73" s="51"/>
      <c r="C73" s="51"/>
      <c r="D73" s="52"/>
      <c r="E73" s="52"/>
      <c r="F73" s="52">
        <f t="shared" si="27"/>
        <v>0</v>
      </c>
    </row>
    <row r="74" spans="1:9">
      <c r="A74" s="57"/>
      <c r="B74" s="51"/>
      <c r="C74" s="51"/>
      <c r="D74" s="52"/>
      <c r="E74" s="52"/>
      <c r="F74" s="52">
        <f t="shared" si="27"/>
        <v>0</v>
      </c>
    </row>
    <row r="75" spans="1:9">
      <c r="A75" s="57"/>
      <c r="B75" s="51"/>
      <c r="C75" s="51"/>
      <c r="D75" s="52"/>
      <c r="E75" s="52"/>
      <c r="F75" s="52">
        <f t="shared" si="27"/>
        <v>0</v>
      </c>
    </row>
    <row r="76" spans="1:9">
      <c r="A76" s="57"/>
      <c r="B76" s="51"/>
      <c r="C76" s="51"/>
      <c r="D76" s="52"/>
      <c r="E76" s="52"/>
      <c r="F76" s="52">
        <f t="shared" si="27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7"/>
        <v>4.166666666666663E-2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7"/>
        <v>4.1666666666666685E-2</v>
      </c>
      <c r="H78" s="53" t="s">
        <v>288</v>
      </c>
      <c r="I78" s="52">
        <f t="shared" ref="I78" si="32">SUMIFS(F77:F91, C77:C91,H78)</f>
        <v>0.19791666666666663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7"/>
        <v>2.083333333333337E-2</v>
      </c>
      <c r="H79" s="53" t="s">
        <v>285</v>
      </c>
      <c r="I79" s="52">
        <f t="shared" ref="I79" si="33">SUMIFS(F77:F91, C77:C91,H79)</f>
        <v>3.125E-2</v>
      </c>
    </row>
    <row r="80" spans="1:9">
      <c r="A80" s="5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7"/>
        <v>5.2083333333333315E-2</v>
      </c>
      <c r="H80" s="53" t="s">
        <v>290</v>
      </c>
      <c r="I80" s="52">
        <f t="shared" ref="I80" si="34">SUMIFS(F77:F91, C77:C91,H80)</f>
        <v>6.25E-2</v>
      </c>
    </row>
    <row r="81" spans="1:9">
      <c r="A81" s="5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7"/>
        <v>3.125E-2</v>
      </c>
      <c r="H81" s="53" t="s">
        <v>293</v>
      </c>
      <c r="I81" s="52">
        <f t="shared" ref="I81" si="35">SUMIFS(F77:F91, C77:C91,H81)</f>
        <v>0</v>
      </c>
    </row>
    <row r="82" spans="1:9">
      <c r="A82" s="5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7"/>
        <v>2.430555555555558E-2</v>
      </c>
      <c r="H82" s="53" t="s">
        <v>296</v>
      </c>
      <c r="I82" s="52">
        <f t="shared" ref="I82" si="36">SUMIFS(F77:F91, C77:C91,H82)</f>
        <v>2.430555555555558E-2</v>
      </c>
    </row>
    <row r="83" spans="1:9">
      <c r="A83" s="5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7"/>
        <v>6.25E-2</v>
      </c>
      <c r="H83" s="53" t="s">
        <v>295</v>
      </c>
      <c r="I83" s="52">
        <f t="shared" ref="I83" si="37">SUMIFS(F77:F91, C77:C91,H83)</f>
        <v>6.9444444444444475E-2</v>
      </c>
    </row>
    <row r="84" spans="1:9">
      <c r="A84" s="5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7"/>
        <v>4.166666666666663E-2</v>
      </c>
      <c r="H84" s="48" t="s">
        <v>300</v>
      </c>
      <c r="I84" s="49">
        <f t="shared" ref="I84" si="38">SUM(I78:I83)</f>
        <v>0.38541666666666669</v>
      </c>
    </row>
    <row r="85" spans="1:9">
      <c r="A85" s="5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7"/>
        <v>2.0833333333333315E-2</v>
      </c>
      <c r="I85" s="54"/>
    </row>
    <row r="86" spans="1:9">
      <c r="A86" s="5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7"/>
        <v>2.083333333333337E-2</v>
      </c>
      <c r="I86" s="54"/>
    </row>
    <row r="87" spans="1:9">
      <c r="A87" s="5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7"/>
        <v>2.777777777777779E-2</v>
      </c>
    </row>
    <row r="88" spans="1:9">
      <c r="A88" s="57"/>
      <c r="B88" s="51"/>
      <c r="C88" s="51"/>
      <c r="D88" s="52"/>
      <c r="E88" s="52"/>
      <c r="F88" s="52">
        <f t="shared" si="27"/>
        <v>0</v>
      </c>
    </row>
    <row r="89" spans="1:9">
      <c r="A89" s="57"/>
      <c r="B89" s="51"/>
      <c r="C89" s="51"/>
      <c r="D89" s="52"/>
      <c r="E89" s="52"/>
      <c r="F89" s="52">
        <f t="shared" si="27"/>
        <v>0</v>
      </c>
    </row>
    <row r="90" spans="1:9">
      <c r="A90" s="57"/>
      <c r="B90" s="51"/>
      <c r="C90" s="51"/>
      <c r="D90" s="52"/>
      <c r="E90" s="52"/>
      <c r="F90" s="52">
        <f t="shared" si="27"/>
        <v>0</v>
      </c>
    </row>
    <row r="91" spans="1:9">
      <c r="A91" s="61"/>
      <c r="B91" s="51"/>
      <c r="C91" s="51"/>
      <c r="D91" s="52"/>
      <c r="E91" s="52"/>
      <c r="F91" s="52">
        <f t="shared" si="27"/>
        <v>0</v>
      </c>
    </row>
    <row r="92" spans="1:9">
      <c r="A92" s="6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9">SUM(I93:I98)</f>
        <v>0.38541666666666674</v>
      </c>
    </row>
    <row r="100" spans="1:9">
      <c r="A100" s="5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8"/>
      <c r="B106" s="51"/>
      <c r="C106" s="51"/>
      <c r="D106" s="52"/>
      <c r="E106" s="52"/>
      <c r="F106" s="52"/>
    </row>
    <row r="107" spans="1:9">
      <c r="A107" s="5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7"/>
        <v>3.4722222222222654E-3</v>
      </c>
      <c r="H107" s="49" t="s">
        <v>286</v>
      </c>
      <c r="I107" s="49" t="s">
        <v>287</v>
      </c>
    </row>
    <row r="108" spans="1:9">
      <c r="A108" s="5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7"/>
        <v>2.7777777777777735E-2</v>
      </c>
      <c r="H108" s="53" t="s">
        <v>288</v>
      </c>
      <c r="I108" s="52">
        <f t="shared" ref="I108" si="40">SUMIFS(F107:F121, C107:C121,H108)</f>
        <v>0.1479166666666667</v>
      </c>
    </row>
    <row r="109" spans="1:9">
      <c r="A109" s="5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7"/>
        <v>3.125E-2</v>
      </c>
      <c r="H109" s="53" t="s">
        <v>285</v>
      </c>
      <c r="I109" s="52">
        <f t="shared" ref="I109" si="41">SUMIFS(F107:F121, C107:C121,H109)</f>
        <v>1.041666666666663E-2</v>
      </c>
    </row>
    <row r="110" spans="1:9">
      <c r="A110" s="5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7"/>
        <v>1.0416666666666685E-2</v>
      </c>
      <c r="H110" s="53" t="s">
        <v>290</v>
      </c>
      <c r="I110" s="52">
        <f t="shared" ref="I110" si="42">SUMIFS(F107:F121, C107:C121,H110)</f>
        <v>9.375E-2</v>
      </c>
    </row>
    <row r="111" spans="1:9">
      <c r="A111" s="5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7"/>
        <v>2.0833333333333315E-2</v>
      </c>
      <c r="H111" s="53" t="s">
        <v>293</v>
      </c>
      <c r="I111" s="52">
        <f t="shared" ref="I111" si="43">SUMIFS(F107:F121, C107:C121,H111)</f>
        <v>0</v>
      </c>
    </row>
    <row r="112" spans="1:9">
      <c r="A112" s="5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7"/>
        <v>5.5555555555556468E-3</v>
      </c>
      <c r="H112" s="53" t="s">
        <v>296</v>
      </c>
      <c r="I112" s="52">
        <f t="shared" ref="I112" si="44">SUMIFS(F107:F121, C107:C121,H112)</f>
        <v>0</v>
      </c>
    </row>
    <row r="113" spans="1:9">
      <c r="A113" s="5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7"/>
        <v>6.9444444444444364E-2</v>
      </c>
      <c r="H113" s="53" t="s">
        <v>295</v>
      </c>
      <c r="I113" s="52">
        <f t="shared" ref="I113" si="45">SUMIFS(F107:F121, C107:C121,H113)</f>
        <v>3.1250000000000056E-2</v>
      </c>
    </row>
    <row r="114" spans="1:9">
      <c r="A114" s="5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7"/>
        <v>2.083333333333337E-2</v>
      </c>
      <c r="H114" s="48" t="s">
        <v>300</v>
      </c>
      <c r="I114" s="49">
        <f t="shared" ref="I114" si="46">SUM(I108:I113)</f>
        <v>0.28333333333333338</v>
      </c>
    </row>
    <row r="115" spans="1:9">
      <c r="A115" s="5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7"/>
        <v>2.083333333333337E-2</v>
      </c>
      <c r="I115" s="54"/>
    </row>
    <row r="116" spans="1:9">
      <c r="A116" s="5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7"/>
        <v>1.041666666666663E-2</v>
      </c>
      <c r="I116" s="54"/>
    </row>
    <row r="117" spans="1:9">
      <c r="A117" s="5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7"/>
        <v>6.25E-2</v>
      </c>
    </row>
    <row r="118" spans="1:9">
      <c r="A118" s="59"/>
      <c r="B118" s="55"/>
      <c r="C118" s="51"/>
      <c r="D118" s="52"/>
      <c r="E118" s="52"/>
      <c r="F118" s="52">
        <f t="shared" si="27"/>
        <v>0</v>
      </c>
    </row>
    <row r="119" spans="1:9">
      <c r="A119" s="59"/>
      <c r="B119" s="55"/>
      <c r="C119" s="51"/>
      <c r="D119" s="52"/>
      <c r="E119" s="52"/>
      <c r="F119" s="52">
        <f t="shared" si="27"/>
        <v>0</v>
      </c>
    </row>
    <row r="120" spans="1:9">
      <c r="A120" s="59"/>
      <c r="B120" s="55"/>
      <c r="C120" s="51"/>
      <c r="D120" s="52"/>
      <c r="E120" s="52"/>
      <c r="F120" s="52">
        <f t="shared" si="27"/>
        <v>0</v>
      </c>
    </row>
    <row r="121" spans="1:9">
      <c r="A121" s="59"/>
      <c r="B121" s="55"/>
      <c r="C121" s="51"/>
      <c r="D121" s="52"/>
      <c r="E121" s="52"/>
      <c r="F121" s="52">
        <f t="shared" si="27"/>
        <v>0</v>
      </c>
    </row>
    <row r="122" spans="1:9">
      <c r="A122" s="6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7"/>
        <v>4.166666666666663E-2</v>
      </c>
      <c r="H122" s="49" t="s">
        <v>286</v>
      </c>
      <c r="I122" s="49" t="s">
        <v>287</v>
      </c>
    </row>
    <row r="123" spans="1:9">
      <c r="A123" s="5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7"/>
        <v>4.1666666666666685E-2</v>
      </c>
      <c r="H123" s="53" t="s">
        <v>288</v>
      </c>
      <c r="I123" s="52">
        <f t="shared" ref="I123" si="47">SUMIFS(F122:F136, C122:C136,H123)</f>
        <v>0.20833333333333337</v>
      </c>
    </row>
    <row r="124" spans="1:9">
      <c r="A124" s="5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7"/>
        <v>2.0833333333333315E-2</v>
      </c>
      <c r="H124" s="53" t="s">
        <v>285</v>
      </c>
      <c r="I124" s="52">
        <f t="shared" ref="I124" si="48">SUMIFS(F122:F136, C122:C136,H124)</f>
        <v>0</v>
      </c>
    </row>
    <row r="125" spans="1:9">
      <c r="A125" s="5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7"/>
        <v>6.2500000000000056E-2</v>
      </c>
      <c r="H125" s="53" t="s">
        <v>290</v>
      </c>
      <c r="I125" s="52">
        <f t="shared" ref="I125" si="49">SUMIFS(F122:F136, C122:C136,H125)</f>
        <v>6.25E-2</v>
      </c>
    </row>
    <row r="126" spans="1:9">
      <c r="A126" s="5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50">SUMIFS(F122:F136, C122:C136,H126)</f>
        <v>1.041666666666663E-2</v>
      </c>
    </row>
    <row r="127" spans="1:9">
      <c r="A127" s="5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7"/>
        <v>2.083333333333337E-2</v>
      </c>
      <c r="H127" s="53" t="s">
        <v>296</v>
      </c>
      <c r="I127" s="52">
        <f t="shared" ref="I127" si="51">SUMIFS(F122:F136, C122:C136,H127)</f>
        <v>2.083333333333337E-2</v>
      </c>
    </row>
    <row r="128" spans="1:9">
      <c r="A128" s="5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7"/>
        <v>6.25E-2</v>
      </c>
      <c r="H128" s="53" t="s">
        <v>295</v>
      </c>
      <c r="I128" s="52">
        <f t="shared" ref="I128" si="52">SUMIFS(F122:F136, C122:C136,H128)</f>
        <v>5.2083333333333204E-2</v>
      </c>
    </row>
    <row r="129" spans="1:9">
      <c r="A129" s="5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7"/>
        <v>1.041666666666663E-2</v>
      </c>
      <c r="H129" s="48" t="s">
        <v>300</v>
      </c>
      <c r="I129" s="49">
        <f t="shared" ref="I129" si="53">SUM(I123:I128)</f>
        <v>0.35416666666666657</v>
      </c>
    </row>
    <row r="130" spans="1:9">
      <c r="A130" s="57"/>
      <c r="B130" s="51" t="s">
        <v>347</v>
      </c>
      <c r="C130" s="51" t="s">
        <v>288</v>
      </c>
      <c r="D130" s="52">
        <v>0.71875</v>
      </c>
      <c r="E130" s="52">
        <v>0.73958333333333337</v>
      </c>
      <c r="F130" s="52">
        <f t="shared" si="27"/>
        <v>2.083333333333337E-2</v>
      </c>
      <c r="I130" s="54"/>
    </row>
    <row r="131" spans="1:9">
      <c r="A131" s="57"/>
      <c r="B131" s="51" t="s">
        <v>348</v>
      </c>
      <c r="C131" s="51" t="s">
        <v>293</v>
      </c>
      <c r="D131" s="52">
        <v>0.73958333333333337</v>
      </c>
      <c r="E131" s="52">
        <v>0.75</v>
      </c>
      <c r="F131" s="52">
        <f t="shared" ref="F131:F194" si="54">E131-D131</f>
        <v>1.041666666666663E-2</v>
      </c>
      <c r="I131" s="54"/>
    </row>
    <row r="132" spans="1:9">
      <c r="A132" s="57"/>
      <c r="B132" s="51" t="s">
        <v>349</v>
      </c>
      <c r="C132" s="51" t="s">
        <v>288</v>
      </c>
      <c r="D132" s="52">
        <v>0.83333333333333337</v>
      </c>
      <c r="E132" s="52">
        <v>0.875</v>
      </c>
      <c r="F132" s="52">
        <f t="shared" si="54"/>
        <v>4.166666666666663E-2</v>
      </c>
    </row>
    <row r="133" spans="1:9">
      <c r="A133" s="57"/>
      <c r="B133" s="51"/>
      <c r="C133" s="51"/>
      <c r="D133" s="52"/>
      <c r="E133" s="52"/>
      <c r="F133" s="52">
        <f t="shared" si="54"/>
        <v>0</v>
      </c>
    </row>
    <row r="134" spans="1:9">
      <c r="A134" s="57"/>
      <c r="B134" s="51"/>
      <c r="C134" s="51"/>
      <c r="D134" s="52"/>
      <c r="E134" s="52"/>
      <c r="F134" s="52">
        <f t="shared" si="54"/>
        <v>0</v>
      </c>
    </row>
    <row r="135" spans="1:9">
      <c r="A135" s="57"/>
      <c r="B135" s="51"/>
      <c r="C135" s="51"/>
      <c r="D135" s="52"/>
      <c r="E135" s="52"/>
      <c r="F135" s="52">
        <f t="shared" si="54"/>
        <v>0</v>
      </c>
    </row>
    <row r="136" spans="1:9">
      <c r="A136" s="58"/>
      <c r="B136" s="51"/>
      <c r="C136" s="51"/>
      <c r="D136" s="52"/>
      <c r="E136" s="52"/>
      <c r="F136" s="52">
        <f t="shared" si="54"/>
        <v>0</v>
      </c>
    </row>
    <row r="137" spans="1:9">
      <c r="A137" s="59" t="s">
        <v>276</v>
      </c>
      <c r="B137" s="55" t="s">
        <v>350</v>
      </c>
      <c r="C137" s="51" t="s">
        <v>285</v>
      </c>
      <c r="D137" s="52">
        <v>0.35416666666666669</v>
      </c>
      <c r="E137" s="52">
        <v>0.36458333333333331</v>
      </c>
      <c r="F137" s="52">
        <f t="shared" si="54"/>
        <v>1.041666666666663E-2</v>
      </c>
      <c r="H137" s="49" t="s">
        <v>286</v>
      </c>
      <c r="I137" s="49" t="s">
        <v>287</v>
      </c>
    </row>
    <row r="138" spans="1:9">
      <c r="A138" s="59"/>
      <c r="B138" s="55" t="s">
        <v>351</v>
      </c>
      <c r="C138" s="51" t="s">
        <v>288</v>
      </c>
      <c r="D138" s="52">
        <v>0.36458333333333331</v>
      </c>
      <c r="E138" s="52">
        <v>0.4375</v>
      </c>
      <c r="F138" s="52">
        <f t="shared" si="54"/>
        <v>7.2916666666666685E-2</v>
      </c>
      <c r="H138" s="53" t="s">
        <v>288</v>
      </c>
      <c r="I138" s="52">
        <f t="shared" ref="I138" si="55">SUMIFS(F137:F151, C137:C151,H138)</f>
        <v>0.22916666666666663</v>
      </c>
    </row>
    <row r="139" spans="1:9">
      <c r="A139" s="59"/>
      <c r="B139" s="55" t="s">
        <v>352</v>
      </c>
      <c r="C139" s="51" t="s">
        <v>288</v>
      </c>
      <c r="D139" s="52">
        <v>0.45833333333333331</v>
      </c>
      <c r="E139" s="52">
        <v>0.53125</v>
      </c>
      <c r="F139" s="52">
        <f t="shared" si="54"/>
        <v>7.2916666666666685E-2</v>
      </c>
      <c r="H139" s="53" t="s">
        <v>285</v>
      </c>
      <c r="I139" s="52">
        <f t="shared" ref="I139" si="56">SUMIFS(F137:F151, C137:C151,H139)</f>
        <v>1.041666666666663E-2</v>
      </c>
    </row>
    <row r="140" spans="1:9">
      <c r="A140" s="59"/>
      <c r="B140" s="55" t="s">
        <v>353</v>
      </c>
      <c r="C140" s="51" t="s">
        <v>288</v>
      </c>
      <c r="D140" s="52">
        <v>0.55208333333333337</v>
      </c>
      <c r="E140" s="52">
        <v>0.59375</v>
      </c>
      <c r="F140" s="52">
        <f t="shared" si="54"/>
        <v>4.166666666666663E-2</v>
      </c>
      <c r="H140" s="53" t="s">
        <v>290</v>
      </c>
      <c r="I140" s="52">
        <f t="shared" ref="I140" si="57">SUMIFS(F137:F151, C137:C151,H140)</f>
        <v>6.25E-2</v>
      </c>
    </row>
    <row r="141" spans="1:9">
      <c r="A141" s="5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4"/>
        <v>2.083333333333337E-2</v>
      </c>
      <c r="H141" s="53" t="s">
        <v>293</v>
      </c>
      <c r="I141" s="52">
        <f t="shared" ref="I141" si="58">SUMIFS(F137:F151, C137:C151,H141)</f>
        <v>0</v>
      </c>
    </row>
    <row r="142" spans="1:9">
      <c r="A142" s="5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4"/>
        <v>2.0833333333333315E-2</v>
      </c>
      <c r="H142" s="53" t="s">
        <v>296</v>
      </c>
      <c r="I142" s="52">
        <f t="shared" ref="I142" si="59">SUMIFS(F137:F151, C137:C151,H142)</f>
        <v>2.083333333333337E-2</v>
      </c>
    </row>
    <row r="143" spans="1:9">
      <c r="A143" s="5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4"/>
        <v>2.777777777777779E-2</v>
      </c>
      <c r="H143" s="53" t="s">
        <v>295</v>
      </c>
      <c r="I143" s="52">
        <f t="shared" ref="I143" si="60">SUMIFS(F137:F151, C137:C151,H143)</f>
        <v>6.9444444444444475E-2</v>
      </c>
    </row>
    <row r="144" spans="1:9">
      <c r="A144" s="5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4"/>
        <v>6.25E-2</v>
      </c>
      <c r="H144" s="48" t="s">
        <v>300</v>
      </c>
      <c r="I144" s="49">
        <f t="shared" ref="I144" si="61">SUM(I138:I143)</f>
        <v>0.3923611111111111</v>
      </c>
    </row>
    <row r="145" spans="1:9">
      <c r="A145" s="59"/>
      <c r="B145" s="55" t="s">
        <v>354</v>
      </c>
      <c r="C145" s="51" t="s">
        <v>288</v>
      </c>
      <c r="D145" s="52">
        <v>0.70833333333333337</v>
      </c>
      <c r="E145" s="52">
        <v>0.75</v>
      </c>
      <c r="F145" s="52">
        <f t="shared" si="54"/>
        <v>4.166666666666663E-2</v>
      </c>
      <c r="I145" s="54"/>
    </row>
    <row r="146" spans="1:9">
      <c r="A146" s="59"/>
      <c r="B146" s="55" t="s">
        <v>355</v>
      </c>
      <c r="C146" s="51" t="s">
        <v>296</v>
      </c>
      <c r="D146" s="52">
        <v>0.59722222222222221</v>
      </c>
      <c r="E146" s="52">
        <v>0.61805555555555558</v>
      </c>
      <c r="F146" s="52">
        <f t="shared" si="54"/>
        <v>2.083333333333337E-2</v>
      </c>
      <c r="I146" s="54"/>
    </row>
    <row r="147" spans="1:9">
      <c r="A147" s="59"/>
      <c r="B147" s="55"/>
      <c r="C147" s="51"/>
      <c r="D147" s="52"/>
      <c r="E147" s="52"/>
      <c r="F147" s="52">
        <f t="shared" si="54"/>
        <v>0</v>
      </c>
    </row>
    <row r="148" spans="1:9">
      <c r="A148" s="59"/>
      <c r="B148" s="55"/>
      <c r="C148" s="51"/>
      <c r="D148" s="52"/>
      <c r="E148" s="52"/>
      <c r="F148" s="52">
        <f t="shared" si="54"/>
        <v>0</v>
      </c>
    </row>
    <row r="149" spans="1:9">
      <c r="A149" s="59"/>
      <c r="B149" s="55"/>
      <c r="C149" s="51"/>
      <c r="D149" s="52"/>
      <c r="E149" s="52"/>
      <c r="F149" s="52">
        <f t="shared" si="54"/>
        <v>0</v>
      </c>
    </row>
    <row r="150" spans="1:9">
      <c r="A150" s="59"/>
      <c r="B150" s="55"/>
      <c r="C150" s="51"/>
      <c r="D150" s="52"/>
      <c r="E150" s="52"/>
      <c r="F150" s="52">
        <f t="shared" si="54"/>
        <v>0</v>
      </c>
    </row>
    <row r="151" spans="1:9">
      <c r="A151" s="59"/>
      <c r="B151" s="55"/>
      <c r="C151" s="51"/>
      <c r="D151" s="52"/>
      <c r="E151" s="52"/>
      <c r="F151" s="52">
        <f t="shared" si="54"/>
        <v>0</v>
      </c>
    </row>
    <row r="152" spans="1:9">
      <c r="A152" s="60" t="s">
        <v>356</v>
      </c>
      <c r="B152" s="51" t="s">
        <v>357</v>
      </c>
      <c r="C152" s="51" t="s">
        <v>288</v>
      </c>
      <c r="D152" s="52">
        <v>0.41666666666666669</v>
      </c>
      <c r="E152" s="52">
        <v>0.4236111111111111</v>
      </c>
      <c r="F152" s="52">
        <f t="shared" si="54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358</v>
      </c>
      <c r="C153" s="51" t="s">
        <v>285</v>
      </c>
      <c r="D153" s="52">
        <v>0.42708333333333331</v>
      </c>
      <c r="E153" s="52">
        <v>0.45833333333333331</v>
      </c>
      <c r="F153" s="52">
        <f t="shared" si="54"/>
        <v>3.125E-2</v>
      </c>
      <c r="H153" s="53" t="s">
        <v>288</v>
      </c>
      <c r="I153" s="52">
        <f t="shared" ref="I153" si="62">SUMIFS(F152:F166, C152:C166,H153)</f>
        <v>0.22916666666666674</v>
      </c>
    </row>
    <row r="154" spans="1:9">
      <c r="A154" s="5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4"/>
        <v>1.3888888888888951E-2</v>
      </c>
      <c r="H154" s="53" t="s">
        <v>285</v>
      </c>
      <c r="I154" s="52">
        <f t="shared" ref="I154" si="63">SUMIFS(F152:F166, C152:C166,H154)</f>
        <v>7.2916666666666685E-2</v>
      </c>
    </row>
    <row r="155" spans="1:9">
      <c r="A155" s="57"/>
      <c r="B155" s="51" t="s">
        <v>358</v>
      </c>
      <c r="C155" s="51" t="s">
        <v>285</v>
      </c>
      <c r="D155" s="52">
        <v>0.47916666666666669</v>
      </c>
      <c r="E155" s="52">
        <v>0.52083333333333337</v>
      </c>
      <c r="F155" s="52">
        <f t="shared" si="54"/>
        <v>4.1666666666666685E-2</v>
      </c>
      <c r="H155" s="53" t="s">
        <v>290</v>
      </c>
      <c r="I155" s="52">
        <f t="shared" ref="I155" si="64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4"/>
        <v>2.0833333333333259E-2</v>
      </c>
      <c r="H156" s="53" t="s">
        <v>293</v>
      </c>
      <c r="I156" s="52">
        <f t="shared" ref="I156" si="65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4"/>
        <v>6.9444444444444198E-3</v>
      </c>
      <c r="H157" s="53" t="s">
        <v>296</v>
      </c>
      <c r="I157" s="52">
        <f t="shared" ref="I157" si="66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4"/>
        <v>1.041666666666663E-2</v>
      </c>
      <c r="H158" s="53" t="s">
        <v>295</v>
      </c>
      <c r="I158" s="52">
        <f t="shared" ref="I158" si="67">SUMIFS(F152:F166, C152:C166,H158)</f>
        <v>3.8194444444444309E-2</v>
      </c>
    </row>
    <row r="159" spans="1:9">
      <c r="A159" s="57"/>
      <c r="B159" s="51" t="s">
        <v>359</v>
      </c>
      <c r="C159" s="51" t="s">
        <v>288</v>
      </c>
      <c r="D159" s="52">
        <v>0.66666666666666663</v>
      </c>
      <c r="E159" s="52">
        <v>0.75</v>
      </c>
      <c r="F159" s="52">
        <f t="shared" si="54"/>
        <v>8.333333333333337E-2</v>
      </c>
      <c r="H159" s="48" t="s">
        <v>300</v>
      </c>
      <c r="I159" s="49">
        <f t="shared" ref="I159" si="68">SUM(I153:I158)</f>
        <v>0.34027777777777773</v>
      </c>
    </row>
    <row r="160" spans="1:9">
      <c r="A160" s="57"/>
      <c r="B160" s="51" t="s">
        <v>360</v>
      </c>
      <c r="C160" s="51" t="s">
        <v>288</v>
      </c>
      <c r="D160" s="52">
        <v>0.75</v>
      </c>
      <c r="E160" s="52">
        <v>0.875</v>
      </c>
      <c r="F160" s="52">
        <f t="shared" si="54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4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4"/>
        <v>0</v>
      </c>
    </row>
    <row r="163" spans="1:9">
      <c r="A163" s="57"/>
      <c r="B163" s="51"/>
      <c r="C163" s="51"/>
      <c r="D163" s="52"/>
      <c r="E163" s="52"/>
      <c r="F163" s="52">
        <f t="shared" si="54"/>
        <v>0</v>
      </c>
    </row>
    <row r="164" spans="1:9">
      <c r="A164" s="57"/>
      <c r="B164" s="51"/>
      <c r="C164" s="51"/>
      <c r="D164" s="52"/>
      <c r="E164" s="52"/>
      <c r="F164" s="52">
        <f t="shared" si="54"/>
        <v>0</v>
      </c>
    </row>
    <row r="165" spans="1:9">
      <c r="A165" s="57"/>
      <c r="B165" s="51"/>
      <c r="C165" s="51"/>
      <c r="D165" s="52"/>
      <c r="E165" s="52"/>
      <c r="F165" s="52">
        <f t="shared" si="54"/>
        <v>0</v>
      </c>
    </row>
    <row r="166" spans="1:9">
      <c r="A166" s="57"/>
      <c r="B166" s="51"/>
      <c r="C166" s="51"/>
      <c r="D166" s="52"/>
      <c r="E166" s="52"/>
      <c r="F166" s="52">
        <f t="shared" si="5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2022-04-28T08:56:38Z</dcterms:modified>
  <cp:category/>
  <cp:contentStatus/>
</cp:coreProperties>
</file>