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Archivos Tec\Agosto 2020\MSP Línea\Planta Virtual\Bases\"/>
    </mc:Choice>
  </mc:AlternateContent>
  <xr:revisionPtr revIDLastSave="0" documentId="13_ncr:40009_{73BFB87F-88A7-4447-9F29-EB1B81F2C487}" xr6:coauthVersionLast="45" xr6:coauthVersionMax="45" xr10:uidLastSave="{00000000-0000-0000-0000-000000000000}"/>
  <bookViews>
    <workbookView xWindow="-120" yWindow="-120" windowWidth="20730" windowHeight="11160"/>
  </bookViews>
  <sheets>
    <sheet name="Sheet1 (2)" sheetId="4" r:id="rId1"/>
    <sheet name="Sheet1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3" i="1"/>
  <c r="G3" i="1"/>
  <c r="I3" i="1"/>
  <c r="K3" i="1"/>
  <c r="E4" i="1"/>
  <c r="G4" i="1"/>
  <c r="I4" i="1"/>
  <c r="K4" i="1"/>
  <c r="E5" i="1"/>
  <c r="G5" i="1"/>
  <c r="I5" i="1"/>
  <c r="K5" i="1"/>
  <c r="E7" i="1"/>
  <c r="G7" i="1"/>
  <c r="I7" i="1"/>
  <c r="K7" i="1"/>
  <c r="E8" i="1"/>
  <c r="G8" i="1"/>
  <c r="I8" i="1"/>
  <c r="K8" i="1"/>
  <c r="E9" i="1"/>
  <c r="G9" i="1"/>
  <c r="I9" i="1"/>
  <c r="K9" i="1"/>
  <c r="E10" i="1"/>
  <c r="G10" i="1"/>
  <c r="I10" i="1"/>
  <c r="K10" i="1"/>
  <c r="E11" i="1"/>
  <c r="G11" i="1"/>
  <c r="I11" i="1"/>
  <c r="K11" i="1"/>
  <c r="E12" i="1"/>
  <c r="G12" i="1"/>
  <c r="I12" i="1"/>
  <c r="K12" i="1"/>
  <c r="E14" i="1"/>
  <c r="G14" i="1"/>
  <c r="I14" i="1"/>
  <c r="K14" i="1"/>
  <c r="E15" i="1"/>
  <c r="G15" i="1"/>
  <c r="I15" i="1"/>
  <c r="K15" i="1"/>
  <c r="E16" i="1"/>
  <c r="G16" i="1"/>
  <c r="I16" i="1"/>
  <c r="K16" i="1"/>
  <c r="E17" i="1"/>
  <c r="G17" i="1"/>
  <c r="I17" i="1"/>
  <c r="K17" i="1"/>
  <c r="E18" i="1"/>
  <c r="G18" i="1"/>
  <c r="I18" i="1"/>
  <c r="K18" i="1"/>
  <c r="E19" i="1"/>
  <c r="G19" i="1"/>
  <c r="I19" i="1"/>
  <c r="K19" i="1"/>
  <c r="E20" i="1"/>
  <c r="G20" i="1"/>
  <c r="I20" i="1"/>
  <c r="K20" i="1"/>
  <c r="E21" i="1"/>
  <c r="G21" i="1"/>
  <c r="I21" i="1"/>
  <c r="K21" i="1"/>
  <c r="E22" i="1"/>
  <c r="G22" i="1"/>
  <c r="I22" i="1"/>
  <c r="K22" i="1"/>
  <c r="E23" i="1"/>
  <c r="G23" i="1"/>
  <c r="I23" i="1"/>
  <c r="K23" i="1"/>
  <c r="B24" i="1"/>
  <c r="C24" i="1"/>
  <c r="I24" i="1"/>
  <c r="E25" i="1"/>
  <c r="G25" i="1"/>
  <c r="I25" i="1"/>
  <c r="K25" i="1"/>
  <c r="E26" i="1"/>
  <c r="G26" i="1"/>
  <c r="I26" i="1"/>
  <c r="K26" i="1"/>
  <c r="E28" i="1"/>
  <c r="G28" i="1"/>
  <c r="I28" i="1"/>
  <c r="K28" i="1"/>
  <c r="E29" i="1"/>
  <c r="G29" i="1"/>
  <c r="I29" i="1"/>
  <c r="K29" i="1"/>
  <c r="E30" i="1"/>
  <c r="G30" i="1"/>
  <c r="I30" i="1"/>
  <c r="K30" i="1"/>
  <c r="E31" i="1"/>
  <c r="G31" i="1"/>
  <c r="I31" i="1"/>
  <c r="K31" i="1"/>
  <c r="E32" i="1"/>
  <c r="G32" i="1"/>
  <c r="I32" i="1"/>
  <c r="K32" i="1"/>
  <c r="E33" i="1"/>
  <c r="G33" i="1"/>
  <c r="I33" i="1"/>
  <c r="K33" i="1"/>
  <c r="E34" i="1"/>
  <c r="G34" i="1"/>
  <c r="I34" i="1"/>
  <c r="K34" i="1"/>
  <c r="E35" i="1"/>
  <c r="G35" i="1"/>
  <c r="I35" i="1"/>
  <c r="K35" i="1"/>
  <c r="E36" i="1"/>
  <c r="G36" i="1"/>
  <c r="I36" i="1"/>
  <c r="K36" i="1"/>
  <c r="E37" i="1"/>
  <c r="G37" i="1"/>
  <c r="I37" i="1"/>
  <c r="K37" i="1"/>
  <c r="E38" i="1"/>
  <c r="G38" i="1"/>
  <c r="I38" i="1"/>
  <c r="K38" i="1"/>
  <c r="E39" i="1"/>
  <c r="G39" i="1"/>
  <c r="I39" i="1"/>
  <c r="K39" i="1"/>
  <c r="E40" i="1"/>
  <c r="G40" i="1"/>
  <c r="I40" i="1"/>
  <c r="K40" i="1"/>
  <c r="E42" i="1"/>
  <c r="G42" i="1"/>
  <c r="I42" i="1"/>
  <c r="K42" i="1"/>
  <c r="E44" i="1"/>
  <c r="G44" i="1"/>
  <c r="I44" i="1"/>
  <c r="K44" i="1"/>
  <c r="I45" i="1"/>
  <c r="E48" i="1"/>
  <c r="G48" i="1"/>
  <c r="I48" i="1"/>
  <c r="K48" i="1"/>
  <c r="E49" i="1"/>
  <c r="G49" i="1"/>
  <c r="I49" i="1"/>
  <c r="K49" i="1"/>
  <c r="E52" i="1"/>
  <c r="G52" i="1"/>
  <c r="I52" i="1"/>
  <c r="K52" i="1"/>
  <c r="E53" i="1"/>
  <c r="G53" i="1"/>
  <c r="I53" i="1"/>
  <c r="K53" i="1"/>
  <c r="E54" i="1"/>
  <c r="G54" i="1"/>
  <c r="I54" i="1"/>
  <c r="K54" i="1"/>
  <c r="E55" i="1"/>
  <c r="G55" i="1"/>
  <c r="I55" i="1"/>
  <c r="K55" i="1"/>
  <c r="E56" i="1"/>
  <c r="G56" i="1"/>
  <c r="I56" i="1"/>
  <c r="K56" i="1"/>
  <c r="E57" i="1"/>
  <c r="G57" i="1"/>
  <c r="I57" i="1"/>
  <c r="K57" i="1"/>
  <c r="E59" i="1"/>
  <c r="G59" i="1"/>
  <c r="I59" i="1"/>
  <c r="K59" i="1"/>
  <c r="E60" i="1"/>
  <c r="G60" i="1"/>
  <c r="I60" i="1"/>
  <c r="K60" i="1"/>
  <c r="E61" i="1"/>
  <c r="G61" i="1"/>
  <c r="I61" i="1"/>
  <c r="K61" i="1"/>
  <c r="E62" i="1"/>
  <c r="G62" i="1"/>
  <c r="I62" i="1"/>
  <c r="K62" i="1"/>
  <c r="E63" i="1"/>
  <c r="G63" i="1"/>
  <c r="I63" i="1"/>
  <c r="K63" i="1"/>
  <c r="E64" i="1"/>
  <c r="G64" i="1"/>
  <c r="I64" i="1"/>
  <c r="K64" i="1"/>
  <c r="E68" i="1"/>
  <c r="G68" i="1"/>
  <c r="I68" i="1"/>
  <c r="K68" i="1"/>
  <c r="E69" i="1"/>
  <c r="G69" i="1"/>
  <c r="I69" i="1"/>
  <c r="K69" i="1"/>
  <c r="E70" i="1"/>
  <c r="G70" i="1"/>
  <c r="I70" i="1"/>
  <c r="K70" i="1"/>
  <c r="E71" i="1"/>
  <c r="G71" i="1"/>
  <c r="I71" i="1"/>
  <c r="K71" i="1"/>
  <c r="E73" i="1"/>
  <c r="G73" i="1"/>
  <c r="I73" i="1"/>
  <c r="K73" i="1"/>
  <c r="E74" i="1"/>
  <c r="G74" i="1"/>
  <c r="I74" i="1"/>
  <c r="K74" i="1"/>
  <c r="E78" i="1"/>
  <c r="G78" i="1"/>
  <c r="I78" i="1"/>
  <c r="K78" i="1"/>
  <c r="E80" i="1"/>
  <c r="E82" i="1"/>
  <c r="G82" i="1"/>
  <c r="I82" i="1"/>
  <c r="K82" i="1"/>
  <c r="E83" i="1"/>
  <c r="G83" i="1"/>
  <c r="I83" i="1"/>
  <c r="K83" i="1"/>
  <c r="E84" i="1"/>
  <c r="G84" i="1"/>
  <c r="I84" i="1"/>
  <c r="K84" i="1"/>
  <c r="G3" i="4"/>
  <c r="I3" i="4"/>
  <c r="I39" i="4"/>
  <c r="K3" i="4"/>
  <c r="E4" i="4"/>
  <c r="G4" i="4"/>
  <c r="I4" i="4"/>
  <c r="K4" i="4"/>
  <c r="E5" i="4"/>
  <c r="G5" i="4"/>
  <c r="I5" i="4"/>
  <c r="K5" i="4"/>
  <c r="E7" i="4"/>
  <c r="E39" i="4"/>
  <c r="G7" i="4"/>
  <c r="I7" i="4"/>
  <c r="K7" i="4"/>
  <c r="E8" i="4"/>
  <c r="G8" i="4"/>
  <c r="I8" i="4"/>
  <c r="K8" i="4"/>
  <c r="E9" i="4"/>
  <c r="G9" i="4"/>
  <c r="I9" i="4"/>
  <c r="K9" i="4"/>
  <c r="E10" i="4"/>
  <c r="G10" i="4"/>
  <c r="I10" i="4"/>
  <c r="K10" i="4"/>
  <c r="E11" i="4"/>
  <c r="G11" i="4"/>
  <c r="I11" i="4"/>
  <c r="K11" i="4"/>
  <c r="E12" i="4"/>
  <c r="G12" i="4"/>
  <c r="I12" i="4"/>
  <c r="K12" i="4"/>
  <c r="E13" i="4"/>
  <c r="G13" i="4"/>
  <c r="I13" i="4"/>
  <c r="K13" i="4"/>
  <c r="E14" i="4"/>
  <c r="G14" i="4"/>
  <c r="I14" i="4"/>
  <c r="K14" i="4"/>
  <c r="E15" i="4"/>
  <c r="G15" i="4"/>
  <c r="I15" i="4"/>
  <c r="K15" i="4"/>
  <c r="E16" i="4"/>
  <c r="G16" i="4"/>
  <c r="I16" i="4"/>
  <c r="K16" i="4"/>
  <c r="B17" i="4"/>
  <c r="C17" i="4"/>
  <c r="E17" i="4"/>
  <c r="I17" i="4"/>
  <c r="E18" i="4"/>
  <c r="G18" i="4"/>
  <c r="I18" i="4"/>
  <c r="K18" i="4"/>
  <c r="E19" i="4"/>
  <c r="G19" i="4"/>
  <c r="I19" i="4"/>
  <c r="K19" i="4"/>
  <c r="E21" i="4"/>
  <c r="G21" i="4"/>
  <c r="I21" i="4"/>
  <c r="K21" i="4"/>
  <c r="E22" i="4"/>
  <c r="G22" i="4"/>
  <c r="I22" i="4"/>
  <c r="K22" i="4"/>
  <c r="E23" i="4"/>
  <c r="G23" i="4"/>
  <c r="I23" i="4"/>
  <c r="K23" i="4"/>
  <c r="E24" i="4"/>
  <c r="G24" i="4"/>
  <c r="I24" i="4"/>
  <c r="K24" i="4"/>
  <c r="E25" i="4"/>
  <c r="G25" i="4"/>
  <c r="I25" i="4"/>
  <c r="K25" i="4"/>
  <c r="E26" i="4"/>
  <c r="G26" i="4"/>
  <c r="I26" i="4"/>
  <c r="K26" i="4"/>
  <c r="E27" i="4"/>
  <c r="G27" i="4"/>
  <c r="I27" i="4"/>
  <c r="K27" i="4"/>
  <c r="E28" i="4"/>
  <c r="G28" i="4"/>
  <c r="I28" i="4"/>
  <c r="K28" i="4"/>
  <c r="E29" i="4"/>
  <c r="G29" i="4"/>
  <c r="I29" i="4"/>
  <c r="K29" i="4"/>
  <c r="E30" i="4"/>
  <c r="G30" i="4"/>
  <c r="I30" i="4"/>
  <c r="K30" i="4"/>
  <c r="E31" i="4"/>
  <c r="G31" i="4"/>
  <c r="I31" i="4"/>
  <c r="K31" i="4"/>
  <c r="E32" i="4"/>
  <c r="G32" i="4"/>
  <c r="I32" i="4"/>
  <c r="K32" i="4"/>
  <c r="E33" i="4"/>
  <c r="G33" i="4"/>
  <c r="I33" i="4"/>
  <c r="K33" i="4"/>
  <c r="E35" i="4"/>
  <c r="G35" i="4"/>
  <c r="I35" i="4"/>
  <c r="K35" i="4"/>
  <c r="E37" i="4"/>
  <c r="G37" i="4"/>
  <c r="I37" i="4"/>
  <c r="K37" i="4"/>
  <c r="D38" i="4"/>
  <c r="F39" i="4"/>
  <c r="H39" i="4"/>
  <c r="J39" i="4"/>
  <c r="G24" i="1"/>
  <c r="G45" i="1"/>
  <c r="G17" i="4"/>
  <c r="G39" i="4"/>
  <c r="E24" i="1"/>
  <c r="E45" i="1"/>
  <c r="K24" i="1"/>
  <c r="K45" i="1"/>
  <c r="K17" i="4"/>
  <c r="K39" i="4"/>
</calcChain>
</file>

<file path=xl/sharedStrings.xml><?xml version="1.0" encoding="utf-8"?>
<sst xmlns="http://schemas.openxmlformats.org/spreadsheetml/2006/main" count="35" uniqueCount="12">
  <si>
    <t>Test Yield</t>
  </si>
  <si>
    <t>Material</t>
  </si>
  <si>
    <t>Workmanship</t>
  </si>
  <si>
    <t>Date</t>
  </si>
  <si>
    <t>In</t>
  </si>
  <si>
    <t>Out</t>
  </si>
  <si>
    <t>Failures</t>
  </si>
  <si>
    <t>Yield</t>
  </si>
  <si>
    <t>Eficiencia</t>
  </si>
  <si>
    <t>Eficiencia FT</t>
  </si>
  <si>
    <t>Average</t>
  </si>
  <si>
    <t>DATOS DE PRODUCCION ENSAMBLADORA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</si>
</sst>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2" borderId="0" xfId="0" applyNumberFormat="1" applyFill="1" applyBorder="1" applyAlignment="1">
      <alignment horizontal="center"/>
    </xf>
    <xf numFmtId="172" fontId="0" fillId="0" borderId="0" xfId="1" applyNumberFormat="1" applyFont="1"/>
    <xf numFmtId="172" fontId="2" fillId="0" borderId="0" xfId="1" applyNumberFormat="1" applyFont="1" applyFill="1" applyBorder="1" applyAlignment="1">
      <alignment horizontal="center"/>
    </xf>
    <xf numFmtId="172" fontId="0" fillId="0" borderId="0" xfId="1" applyNumberFormat="1" applyFont="1" applyAlignment="1">
      <alignment horizontal="center"/>
    </xf>
    <xf numFmtId="172" fontId="0" fillId="0" borderId="0" xfId="1" applyNumberFormat="1" applyFont="1" applyFill="1" applyBorder="1" applyAlignment="1">
      <alignment horizontal="center"/>
    </xf>
    <xf numFmtId="0" fontId="0" fillId="0" borderId="0" xfId="0" applyAlignment="1"/>
    <xf numFmtId="172" fontId="0" fillId="0" borderId="0" xfId="1" applyNumberFormat="1" applyFont="1" applyAlignment="1"/>
    <xf numFmtId="0" fontId="0" fillId="0" borderId="0" xfId="1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172" fontId="2" fillId="3" borderId="0" xfId="1" applyNumberFormat="1" applyFont="1" applyFill="1" applyBorder="1" applyAlignment="1">
      <alignment horizontal="center"/>
    </xf>
    <xf numFmtId="172" fontId="2" fillId="3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72" fontId="0" fillId="2" borderId="0" xfId="1" applyNumberFormat="1" applyFont="1" applyFill="1" applyBorder="1" applyAlignment="1">
      <alignment horizontal="center"/>
    </xf>
    <xf numFmtId="0" fontId="0" fillId="2" borderId="0" xfId="0" applyFill="1"/>
    <xf numFmtId="172" fontId="0" fillId="2" borderId="0" xfId="1" applyNumberFormat="1" applyFont="1" applyFill="1"/>
    <xf numFmtId="172" fontId="2" fillId="2" borderId="0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" fontId="0" fillId="4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72" fontId="0" fillId="4" borderId="0" xfId="1" applyNumberFormat="1" applyFont="1" applyFill="1" applyBorder="1" applyAlignment="1">
      <alignment horizontal="center"/>
    </xf>
    <xf numFmtId="172" fontId="2" fillId="4" borderId="0" xfId="1" applyNumberFormat="1" applyFont="1" applyFill="1" applyBorder="1" applyAlignment="1">
      <alignment horizontal="center"/>
    </xf>
    <xf numFmtId="172" fontId="0" fillId="4" borderId="0" xfId="1" applyNumberFormat="1" applyFont="1" applyFill="1"/>
    <xf numFmtId="0" fontId="2" fillId="2" borderId="0" xfId="0" applyFont="1" applyFill="1" applyBorder="1" applyAlignment="1">
      <alignment horizontal="center"/>
    </xf>
    <xf numFmtId="172" fontId="2" fillId="2" borderId="0" xfId="1" applyNumberFormat="1" applyFont="1" applyFill="1" applyAlignment="1">
      <alignment horizontal="center"/>
    </xf>
    <xf numFmtId="172" fontId="1" fillId="0" borderId="0" xfId="1" applyNumberFormat="1" applyFill="1" applyBorder="1" applyAlignment="1">
      <alignment horizontal="center"/>
    </xf>
    <xf numFmtId="172" fontId="1" fillId="0" borderId="0" xfId="1" applyNumberFormat="1"/>
    <xf numFmtId="172" fontId="1" fillId="2" borderId="0" xfId="1" applyNumberFormat="1" applyFill="1" applyBorder="1" applyAlignment="1">
      <alignment horizontal="center"/>
    </xf>
    <xf numFmtId="172" fontId="1" fillId="2" borderId="0" xfId="1" applyNumberFormat="1" applyFill="1"/>
    <xf numFmtId="172" fontId="1" fillId="4" borderId="0" xfId="1" applyNumberFormat="1" applyFill="1" applyBorder="1" applyAlignment="1">
      <alignment horizontal="center"/>
    </xf>
    <xf numFmtId="172" fontId="1" fillId="4" borderId="0" xfId="1" applyNumberForma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172" fontId="3" fillId="3" borderId="0" xfId="1" applyNumberFormat="1" applyFont="1" applyFill="1" applyBorder="1" applyAlignment="1">
      <alignment horizontal="center"/>
    </xf>
    <xf numFmtId="172" fontId="3" fillId="3" borderId="0" xfId="1" applyNumberFormat="1" applyFont="1" applyFill="1" applyAlignment="1">
      <alignment horizontal="center"/>
    </xf>
    <xf numFmtId="2" fontId="0" fillId="0" borderId="0" xfId="0" applyNumberFormat="1"/>
    <xf numFmtId="10" fontId="0" fillId="0" borderId="0" xfId="1" applyNumberFormat="1" applyFont="1"/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38</xdr:row>
      <xdr:rowOff>0</xdr:rowOff>
    </xdr:from>
    <xdr:to>
      <xdr:col>10</xdr:col>
      <xdr:colOff>504825</xdr:colOff>
      <xdr:row>39</xdr:row>
      <xdr:rowOff>38100</xdr:rowOff>
    </xdr:to>
    <xdr:sp macro="" textlink="">
      <xdr:nvSpPr>
        <xdr:cNvPr id="1026" name="Text Box 1">
          <a:extLst>
            <a:ext uri="{FF2B5EF4-FFF2-40B4-BE49-F238E27FC236}">
              <a16:creationId xmlns:a16="http://schemas.microsoft.com/office/drawing/2014/main" id="{9F8927B5-D729-4416-8AC6-776373927E6A}"/>
            </a:ext>
          </a:extLst>
        </xdr:cNvPr>
        <xdr:cNvSpPr txBox="1">
          <a:spLocks noChangeArrowheads="1"/>
        </xdr:cNvSpPr>
      </xdr:nvSpPr>
      <xdr:spPr bwMode="auto">
        <a:xfrm>
          <a:off x="7000875" y="62198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aug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al nbrs"/>
      <sheetName val="21aug TEST FAILURES"/>
      <sheetName val="failure action log"/>
      <sheetName val="CSA-PQV_21aug"/>
      <sheetName val="reporte diario"/>
      <sheetName val="reporte de falla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2">
          <cell r="D62">
            <v>4366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A12" sqref="A12"/>
    </sheetView>
  </sheetViews>
  <sheetFormatPr baseColWidth="10" defaultColWidth="9.140625" defaultRowHeight="12.75" x14ac:dyDescent="0.2"/>
  <cols>
    <col min="1" max="4" width="9.140625" customWidth="1"/>
    <col min="5" max="5" width="12.7109375" bestFit="1" customWidth="1"/>
    <col min="6" max="6" width="9.28515625" customWidth="1"/>
    <col min="7" max="7" width="9.28515625" style="31" customWidth="1"/>
    <col min="8" max="8" width="9.140625" customWidth="1"/>
    <col min="9" max="9" width="9.140625" style="31" customWidth="1"/>
    <col min="10" max="10" width="12.42578125" bestFit="1" customWidth="1"/>
    <col min="11" max="11" width="9.140625" style="31" customWidth="1"/>
  </cols>
  <sheetData>
    <row r="1" spans="1:11" ht="18" x14ac:dyDescent="0.25">
      <c r="A1" s="43" t="s">
        <v>11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">
      <c r="A2" s="36" t="s">
        <v>3</v>
      </c>
      <c r="B2" s="36" t="s">
        <v>4</v>
      </c>
      <c r="C2" s="36" t="s">
        <v>5</v>
      </c>
      <c r="D2" s="36" t="s">
        <v>6</v>
      </c>
      <c r="E2" s="42" t="s">
        <v>9</v>
      </c>
      <c r="F2" s="37" t="s">
        <v>0</v>
      </c>
      <c r="G2" s="37" t="s">
        <v>0</v>
      </c>
      <c r="H2" s="37" t="s">
        <v>1</v>
      </c>
      <c r="I2" s="38" t="s">
        <v>7</v>
      </c>
      <c r="J2" s="37" t="s">
        <v>2</v>
      </c>
      <c r="K2" s="39" t="s">
        <v>7</v>
      </c>
    </row>
    <row r="3" spans="1:11" x14ac:dyDescent="0.2">
      <c r="A3" s="2">
        <v>37503</v>
      </c>
      <c r="B3" s="22">
        <v>4980</v>
      </c>
      <c r="C3" s="22">
        <v>4775</v>
      </c>
      <c r="D3" s="22">
        <v>205</v>
      </c>
      <c r="E3" s="30">
        <f>(1-D3/B3)</f>
        <v>0.95883534136546189</v>
      </c>
      <c r="F3" s="3">
        <v>53</v>
      </c>
      <c r="G3" s="7">
        <f>(F3/B3)</f>
        <v>1.0642570281124497E-2</v>
      </c>
      <c r="H3" s="3">
        <v>12</v>
      </c>
      <c r="I3" s="7">
        <f>H3/B3</f>
        <v>2.4096385542168677E-3</v>
      </c>
      <c r="J3" s="3">
        <v>140</v>
      </c>
      <c r="K3" s="31">
        <f>J3/B3</f>
        <v>2.8112449799196786E-2</v>
      </c>
    </row>
    <row r="4" spans="1:11" x14ac:dyDescent="0.2">
      <c r="A4" s="2">
        <v>37502</v>
      </c>
      <c r="B4" s="22">
        <v>4729</v>
      </c>
      <c r="C4" s="22">
        <v>4257</v>
      </c>
      <c r="D4" s="22">
        <v>472</v>
      </c>
      <c r="E4" s="30">
        <f>(1-D4/B4)</f>
        <v>0.90019031507718328</v>
      </c>
      <c r="F4" s="3">
        <v>229</v>
      </c>
      <c r="G4" s="7">
        <f>(F4/B4)</f>
        <v>4.8424614083315713E-2</v>
      </c>
      <c r="H4" s="3">
        <v>14</v>
      </c>
      <c r="I4" s="7">
        <f>H4/B4</f>
        <v>2.9604567561852401E-3</v>
      </c>
      <c r="J4" s="3">
        <v>229</v>
      </c>
      <c r="K4" s="31">
        <f>J4/B4</f>
        <v>4.8424614083315713E-2</v>
      </c>
    </row>
    <row r="5" spans="1:11" x14ac:dyDescent="0.2">
      <c r="A5" s="2">
        <v>37501</v>
      </c>
      <c r="B5" s="22">
        <v>5041</v>
      </c>
      <c r="C5" s="22">
        <v>4762</v>
      </c>
      <c r="D5" s="22">
        <v>279</v>
      </c>
      <c r="E5" s="30">
        <f>(1-D5/B5)</f>
        <v>0.94465383852410234</v>
      </c>
      <c r="F5" s="3">
        <v>106</v>
      </c>
      <c r="G5" s="7">
        <f>(F5/B5)</f>
        <v>2.1027573894068636E-2</v>
      </c>
      <c r="H5" s="3">
        <v>15</v>
      </c>
      <c r="I5" s="7">
        <f>H5/B5</f>
        <v>2.9756000793493354E-3</v>
      </c>
      <c r="J5" s="3">
        <v>158</v>
      </c>
      <c r="K5" s="31">
        <f>J5/B5</f>
        <v>3.1342987502479665E-2</v>
      </c>
    </row>
    <row r="6" spans="1:11" x14ac:dyDescent="0.2">
      <c r="A6" s="5">
        <v>37500</v>
      </c>
      <c r="B6" s="17"/>
      <c r="C6" s="17"/>
      <c r="D6" s="17"/>
      <c r="E6" s="17"/>
      <c r="F6" s="28"/>
      <c r="G6" s="28"/>
      <c r="H6" s="28"/>
      <c r="I6" s="21"/>
      <c r="J6" s="28"/>
      <c r="K6" s="29"/>
    </row>
    <row r="7" spans="1:11" x14ac:dyDescent="0.2">
      <c r="A7" s="2">
        <v>37499</v>
      </c>
      <c r="B7" s="22">
        <v>4694</v>
      </c>
      <c r="C7" s="22">
        <v>4233</v>
      </c>
      <c r="D7" s="22">
        <v>461</v>
      </c>
      <c r="E7" s="30">
        <f t="shared" ref="E7:E19" si="0">(1-D7/B7)</f>
        <v>0.90178951853429912</v>
      </c>
      <c r="F7" s="3">
        <v>158</v>
      </c>
      <c r="G7" s="7">
        <f t="shared" ref="G7:G19" si="1">(F7/B7)</f>
        <v>3.365999147848317E-2</v>
      </c>
      <c r="H7" s="3">
        <v>29</v>
      </c>
      <c r="I7" s="7">
        <f t="shared" ref="I7:I19" si="2">H7/B7</f>
        <v>6.1780997017469108E-3</v>
      </c>
      <c r="J7" s="3">
        <v>274</v>
      </c>
      <c r="K7" s="31">
        <f t="shared" ref="K7:K19" si="3">J7/B7</f>
        <v>5.8372390285470817E-2</v>
      </c>
    </row>
    <row r="8" spans="1:11" x14ac:dyDescent="0.2">
      <c r="A8" s="2">
        <v>37498</v>
      </c>
      <c r="B8" s="22">
        <v>4598</v>
      </c>
      <c r="C8" s="22">
        <v>4235</v>
      </c>
      <c r="D8" s="22">
        <v>363</v>
      </c>
      <c r="E8" s="30">
        <f t="shared" si="0"/>
        <v>0.92105263157894735</v>
      </c>
      <c r="F8" s="3">
        <v>148</v>
      </c>
      <c r="G8" s="7">
        <f t="shared" si="1"/>
        <v>3.2187907785993911E-2</v>
      </c>
      <c r="H8" s="3">
        <v>33</v>
      </c>
      <c r="I8" s="7">
        <f t="shared" si="2"/>
        <v>7.1770334928229667E-3</v>
      </c>
      <c r="J8" s="3">
        <v>182</v>
      </c>
      <c r="K8" s="31">
        <f t="shared" si="3"/>
        <v>3.9582427142235754E-2</v>
      </c>
    </row>
    <row r="9" spans="1:11" x14ac:dyDescent="0.2">
      <c r="A9" s="2">
        <v>37497</v>
      </c>
      <c r="B9" s="22">
        <v>5125</v>
      </c>
      <c r="C9" s="22">
        <v>4595</v>
      </c>
      <c r="D9" s="22">
        <v>530</v>
      </c>
      <c r="E9" s="30">
        <f t="shared" si="0"/>
        <v>0.89658536585365856</v>
      </c>
      <c r="F9" s="3">
        <v>197</v>
      </c>
      <c r="G9" s="7">
        <f t="shared" si="1"/>
        <v>3.8439024390243902E-2</v>
      </c>
      <c r="H9" s="3">
        <v>53</v>
      </c>
      <c r="I9" s="7">
        <f t="shared" si="2"/>
        <v>1.0341463414634147E-2</v>
      </c>
      <c r="J9" s="3">
        <v>280</v>
      </c>
      <c r="K9" s="31">
        <f t="shared" si="3"/>
        <v>5.4634146341463415E-2</v>
      </c>
    </row>
    <row r="10" spans="1:11" x14ac:dyDescent="0.2">
      <c r="A10" s="2">
        <v>37496</v>
      </c>
      <c r="B10" s="22">
        <v>5006</v>
      </c>
      <c r="C10" s="22">
        <v>4466</v>
      </c>
      <c r="D10" s="22">
        <v>540</v>
      </c>
      <c r="E10" s="30">
        <f t="shared" si="0"/>
        <v>0.89212944466640032</v>
      </c>
      <c r="F10" s="3">
        <v>224</v>
      </c>
      <c r="G10" s="7">
        <f t="shared" si="1"/>
        <v>4.4746304434678384E-2</v>
      </c>
      <c r="H10" s="3">
        <v>37</v>
      </c>
      <c r="I10" s="7">
        <f t="shared" si="2"/>
        <v>7.3911306432281262E-3</v>
      </c>
      <c r="J10" s="3">
        <v>279</v>
      </c>
      <c r="K10" s="31">
        <f t="shared" si="3"/>
        <v>5.5733120255693165E-2</v>
      </c>
    </row>
    <row r="11" spans="1:11" x14ac:dyDescent="0.2">
      <c r="A11" s="2">
        <v>37495</v>
      </c>
      <c r="B11" s="22">
        <v>4936</v>
      </c>
      <c r="C11" s="22">
        <v>4461</v>
      </c>
      <c r="D11" s="22">
        <v>475</v>
      </c>
      <c r="E11" s="30">
        <f t="shared" si="0"/>
        <v>0.90376823338735823</v>
      </c>
      <c r="F11" s="3">
        <v>212</v>
      </c>
      <c r="G11" s="7">
        <f t="shared" si="1"/>
        <v>4.2949756888168558E-2</v>
      </c>
      <c r="H11" s="3">
        <v>49</v>
      </c>
      <c r="I11" s="7">
        <f t="shared" si="2"/>
        <v>9.9270664505672606E-3</v>
      </c>
      <c r="J11" s="3">
        <v>214</v>
      </c>
      <c r="K11" s="31">
        <f t="shared" si="3"/>
        <v>4.3354943273905995E-2</v>
      </c>
    </row>
    <row r="12" spans="1:11" x14ac:dyDescent="0.2">
      <c r="A12" s="2">
        <v>37494</v>
      </c>
      <c r="B12" s="22">
        <v>4697</v>
      </c>
      <c r="C12" s="22">
        <v>4218</v>
      </c>
      <c r="D12" s="22">
        <v>479</v>
      </c>
      <c r="E12" s="30">
        <f t="shared" si="0"/>
        <v>0.89802001277411114</v>
      </c>
      <c r="F12" s="3">
        <v>232</v>
      </c>
      <c r="G12" s="7">
        <f t="shared" si="1"/>
        <v>4.9393229721098574E-2</v>
      </c>
      <c r="H12" s="3">
        <v>20</v>
      </c>
      <c r="I12" s="7">
        <f t="shared" si="2"/>
        <v>4.2580370449222908E-3</v>
      </c>
      <c r="J12" s="3">
        <v>227</v>
      </c>
      <c r="K12" s="31">
        <f t="shared" si="3"/>
        <v>4.8328720459868003E-2</v>
      </c>
    </row>
    <row r="13" spans="1:11" x14ac:dyDescent="0.2">
      <c r="A13" s="2">
        <v>37493</v>
      </c>
      <c r="B13" s="22">
        <v>4281</v>
      </c>
      <c r="C13" s="22">
        <v>3751</v>
      </c>
      <c r="D13" s="22">
        <v>530</v>
      </c>
      <c r="E13" s="30">
        <f t="shared" si="0"/>
        <v>0.87619715019855171</v>
      </c>
      <c r="F13" s="3">
        <v>235</v>
      </c>
      <c r="G13" s="7">
        <f t="shared" si="1"/>
        <v>5.4893716421396871E-2</v>
      </c>
      <c r="H13" s="3">
        <v>22</v>
      </c>
      <c r="I13" s="7">
        <f t="shared" si="2"/>
        <v>5.1389862181733239E-3</v>
      </c>
      <c r="J13" s="3">
        <v>273</v>
      </c>
      <c r="K13" s="31">
        <f t="shared" si="3"/>
        <v>6.3770147161878066E-2</v>
      </c>
    </row>
    <row r="14" spans="1:11" x14ac:dyDescent="0.2">
      <c r="A14" s="2">
        <v>37492</v>
      </c>
      <c r="B14" s="22">
        <v>4775</v>
      </c>
      <c r="C14" s="22">
        <v>4418</v>
      </c>
      <c r="D14" s="22">
        <v>357</v>
      </c>
      <c r="E14" s="30">
        <f t="shared" si="0"/>
        <v>0.92523560209424083</v>
      </c>
      <c r="F14" s="3">
        <v>148</v>
      </c>
      <c r="G14" s="7">
        <f t="shared" si="1"/>
        <v>3.0994764397905758E-2</v>
      </c>
      <c r="H14" s="3">
        <v>26</v>
      </c>
      <c r="I14" s="7">
        <f t="shared" si="2"/>
        <v>5.4450261780104713E-3</v>
      </c>
      <c r="J14" s="3">
        <v>183</v>
      </c>
      <c r="K14" s="31">
        <f t="shared" si="3"/>
        <v>3.8324607329842934E-2</v>
      </c>
    </row>
    <row r="15" spans="1:11" x14ac:dyDescent="0.2">
      <c r="A15" s="2">
        <v>37491</v>
      </c>
      <c r="B15" s="22">
        <v>4775</v>
      </c>
      <c r="C15" s="22">
        <v>4347</v>
      </c>
      <c r="D15" s="22">
        <v>428</v>
      </c>
      <c r="E15" s="30">
        <f t="shared" si="0"/>
        <v>0.91036649214659682</v>
      </c>
      <c r="F15" s="3">
        <v>157</v>
      </c>
      <c r="G15" s="7">
        <f t="shared" si="1"/>
        <v>3.2879581151832461E-2</v>
      </c>
      <c r="H15" s="3">
        <v>30</v>
      </c>
      <c r="I15" s="7">
        <f t="shared" si="2"/>
        <v>6.2827225130890054E-3</v>
      </c>
      <c r="J15" s="3">
        <v>241</v>
      </c>
      <c r="K15" s="31">
        <f t="shared" si="3"/>
        <v>5.0471204188481673E-2</v>
      </c>
    </row>
    <row r="16" spans="1:11" x14ac:dyDescent="0.2">
      <c r="A16" s="2">
        <v>37490</v>
      </c>
      <c r="B16" s="22">
        <v>4695</v>
      </c>
      <c r="C16" s="22">
        <v>4262</v>
      </c>
      <c r="D16" s="22">
        <v>433</v>
      </c>
      <c r="E16" s="30">
        <f t="shared" si="0"/>
        <v>0.90777422790202345</v>
      </c>
      <c r="F16" s="3">
        <v>129</v>
      </c>
      <c r="G16" s="7">
        <f t="shared" si="1"/>
        <v>2.7476038338658148E-2</v>
      </c>
      <c r="H16" s="3">
        <v>24</v>
      </c>
      <c r="I16" s="7">
        <f t="shared" si="2"/>
        <v>5.111821086261981E-3</v>
      </c>
      <c r="J16" s="3">
        <v>280</v>
      </c>
      <c r="K16" s="31">
        <f t="shared" si="3"/>
        <v>5.9637912673056445E-2</v>
      </c>
    </row>
    <row r="17" spans="1:11" x14ac:dyDescent="0.2">
      <c r="A17" s="2">
        <v>37489</v>
      </c>
      <c r="B17" s="1">
        <f>'[1]reporte diario'!D62</f>
        <v>4366</v>
      </c>
      <c r="C17" s="1">
        <f>B17-B19</f>
        <v>729</v>
      </c>
      <c r="D17" s="1">
        <v>301</v>
      </c>
      <c r="E17" s="30">
        <f t="shared" si="0"/>
        <v>0.93105817682088865</v>
      </c>
      <c r="F17" s="3">
        <v>106</v>
      </c>
      <c r="G17" s="7">
        <f t="shared" si="1"/>
        <v>2.4278515803939534E-2</v>
      </c>
      <c r="H17" s="3">
        <v>14</v>
      </c>
      <c r="I17" s="7">
        <f t="shared" si="2"/>
        <v>3.2065964269354101E-3</v>
      </c>
      <c r="J17" s="3">
        <v>181</v>
      </c>
      <c r="K17" s="31">
        <f t="shared" si="3"/>
        <v>4.1456710948236372E-2</v>
      </c>
    </row>
    <row r="18" spans="1:11" x14ac:dyDescent="0.2">
      <c r="A18" s="2">
        <v>37488</v>
      </c>
      <c r="B18" s="1">
        <v>4421</v>
      </c>
      <c r="C18" s="1">
        <v>4070</v>
      </c>
      <c r="D18" s="1">
        <v>351</v>
      </c>
      <c r="E18" s="30">
        <f t="shared" si="0"/>
        <v>0.9206061976928297</v>
      </c>
      <c r="F18" s="4">
        <v>122</v>
      </c>
      <c r="G18" s="7">
        <f t="shared" si="1"/>
        <v>2.7595566613888262E-2</v>
      </c>
      <c r="H18" s="4">
        <v>23</v>
      </c>
      <c r="I18" s="7">
        <f t="shared" si="2"/>
        <v>5.2024428862248364E-3</v>
      </c>
      <c r="J18" s="4">
        <v>206</v>
      </c>
      <c r="K18" s="31">
        <f t="shared" si="3"/>
        <v>4.6595792807057224E-2</v>
      </c>
    </row>
    <row r="19" spans="1:11" x14ac:dyDescent="0.2">
      <c r="A19" s="2">
        <v>37487</v>
      </c>
      <c r="B19" s="4">
        <v>3637</v>
      </c>
      <c r="C19" s="4">
        <v>3321</v>
      </c>
      <c r="D19" s="4">
        <v>316</v>
      </c>
      <c r="E19" s="30">
        <f t="shared" si="0"/>
        <v>0.91311520483915309</v>
      </c>
      <c r="F19" s="4">
        <v>135</v>
      </c>
      <c r="G19" s="7">
        <f t="shared" si="1"/>
        <v>3.7118504261754191E-2</v>
      </c>
      <c r="H19" s="4">
        <v>5</v>
      </c>
      <c r="I19" s="7">
        <f t="shared" si="2"/>
        <v>1.3747594171020072E-3</v>
      </c>
      <c r="J19" s="4">
        <v>176</v>
      </c>
      <c r="K19" s="31">
        <f t="shared" si="3"/>
        <v>4.839153148199065E-2</v>
      </c>
    </row>
    <row r="20" spans="1:11" x14ac:dyDescent="0.2">
      <c r="A20" s="5">
        <v>37486</v>
      </c>
      <c r="B20" s="17"/>
      <c r="C20" s="17"/>
      <c r="D20" s="17"/>
      <c r="E20" s="32"/>
      <c r="F20" s="17"/>
      <c r="G20" s="19"/>
      <c r="H20" s="17"/>
      <c r="I20" s="33"/>
      <c r="J20" s="17"/>
      <c r="K20" s="33"/>
    </row>
    <row r="21" spans="1:11" x14ac:dyDescent="0.2">
      <c r="A21" s="2">
        <v>37485</v>
      </c>
      <c r="B21" s="4">
        <v>4366</v>
      </c>
      <c r="C21" s="4">
        <v>4119</v>
      </c>
      <c r="D21" s="4">
        <v>247</v>
      </c>
      <c r="E21" s="30">
        <f t="shared" ref="E21:E33" si="4">(1-D21/B21)</f>
        <v>0.94342647732478246</v>
      </c>
      <c r="F21" s="4">
        <v>96</v>
      </c>
      <c r="G21" s="7">
        <f t="shared" ref="G21:G33" si="5">(F21/B21)</f>
        <v>2.1988089784699953E-2</v>
      </c>
      <c r="H21" s="4">
        <v>19</v>
      </c>
      <c r="I21" s="7">
        <f t="shared" ref="I21:I33" si="6">H21/B21</f>
        <v>4.351809436555199E-3</v>
      </c>
      <c r="J21" s="4">
        <v>132</v>
      </c>
      <c r="K21" s="31">
        <f t="shared" ref="K21:K33" si="7">J21/B21</f>
        <v>3.0233623453962438E-2</v>
      </c>
    </row>
    <row r="22" spans="1:11" x14ac:dyDescent="0.2">
      <c r="A22" s="2">
        <v>37484</v>
      </c>
      <c r="B22" s="4">
        <v>4962</v>
      </c>
      <c r="C22" s="4">
        <v>4752</v>
      </c>
      <c r="D22" s="4">
        <v>210</v>
      </c>
      <c r="E22" s="30">
        <f t="shared" si="4"/>
        <v>0.95767835550181379</v>
      </c>
      <c r="F22" s="4">
        <v>98</v>
      </c>
      <c r="G22" s="7">
        <f t="shared" si="5"/>
        <v>1.9750100765820233E-2</v>
      </c>
      <c r="H22" s="4">
        <v>22</v>
      </c>
      <c r="I22" s="7">
        <f t="shared" si="6"/>
        <v>4.4336960902861752E-3</v>
      </c>
      <c r="J22" s="4">
        <v>90</v>
      </c>
      <c r="K22" s="31">
        <f t="shared" si="7"/>
        <v>1.8137847642079808E-2</v>
      </c>
    </row>
    <row r="23" spans="1:11" x14ac:dyDescent="0.2">
      <c r="A23" s="2">
        <v>37483</v>
      </c>
      <c r="B23" s="4">
        <v>2992</v>
      </c>
      <c r="C23" s="4">
        <v>2761</v>
      </c>
      <c r="D23" s="4">
        <v>231</v>
      </c>
      <c r="E23" s="30">
        <f t="shared" si="4"/>
        <v>0.92279411764705888</v>
      </c>
      <c r="F23" s="4">
        <v>113</v>
      </c>
      <c r="G23" s="7">
        <f t="shared" si="5"/>
        <v>3.7767379679144383E-2</v>
      </c>
      <c r="H23" s="4">
        <v>22</v>
      </c>
      <c r="I23" s="7">
        <f t="shared" si="6"/>
        <v>7.3529411764705881E-3</v>
      </c>
      <c r="J23" s="4">
        <v>94</v>
      </c>
      <c r="K23" s="31">
        <f t="shared" si="7"/>
        <v>3.1417112299465241E-2</v>
      </c>
    </row>
    <row r="24" spans="1:11" x14ac:dyDescent="0.2">
      <c r="A24" s="2">
        <v>37482</v>
      </c>
      <c r="B24" s="4">
        <v>2963</v>
      </c>
      <c r="C24" s="4">
        <v>2716</v>
      </c>
      <c r="D24" s="4">
        <v>247</v>
      </c>
      <c r="E24" s="30">
        <f t="shared" si="4"/>
        <v>0.91663854201822481</v>
      </c>
      <c r="F24" s="4">
        <v>126</v>
      </c>
      <c r="G24" s="7">
        <f t="shared" si="5"/>
        <v>4.2524468444144446E-2</v>
      </c>
      <c r="H24" s="4">
        <v>22</v>
      </c>
      <c r="I24" s="7">
        <f t="shared" si="6"/>
        <v>7.4249071886601419E-3</v>
      </c>
      <c r="J24" s="4">
        <v>99</v>
      </c>
      <c r="K24" s="31">
        <f t="shared" si="7"/>
        <v>3.341208234897064E-2</v>
      </c>
    </row>
    <row r="25" spans="1:11" x14ac:dyDescent="0.2">
      <c r="A25" s="2">
        <v>37481</v>
      </c>
      <c r="B25" s="4">
        <v>4533</v>
      </c>
      <c r="C25" s="4">
        <v>4288</v>
      </c>
      <c r="D25" s="4">
        <v>245</v>
      </c>
      <c r="E25" s="30">
        <f t="shared" si="4"/>
        <v>0.94595190822854625</v>
      </c>
      <c r="F25" s="4">
        <v>122</v>
      </c>
      <c r="G25" s="7">
        <f t="shared" si="5"/>
        <v>2.6913743657621884E-2</v>
      </c>
      <c r="H25" s="4">
        <v>31</v>
      </c>
      <c r="I25" s="7">
        <f t="shared" si="6"/>
        <v>6.8387381425104787E-3</v>
      </c>
      <c r="J25" s="4">
        <v>92</v>
      </c>
      <c r="K25" s="31">
        <f t="shared" si="7"/>
        <v>2.0295609971321422E-2</v>
      </c>
    </row>
    <row r="26" spans="1:11" x14ac:dyDescent="0.2">
      <c r="A26" s="2">
        <v>37480</v>
      </c>
      <c r="B26" s="4">
        <v>3960</v>
      </c>
      <c r="C26" s="4">
        <v>3602</v>
      </c>
      <c r="D26" s="4">
        <v>358</v>
      </c>
      <c r="E26" s="30">
        <f t="shared" si="4"/>
        <v>0.90959595959595962</v>
      </c>
      <c r="F26" s="4">
        <v>163</v>
      </c>
      <c r="G26" s="7">
        <f t="shared" si="5"/>
        <v>4.1161616161616163E-2</v>
      </c>
      <c r="H26" s="4">
        <v>56</v>
      </c>
      <c r="I26" s="7">
        <f t="shared" si="6"/>
        <v>1.4141414141414142E-2</v>
      </c>
      <c r="J26" s="4">
        <v>107</v>
      </c>
      <c r="K26" s="31">
        <f t="shared" si="7"/>
        <v>2.7020202020202021E-2</v>
      </c>
    </row>
    <row r="27" spans="1:11" x14ac:dyDescent="0.2">
      <c r="A27" s="5">
        <v>37479</v>
      </c>
      <c r="B27" s="17">
        <v>3960</v>
      </c>
      <c r="C27" s="17">
        <v>3634</v>
      </c>
      <c r="D27" s="17">
        <v>326</v>
      </c>
      <c r="E27" s="32">
        <f t="shared" si="4"/>
        <v>0.91767676767676765</v>
      </c>
      <c r="F27" s="17">
        <v>163</v>
      </c>
      <c r="G27" s="21">
        <f t="shared" si="5"/>
        <v>4.1161616161616163E-2</v>
      </c>
      <c r="H27" s="17">
        <v>56</v>
      </c>
      <c r="I27" s="21">
        <f t="shared" si="6"/>
        <v>1.4141414141414142E-2</v>
      </c>
      <c r="J27" s="17">
        <v>107</v>
      </c>
      <c r="K27" s="33">
        <f t="shared" si="7"/>
        <v>2.7020202020202021E-2</v>
      </c>
    </row>
    <row r="28" spans="1:11" x14ac:dyDescent="0.2">
      <c r="A28" s="23">
        <v>37478</v>
      </c>
      <c r="B28" s="24">
        <v>3880</v>
      </c>
      <c r="C28" s="24">
        <v>3646</v>
      </c>
      <c r="D28" s="24">
        <v>234</v>
      </c>
      <c r="E28" s="34">
        <f t="shared" si="4"/>
        <v>0.93969072164948453</v>
      </c>
      <c r="F28" s="24">
        <v>143</v>
      </c>
      <c r="G28" s="26">
        <f t="shared" si="5"/>
        <v>3.6855670103092784E-2</v>
      </c>
      <c r="H28" s="24">
        <v>16</v>
      </c>
      <c r="I28" s="26">
        <f t="shared" si="6"/>
        <v>4.1237113402061857E-3</v>
      </c>
      <c r="J28" s="24">
        <v>75</v>
      </c>
      <c r="K28" s="35">
        <f t="shared" si="7"/>
        <v>1.9329896907216496E-2</v>
      </c>
    </row>
    <row r="29" spans="1:11" x14ac:dyDescent="0.2">
      <c r="A29" s="2">
        <v>37477</v>
      </c>
      <c r="B29" s="4">
        <v>3880</v>
      </c>
      <c r="C29" s="4">
        <v>3576</v>
      </c>
      <c r="D29" s="4">
        <v>304</v>
      </c>
      <c r="E29" s="30">
        <f t="shared" si="4"/>
        <v>0.92164948453608253</v>
      </c>
      <c r="F29" s="4">
        <v>144</v>
      </c>
      <c r="G29" s="7">
        <f t="shared" si="5"/>
        <v>3.711340206185567E-2</v>
      </c>
      <c r="H29" s="4">
        <v>36</v>
      </c>
      <c r="I29" s="7">
        <f t="shared" si="6"/>
        <v>9.2783505154639175E-3</v>
      </c>
      <c r="J29" s="4">
        <v>124</v>
      </c>
      <c r="K29" s="31">
        <f t="shared" si="7"/>
        <v>3.1958762886597936E-2</v>
      </c>
    </row>
    <row r="30" spans="1:11" x14ac:dyDescent="0.2">
      <c r="A30" s="2">
        <v>37476</v>
      </c>
      <c r="B30" s="4">
        <v>3880</v>
      </c>
      <c r="C30" s="4">
        <v>3668</v>
      </c>
      <c r="D30" s="4">
        <v>212</v>
      </c>
      <c r="E30" s="30">
        <f t="shared" si="4"/>
        <v>0.94536082474226801</v>
      </c>
      <c r="F30" s="4">
        <v>106</v>
      </c>
      <c r="G30" s="7">
        <f t="shared" si="5"/>
        <v>2.7319587628865979E-2</v>
      </c>
      <c r="H30" s="4">
        <v>40</v>
      </c>
      <c r="I30" s="7">
        <f t="shared" si="6"/>
        <v>1.0309278350515464E-2</v>
      </c>
      <c r="J30" s="4">
        <v>66</v>
      </c>
      <c r="K30" s="31">
        <f t="shared" si="7"/>
        <v>1.7010309278350514E-2</v>
      </c>
    </row>
    <row r="31" spans="1:11" x14ac:dyDescent="0.2">
      <c r="A31" s="2">
        <v>37475</v>
      </c>
      <c r="B31" s="4">
        <v>3850</v>
      </c>
      <c r="C31" s="4">
        <v>3604</v>
      </c>
      <c r="D31" s="4">
        <v>246</v>
      </c>
      <c r="E31" s="30">
        <f t="shared" si="4"/>
        <v>0.9361038961038961</v>
      </c>
      <c r="F31" s="4">
        <v>133</v>
      </c>
      <c r="G31" s="7">
        <f t="shared" si="5"/>
        <v>3.4545454545454546E-2</v>
      </c>
      <c r="H31" s="4">
        <v>38</v>
      </c>
      <c r="I31" s="7">
        <f t="shared" si="6"/>
        <v>9.870129870129871E-3</v>
      </c>
      <c r="J31" s="4">
        <v>75</v>
      </c>
      <c r="K31" s="31">
        <f t="shared" si="7"/>
        <v>1.948051948051948E-2</v>
      </c>
    </row>
    <row r="32" spans="1:11" x14ac:dyDescent="0.2">
      <c r="A32" s="2">
        <v>37474</v>
      </c>
      <c r="B32" s="4">
        <v>4005</v>
      </c>
      <c r="C32" s="4">
        <v>3775</v>
      </c>
      <c r="D32" s="4">
        <v>230</v>
      </c>
      <c r="E32" s="30">
        <f t="shared" si="4"/>
        <v>0.94257178526841445</v>
      </c>
      <c r="F32" s="4">
        <v>112</v>
      </c>
      <c r="G32" s="7">
        <f t="shared" si="5"/>
        <v>2.7965043695380776E-2</v>
      </c>
      <c r="H32" s="4">
        <v>31</v>
      </c>
      <c r="I32" s="7">
        <f t="shared" si="6"/>
        <v>7.7403245942571789E-3</v>
      </c>
      <c r="J32" s="4">
        <v>87</v>
      </c>
      <c r="K32" s="31">
        <f t="shared" si="7"/>
        <v>2.1722846441947566E-2</v>
      </c>
    </row>
    <row r="33" spans="1:11" x14ac:dyDescent="0.2">
      <c r="A33" s="2">
        <v>37473</v>
      </c>
      <c r="B33" s="4">
        <v>3824</v>
      </c>
      <c r="C33" s="4">
        <v>3612</v>
      </c>
      <c r="D33" s="4">
        <v>212</v>
      </c>
      <c r="E33" s="30">
        <f t="shared" si="4"/>
        <v>0.94456066945606698</v>
      </c>
      <c r="F33" s="4">
        <v>118</v>
      </c>
      <c r="G33" s="7">
        <f t="shared" si="5"/>
        <v>3.0857740585774059E-2</v>
      </c>
      <c r="H33" s="4">
        <v>7</v>
      </c>
      <c r="I33" s="7">
        <f t="shared" si="6"/>
        <v>1.8305439330543933E-3</v>
      </c>
      <c r="J33" s="4">
        <v>87</v>
      </c>
      <c r="K33" s="31">
        <f t="shared" si="7"/>
        <v>2.2751046025104603E-2</v>
      </c>
    </row>
    <row r="34" spans="1:11" x14ac:dyDescent="0.2">
      <c r="A34" s="5">
        <v>37472</v>
      </c>
      <c r="B34" s="17"/>
      <c r="C34" s="17"/>
      <c r="D34" s="17"/>
      <c r="E34" s="32"/>
      <c r="F34" s="17"/>
      <c r="G34" s="21"/>
      <c r="H34" s="17"/>
      <c r="I34" s="21"/>
      <c r="J34" s="17"/>
      <c r="K34" s="33"/>
    </row>
    <row r="35" spans="1:11" x14ac:dyDescent="0.2">
      <c r="A35" s="2">
        <v>37471</v>
      </c>
      <c r="B35" s="4">
        <v>1389</v>
      </c>
      <c r="C35" s="4">
        <v>1328</v>
      </c>
      <c r="D35" s="4">
        <v>61</v>
      </c>
      <c r="E35" s="30">
        <f>(1-D35/B35)</f>
        <v>0.95608351331893449</v>
      </c>
      <c r="F35" s="4">
        <v>21</v>
      </c>
      <c r="G35" s="7">
        <f>(F35/B35)</f>
        <v>1.511879049676026E-2</v>
      </c>
      <c r="H35" s="4">
        <v>4</v>
      </c>
      <c r="I35" s="7">
        <f>H35/B35</f>
        <v>2.8797696184305254E-3</v>
      </c>
      <c r="J35" s="4">
        <v>36</v>
      </c>
      <c r="K35" s="31">
        <f>J35/B35</f>
        <v>2.591792656587473E-2</v>
      </c>
    </row>
    <row r="36" spans="1:11" x14ac:dyDescent="0.2">
      <c r="A36" s="5">
        <v>37470</v>
      </c>
      <c r="B36" s="17"/>
      <c r="C36" s="17"/>
      <c r="D36" s="17"/>
      <c r="E36" s="32"/>
      <c r="F36" s="17"/>
      <c r="G36" s="21"/>
      <c r="H36" s="17"/>
      <c r="I36" s="21"/>
      <c r="J36" s="17"/>
      <c r="K36" s="33"/>
    </row>
    <row r="37" spans="1:11" x14ac:dyDescent="0.2">
      <c r="A37" s="2">
        <v>37469</v>
      </c>
      <c r="B37" s="4">
        <v>1246</v>
      </c>
      <c r="C37" s="4">
        <v>1039</v>
      </c>
      <c r="D37" s="4">
        <v>207</v>
      </c>
      <c r="E37" s="30">
        <f>(1-D37/B37)</f>
        <v>0.833868378812199</v>
      </c>
      <c r="F37" s="4">
        <v>86</v>
      </c>
      <c r="G37" s="7">
        <f>(F37/B37)</f>
        <v>6.9020866773675763E-2</v>
      </c>
      <c r="H37" s="4">
        <v>10</v>
      </c>
      <c r="I37" s="7">
        <f>H37/B37</f>
        <v>8.0256821829855531E-3</v>
      </c>
      <c r="J37" s="4">
        <v>111</v>
      </c>
      <c r="K37" s="31">
        <f>J37/B37</f>
        <v>8.908507223113965E-2</v>
      </c>
    </row>
    <row r="38" spans="1:11" x14ac:dyDescent="0.2">
      <c r="D38">
        <f>SUM(D3:D37)</f>
        <v>10090</v>
      </c>
    </row>
    <row r="39" spans="1:11" x14ac:dyDescent="0.2">
      <c r="A39" t="s">
        <v>10</v>
      </c>
      <c r="E39" s="41">
        <f>AVERAGE(E7:E37)</f>
        <v>0.91897677358462704</v>
      </c>
      <c r="F39" s="40">
        <f t="shared" ref="F39:K39" si="8">AVERAGE(F3:F37)</f>
        <v>139.83870967741936</v>
      </c>
      <c r="G39" s="6">
        <f t="shared" si="8"/>
        <v>3.4411975177163663E-2</v>
      </c>
      <c r="H39" s="40">
        <f t="shared" si="8"/>
        <v>26.322580645161292</v>
      </c>
      <c r="I39" s="6">
        <f t="shared" si="8"/>
        <v>6.3910835995427146E-3</v>
      </c>
      <c r="J39" s="40">
        <f t="shared" si="8"/>
        <v>158.2258064516129</v>
      </c>
      <c r="K39" s="6">
        <f t="shared" si="8"/>
        <v>3.8429895655068616E-2</v>
      </c>
    </row>
  </sheetData>
  <mergeCells count="1">
    <mergeCell ref="A1:K1"/>
  </mergeCells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5"/>
  <sheetViews>
    <sheetView workbookViewId="0">
      <selection activeCell="O6" sqref="O6"/>
    </sheetView>
  </sheetViews>
  <sheetFormatPr baseColWidth="10" defaultColWidth="9.140625" defaultRowHeight="12.75" x14ac:dyDescent="0.2"/>
  <cols>
    <col min="1" max="4" width="9.140625" customWidth="1"/>
    <col min="5" max="5" width="11.7109375" bestFit="1" customWidth="1"/>
    <col min="6" max="6" width="9.28515625" customWidth="1"/>
    <col min="7" max="7" width="9.28515625" style="6" customWidth="1"/>
    <col min="8" max="8" width="9.140625" customWidth="1"/>
    <col min="9" max="9" width="9.140625" style="6" customWidth="1"/>
    <col min="10" max="10" width="12.42578125" bestFit="1" customWidth="1"/>
    <col min="11" max="11" width="9.140625" style="6" customWidth="1"/>
  </cols>
  <sheetData>
    <row r="2" spans="1:11" x14ac:dyDescent="0.2">
      <c r="A2" s="13" t="s">
        <v>3</v>
      </c>
      <c r="B2" s="13" t="s">
        <v>4</v>
      </c>
      <c r="C2" s="13" t="s">
        <v>5</v>
      </c>
      <c r="D2" s="13" t="s">
        <v>6</v>
      </c>
      <c r="E2" s="13" t="s">
        <v>9</v>
      </c>
      <c r="F2" s="14" t="s">
        <v>0</v>
      </c>
      <c r="G2" s="14" t="s">
        <v>0</v>
      </c>
      <c r="H2" s="14" t="s">
        <v>1</v>
      </c>
      <c r="I2" s="15" t="s">
        <v>7</v>
      </c>
      <c r="J2" s="14" t="s">
        <v>2</v>
      </c>
      <c r="K2" s="16" t="s">
        <v>7</v>
      </c>
    </row>
    <row r="3" spans="1:11" x14ac:dyDescent="0.2">
      <c r="A3" s="2">
        <v>37510</v>
      </c>
      <c r="B3" s="22">
        <v>4980</v>
      </c>
      <c r="C3" s="22">
        <v>4775</v>
      </c>
      <c r="D3" s="22">
        <v>205</v>
      </c>
      <c r="E3" s="9">
        <f t="shared" ref="E3:E9" si="0">(1-D3/B3)</f>
        <v>0.95883534136546189</v>
      </c>
      <c r="F3" s="3">
        <v>46</v>
      </c>
      <c r="G3" s="7">
        <f t="shared" ref="G3:G9" si="1">(F3/B3)</f>
        <v>9.2369477911646587E-3</v>
      </c>
      <c r="H3" s="3">
        <v>5</v>
      </c>
      <c r="I3" s="7">
        <f t="shared" ref="I3:I9" si="2">H3/B3</f>
        <v>1.004016064257028E-3</v>
      </c>
      <c r="J3" s="3">
        <v>133</v>
      </c>
      <c r="K3" s="6">
        <f t="shared" ref="K3:K9" si="3">J3/B3</f>
        <v>2.6706827309236948E-2</v>
      </c>
    </row>
    <row r="4" spans="1:11" x14ac:dyDescent="0.2">
      <c r="A4" s="2">
        <v>37509</v>
      </c>
      <c r="B4" s="22">
        <v>4980</v>
      </c>
      <c r="C4" s="22">
        <v>4775</v>
      </c>
      <c r="D4" s="22">
        <v>205</v>
      </c>
      <c r="E4" s="9">
        <f t="shared" si="0"/>
        <v>0.95883534136546189</v>
      </c>
      <c r="F4" s="3">
        <v>47</v>
      </c>
      <c r="G4" s="7">
        <f t="shared" si="1"/>
        <v>9.4377510040160647E-3</v>
      </c>
      <c r="H4" s="3">
        <v>6</v>
      </c>
      <c r="I4" s="7">
        <f t="shared" si="2"/>
        <v>1.2048192771084338E-3</v>
      </c>
      <c r="J4" s="3">
        <v>134</v>
      </c>
      <c r="K4" s="6">
        <f t="shared" si="3"/>
        <v>2.6907630522088354E-2</v>
      </c>
    </row>
    <row r="5" spans="1:11" x14ac:dyDescent="0.2">
      <c r="A5" s="2">
        <v>37508</v>
      </c>
      <c r="B5" s="22">
        <v>5281</v>
      </c>
      <c r="C5" s="22">
        <v>4793</v>
      </c>
      <c r="D5" s="22">
        <v>488</v>
      </c>
      <c r="E5" s="9">
        <f t="shared" si="0"/>
        <v>0.90759325885249009</v>
      </c>
      <c r="F5" s="3">
        <v>48</v>
      </c>
      <c r="G5" s="7">
        <f t="shared" si="1"/>
        <v>9.089187653853437E-3</v>
      </c>
      <c r="H5" s="3">
        <v>7</v>
      </c>
      <c r="I5" s="7">
        <f t="shared" si="2"/>
        <v>1.3255065328536262E-3</v>
      </c>
      <c r="J5" s="3">
        <v>135</v>
      </c>
      <c r="K5" s="6">
        <f t="shared" si="3"/>
        <v>2.5563340276462791E-2</v>
      </c>
    </row>
    <row r="6" spans="1:11" x14ac:dyDescent="0.2">
      <c r="A6" s="2">
        <v>37507</v>
      </c>
      <c r="B6" s="22">
        <v>0</v>
      </c>
      <c r="C6" s="22">
        <v>0</v>
      </c>
      <c r="D6" s="22">
        <v>0</v>
      </c>
      <c r="E6" s="9">
        <v>0</v>
      </c>
      <c r="F6" s="3">
        <v>0</v>
      </c>
      <c r="G6" s="7">
        <v>0</v>
      </c>
      <c r="H6" s="3">
        <v>0</v>
      </c>
      <c r="I6" s="7">
        <v>0</v>
      </c>
      <c r="J6" s="3">
        <v>0</v>
      </c>
      <c r="K6" s="6">
        <v>0</v>
      </c>
    </row>
    <row r="7" spans="1:11" x14ac:dyDescent="0.2">
      <c r="A7" s="2">
        <v>37506</v>
      </c>
      <c r="B7" s="22">
        <v>3377</v>
      </c>
      <c r="C7" s="22">
        <v>3154</v>
      </c>
      <c r="D7" s="22">
        <v>223</v>
      </c>
      <c r="E7" s="9">
        <f t="shared" si="0"/>
        <v>0.93396505774355942</v>
      </c>
      <c r="F7" s="3">
        <v>50</v>
      </c>
      <c r="G7" s="7">
        <f t="shared" si="1"/>
        <v>1.4806040864672786E-2</v>
      </c>
      <c r="H7" s="3">
        <v>9</v>
      </c>
      <c r="I7" s="7">
        <f t="shared" si="2"/>
        <v>2.6650873556411016E-3</v>
      </c>
      <c r="J7" s="3">
        <v>137</v>
      </c>
      <c r="K7" s="6">
        <f t="shared" si="3"/>
        <v>4.0568551969203434E-2</v>
      </c>
    </row>
    <row r="8" spans="1:11" x14ac:dyDescent="0.2">
      <c r="A8" s="2">
        <v>37505</v>
      </c>
      <c r="B8" s="22">
        <v>5024</v>
      </c>
      <c r="C8" s="22">
        <v>4698</v>
      </c>
      <c r="D8" s="22">
        <v>326</v>
      </c>
      <c r="E8" s="9">
        <f t="shared" si="0"/>
        <v>0.93511146496815289</v>
      </c>
      <c r="F8" s="3">
        <v>51</v>
      </c>
      <c r="G8" s="7">
        <f t="shared" si="1"/>
        <v>1.0151273885350318E-2</v>
      </c>
      <c r="H8" s="3">
        <v>10</v>
      </c>
      <c r="I8" s="7">
        <f t="shared" si="2"/>
        <v>1.9904458598726115E-3</v>
      </c>
      <c r="J8" s="3">
        <v>138</v>
      </c>
      <c r="K8" s="6">
        <f t="shared" si="3"/>
        <v>2.7468152866242039E-2</v>
      </c>
    </row>
    <row r="9" spans="1:11" x14ac:dyDescent="0.2">
      <c r="A9" s="2">
        <v>37504</v>
      </c>
      <c r="B9" s="22">
        <v>5250</v>
      </c>
      <c r="C9" s="22">
        <v>4864</v>
      </c>
      <c r="D9" s="22">
        <v>386</v>
      </c>
      <c r="E9" s="9">
        <f t="shared" si="0"/>
        <v>0.92647619047619045</v>
      </c>
      <c r="F9" s="3">
        <v>52</v>
      </c>
      <c r="G9" s="7">
        <f t="shared" si="1"/>
        <v>9.9047619047619041E-3</v>
      </c>
      <c r="H9" s="3">
        <v>11</v>
      </c>
      <c r="I9" s="7">
        <f t="shared" si="2"/>
        <v>2.0952380952380953E-3</v>
      </c>
      <c r="J9" s="3">
        <v>139</v>
      </c>
      <c r="K9" s="6">
        <f t="shared" si="3"/>
        <v>2.6476190476190476E-2</v>
      </c>
    </row>
    <row r="10" spans="1:11" x14ac:dyDescent="0.2">
      <c r="A10" s="2">
        <v>37503</v>
      </c>
      <c r="B10" s="22">
        <v>4980</v>
      </c>
      <c r="C10" s="22">
        <v>4775</v>
      </c>
      <c r="D10" s="22">
        <v>205</v>
      </c>
      <c r="E10" s="9">
        <f>(1-D10/B10)</f>
        <v>0.95883534136546189</v>
      </c>
      <c r="F10" s="3">
        <v>53</v>
      </c>
      <c r="G10" s="7">
        <f>(F10/B10)</f>
        <v>1.0642570281124497E-2</v>
      </c>
      <c r="H10" s="3">
        <v>12</v>
      </c>
      <c r="I10" s="7">
        <f>H10/B10</f>
        <v>2.4096385542168677E-3</v>
      </c>
      <c r="J10" s="3">
        <v>140</v>
      </c>
      <c r="K10" s="6">
        <f>J10/B10</f>
        <v>2.8112449799196786E-2</v>
      </c>
    </row>
    <row r="11" spans="1:11" x14ac:dyDescent="0.2">
      <c r="A11" s="2">
        <v>37502</v>
      </c>
      <c r="B11" s="22">
        <v>4729</v>
      </c>
      <c r="C11" s="22">
        <v>4257</v>
      </c>
      <c r="D11" s="22">
        <v>472</v>
      </c>
      <c r="E11" s="9">
        <f>(1-D11/B11)</f>
        <v>0.90019031507718328</v>
      </c>
      <c r="F11" s="3">
        <v>229</v>
      </c>
      <c r="G11" s="7">
        <f>(F11/B11)</f>
        <v>4.8424614083315713E-2</v>
      </c>
      <c r="H11" s="3">
        <v>14</v>
      </c>
      <c r="I11" s="7">
        <f>H11/B11</f>
        <v>2.9604567561852401E-3</v>
      </c>
      <c r="J11" s="3">
        <v>229</v>
      </c>
      <c r="K11" s="6">
        <f>J11/B11</f>
        <v>4.8424614083315713E-2</v>
      </c>
    </row>
    <row r="12" spans="1:11" x14ac:dyDescent="0.2">
      <c r="A12" s="2">
        <v>37501</v>
      </c>
      <c r="B12" s="22">
        <v>5041</v>
      </c>
      <c r="C12" s="22">
        <v>4762</v>
      </c>
      <c r="D12" s="22">
        <v>279</v>
      </c>
      <c r="E12" s="9">
        <f>(1-D12/B12)</f>
        <v>0.94465383852410234</v>
      </c>
      <c r="F12" s="3">
        <v>106</v>
      </c>
      <c r="G12" s="7">
        <f>(F12/B12)</f>
        <v>2.1027573894068636E-2</v>
      </c>
      <c r="H12" s="3">
        <v>15</v>
      </c>
      <c r="I12" s="7">
        <f>H12/B12</f>
        <v>2.9756000793493354E-3</v>
      </c>
      <c r="J12" s="3">
        <v>158</v>
      </c>
      <c r="K12" s="6">
        <f>J12/B12</f>
        <v>3.1342987502479665E-2</v>
      </c>
    </row>
    <row r="13" spans="1:11" x14ac:dyDescent="0.2">
      <c r="A13" s="5">
        <v>37500</v>
      </c>
      <c r="B13" s="17"/>
      <c r="C13" s="17"/>
      <c r="D13" s="17"/>
      <c r="E13" s="17"/>
      <c r="F13" s="28"/>
      <c r="G13" s="28"/>
      <c r="H13" s="28"/>
      <c r="I13" s="21"/>
      <c r="J13" s="28"/>
      <c r="K13" s="29"/>
    </row>
    <row r="14" spans="1:11" x14ac:dyDescent="0.2">
      <c r="A14" s="2">
        <v>37499</v>
      </c>
      <c r="B14" s="22">
        <v>4694</v>
      </c>
      <c r="C14" s="22">
        <v>4233</v>
      </c>
      <c r="D14" s="22">
        <v>461</v>
      </c>
      <c r="E14" s="9">
        <f t="shared" ref="E14:E23" si="4">(1-D14/B14)</f>
        <v>0.90178951853429912</v>
      </c>
      <c r="F14" s="3">
        <v>158</v>
      </c>
      <c r="G14" s="7">
        <f t="shared" ref="G14:G23" si="5">(F14/B14)</f>
        <v>3.365999147848317E-2</v>
      </c>
      <c r="H14" s="3">
        <v>29</v>
      </c>
      <c r="I14" s="7">
        <f t="shared" ref="I14:I23" si="6">H14/B14</f>
        <v>6.1780997017469108E-3</v>
      </c>
      <c r="J14" s="3">
        <v>274</v>
      </c>
      <c r="K14" s="6">
        <f t="shared" ref="K14:K23" si="7">J14/B14</f>
        <v>5.8372390285470817E-2</v>
      </c>
    </row>
    <row r="15" spans="1:11" x14ac:dyDescent="0.2">
      <c r="A15" s="2">
        <v>37498</v>
      </c>
      <c r="B15" s="22">
        <v>4598</v>
      </c>
      <c r="C15" s="22">
        <v>4235</v>
      </c>
      <c r="D15" s="22">
        <v>363</v>
      </c>
      <c r="E15" s="9">
        <f t="shared" si="4"/>
        <v>0.92105263157894735</v>
      </c>
      <c r="F15" s="3">
        <v>148</v>
      </c>
      <c r="G15" s="7">
        <f t="shared" si="5"/>
        <v>3.2187907785993911E-2</v>
      </c>
      <c r="H15" s="3">
        <v>33</v>
      </c>
      <c r="I15" s="7">
        <f t="shared" si="6"/>
        <v>7.1770334928229667E-3</v>
      </c>
      <c r="J15" s="3">
        <v>182</v>
      </c>
      <c r="K15" s="6">
        <f t="shared" si="7"/>
        <v>3.9582427142235754E-2</v>
      </c>
    </row>
    <row r="16" spans="1:11" x14ac:dyDescent="0.2">
      <c r="A16" s="2">
        <v>37497</v>
      </c>
      <c r="B16" s="22">
        <v>5125</v>
      </c>
      <c r="C16" s="22">
        <v>4595</v>
      </c>
      <c r="D16" s="22">
        <v>530</v>
      </c>
      <c r="E16" s="9">
        <f t="shared" si="4"/>
        <v>0.89658536585365856</v>
      </c>
      <c r="F16" s="3">
        <v>197</v>
      </c>
      <c r="G16" s="7">
        <f t="shared" si="5"/>
        <v>3.8439024390243902E-2</v>
      </c>
      <c r="H16" s="3">
        <v>53</v>
      </c>
      <c r="I16" s="7">
        <f t="shared" si="6"/>
        <v>1.0341463414634147E-2</v>
      </c>
      <c r="J16" s="3">
        <v>280</v>
      </c>
      <c r="K16" s="6">
        <f t="shared" si="7"/>
        <v>5.4634146341463415E-2</v>
      </c>
    </row>
    <row r="17" spans="1:11" x14ac:dyDescent="0.2">
      <c r="A17" s="2">
        <v>37496</v>
      </c>
      <c r="B17" s="22">
        <v>5006</v>
      </c>
      <c r="C17" s="22">
        <v>4466</v>
      </c>
      <c r="D17" s="22">
        <v>540</v>
      </c>
      <c r="E17" s="9">
        <f t="shared" si="4"/>
        <v>0.89212944466640032</v>
      </c>
      <c r="F17" s="3">
        <v>224</v>
      </c>
      <c r="G17" s="7">
        <f t="shared" si="5"/>
        <v>4.4746304434678384E-2</v>
      </c>
      <c r="H17" s="3">
        <v>37</v>
      </c>
      <c r="I17" s="7">
        <f t="shared" si="6"/>
        <v>7.3911306432281262E-3</v>
      </c>
      <c r="J17" s="3">
        <v>279</v>
      </c>
      <c r="K17" s="6">
        <f t="shared" si="7"/>
        <v>5.5733120255693165E-2</v>
      </c>
    </row>
    <row r="18" spans="1:11" x14ac:dyDescent="0.2">
      <c r="A18" s="2">
        <v>37495</v>
      </c>
      <c r="B18" s="22">
        <v>4936</v>
      </c>
      <c r="C18" s="22">
        <v>4461</v>
      </c>
      <c r="D18" s="22">
        <v>475</v>
      </c>
      <c r="E18" s="9">
        <f t="shared" si="4"/>
        <v>0.90376823338735823</v>
      </c>
      <c r="F18" s="3">
        <v>212</v>
      </c>
      <c r="G18" s="7">
        <f t="shared" si="5"/>
        <v>4.2949756888168558E-2</v>
      </c>
      <c r="H18" s="3">
        <v>49</v>
      </c>
      <c r="I18" s="7">
        <f t="shared" si="6"/>
        <v>9.9270664505672606E-3</v>
      </c>
      <c r="J18" s="3">
        <v>214</v>
      </c>
      <c r="K18" s="6">
        <f t="shared" si="7"/>
        <v>4.3354943273905995E-2</v>
      </c>
    </row>
    <row r="19" spans="1:11" x14ac:dyDescent="0.2">
      <c r="A19" s="2">
        <v>37494</v>
      </c>
      <c r="B19" s="22">
        <v>4697</v>
      </c>
      <c r="C19" s="22">
        <v>4218</v>
      </c>
      <c r="D19" s="22">
        <v>479</v>
      </c>
      <c r="E19" s="9">
        <f t="shared" si="4"/>
        <v>0.89802001277411114</v>
      </c>
      <c r="F19" s="3">
        <v>232</v>
      </c>
      <c r="G19" s="7">
        <f t="shared" si="5"/>
        <v>4.9393229721098574E-2</v>
      </c>
      <c r="H19" s="3">
        <v>20</v>
      </c>
      <c r="I19" s="7">
        <f t="shared" si="6"/>
        <v>4.2580370449222908E-3</v>
      </c>
      <c r="J19" s="3">
        <v>227</v>
      </c>
      <c r="K19" s="6">
        <f t="shared" si="7"/>
        <v>4.8328720459868003E-2</v>
      </c>
    </row>
    <row r="20" spans="1:11" x14ac:dyDescent="0.2">
      <c r="A20" s="2">
        <v>37493</v>
      </c>
      <c r="B20" s="22">
        <v>4281</v>
      </c>
      <c r="C20" s="22">
        <v>3751</v>
      </c>
      <c r="D20" s="22">
        <v>530</v>
      </c>
      <c r="E20" s="9">
        <f t="shared" si="4"/>
        <v>0.87619715019855171</v>
      </c>
      <c r="F20" s="3">
        <v>235</v>
      </c>
      <c r="G20" s="7">
        <f t="shared" si="5"/>
        <v>5.4893716421396871E-2</v>
      </c>
      <c r="H20" s="3">
        <v>22</v>
      </c>
      <c r="I20" s="7">
        <f t="shared" si="6"/>
        <v>5.1389862181733239E-3</v>
      </c>
      <c r="J20" s="3">
        <v>273</v>
      </c>
      <c r="K20" s="6">
        <f t="shared" si="7"/>
        <v>6.3770147161878066E-2</v>
      </c>
    </row>
    <row r="21" spans="1:11" x14ac:dyDescent="0.2">
      <c r="A21" s="2">
        <v>37492</v>
      </c>
      <c r="B21" s="22">
        <v>4775</v>
      </c>
      <c r="C21" s="22">
        <v>4418</v>
      </c>
      <c r="D21" s="22">
        <v>357</v>
      </c>
      <c r="E21" s="9">
        <f t="shared" si="4"/>
        <v>0.92523560209424083</v>
      </c>
      <c r="F21" s="3">
        <v>148</v>
      </c>
      <c r="G21" s="7">
        <f t="shared" si="5"/>
        <v>3.0994764397905758E-2</v>
      </c>
      <c r="H21" s="3">
        <v>26</v>
      </c>
      <c r="I21" s="7">
        <f t="shared" si="6"/>
        <v>5.4450261780104713E-3</v>
      </c>
      <c r="J21" s="3">
        <v>183</v>
      </c>
      <c r="K21" s="6">
        <f t="shared" si="7"/>
        <v>3.8324607329842934E-2</v>
      </c>
    </row>
    <row r="22" spans="1:11" x14ac:dyDescent="0.2">
      <c r="A22" s="2">
        <v>37491</v>
      </c>
      <c r="B22" s="22">
        <v>4775</v>
      </c>
      <c r="C22" s="22">
        <v>4347</v>
      </c>
      <c r="D22" s="22">
        <v>428</v>
      </c>
      <c r="E22" s="9">
        <f t="shared" si="4"/>
        <v>0.91036649214659682</v>
      </c>
      <c r="F22" s="3">
        <v>157</v>
      </c>
      <c r="G22" s="7">
        <f t="shared" si="5"/>
        <v>3.2879581151832461E-2</v>
      </c>
      <c r="H22" s="3">
        <v>30</v>
      </c>
      <c r="I22" s="7">
        <f t="shared" si="6"/>
        <v>6.2827225130890054E-3</v>
      </c>
      <c r="J22" s="3">
        <v>241</v>
      </c>
      <c r="K22" s="6">
        <f t="shared" si="7"/>
        <v>5.0471204188481673E-2</v>
      </c>
    </row>
    <row r="23" spans="1:11" x14ac:dyDescent="0.2">
      <c r="A23" s="2">
        <v>37490</v>
      </c>
      <c r="B23" s="22">
        <v>4695</v>
      </c>
      <c r="C23" s="22">
        <v>4262</v>
      </c>
      <c r="D23" s="22">
        <v>433</v>
      </c>
      <c r="E23" s="9">
        <f t="shared" si="4"/>
        <v>0.90777422790202345</v>
      </c>
      <c r="F23" s="3">
        <v>129</v>
      </c>
      <c r="G23" s="7">
        <f t="shared" si="5"/>
        <v>2.7476038338658148E-2</v>
      </c>
      <c r="H23" s="3">
        <v>24</v>
      </c>
      <c r="I23" s="7">
        <f t="shared" si="6"/>
        <v>5.111821086261981E-3</v>
      </c>
      <c r="J23" s="3">
        <v>280</v>
      </c>
      <c r="K23" s="6">
        <f t="shared" si="7"/>
        <v>5.9637912673056445E-2</v>
      </c>
    </row>
    <row r="24" spans="1:11" x14ac:dyDescent="0.2">
      <c r="A24" s="2">
        <v>37489</v>
      </c>
      <c r="B24" s="1">
        <f>'[1]reporte diario'!D62</f>
        <v>4366</v>
      </c>
      <c r="C24" s="1">
        <f>B24-B26</f>
        <v>729</v>
      </c>
      <c r="D24" s="1">
        <v>301</v>
      </c>
      <c r="E24" s="9">
        <f>(1-D24/B24)</f>
        <v>0.93105817682088865</v>
      </c>
      <c r="F24" s="3">
        <v>106</v>
      </c>
      <c r="G24" s="7">
        <f>(F24/B24)</f>
        <v>2.4278515803939534E-2</v>
      </c>
      <c r="H24" s="3">
        <v>14</v>
      </c>
      <c r="I24" s="7">
        <f>H24/B24</f>
        <v>3.2065964269354101E-3</v>
      </c>
      <c r="J24" s="3">
        <v>181</v>
      </c>
      <c r="K24" s="6">
        <f>J24/B24</f>
        <v>4.1456710948236372E-2</v>
      </c>
    </row>
    <row r="25" spans="1:11" x14ac:dyDescent="0.2">
      <c r="A25" s="2">
        <v>37488</v>
      </c>
      <c r="B25" s="1">
        <v>4421</v>
      </c>
      <c r="C25" s="1">
        <v>4070</v>
      </c>
      <c r="D25" s="1">
        <v>351</v>
      </c>
      <c r="E25" s="9">
        <f t="shared" ref="E25:E74" si="8">(1-D25/B25)</f>
        <v>0.9206061976928297</v>
      </c>
      <c r="F25" s="4">
        <v>122</v>
      </c>
      <c r="G25" s="7">
        <f t="shared" ref="G25:G44" si="9">(F25/B25)</f>
        <v>2.7595566613888262E-2</v>
      </c>
      <c r="H25" s="4">
        <v>23</v>
      </c>
      <c r="I25" s="7">
        <f t="shared" ref="I25:I84" si="10">H25/B25</f>
        <v>5.2024428862248364E-3</v>
      </c>
      <c r="J25" s="4">
        <v>206</v>
      </c>
      <c r="K25" s="6">
        <f t="shared" ref="K25:K84" si="11">J25/B25</f>
        <v>4.6595792807057224E-2</v>
      </c>
    </row>
    <row r="26" spans="1:11" x14ac:dyDescent="0.2">
      <c r="A26" s="2">
        <v>37487</v>
      </c>
      <c r="B26" s="4">
        <v>3637</v>
      </c>
      <c r="C26" s="4">
        <v>3321</v>
      </c>
      <c r="D26" s="4">
        <v>316</v>
      </c>
      <c r="E26" s="9">
        <f t="shared" si="8"/>
        <v>0.91311520483915309</v>
      </c>
      <c r="F26" s="4">
        <v>135</v>
      </c>
      <c r="G26" s="7">
        <f t="shared" si="9"/>
        <v>3.7118504261754191E-2</v>
      </c>
      <c r="H26" s="4">
        <v>5</v>
      </c>
      <c r="I26" s="7">
        <f t="shared" si="10"/>
        <v>1.3747594171020072E-3</v>
      </c>
      <c r="J26" s="4">
        <v>176</v>
      </c>
      <c r="K26" s="6">
        <f t="shared" si="11"/>
        <v>4.839153148199065E-2</v>
      </c>
    </row>
    <row r="27" spans="1:11" x14ac:dyDescent="0.2">
      <c r="A27" s="5">
        <v>37486</v>
      </c>
      <c r="B27" s="17"/>
      <c r="C27" s="17"/>
      <c r="D27" s="17"/>
      <c r="E27" s="18"/>
      <c r="F27" s="17"/>
      <c r="G27" s="19"/>
      <c r="H27" s="17"/>
      <c r="I27" s="20"/>
      <c r="J27" s="17"/>
      <c r="K27" s="20"/>
    </row>
    <row r="28" spans="1:11" x14ac:dyDescent="0.2">
      <c r="A28" s="2">
        <v>37485</v>
      </c>
      <c r="B28" s="4">
        <v>4366</v>
      </c>
      <c r="C28" s="4">
        <v>4119</v>
      </c>
      <c r="D28" s="4">
        <v>247</v>
      </c>
      <c r="E28" s="9">
        <f t="shared" si="8"/>
        <v>0.94342647732478246</v>
      </c>
      <c r="F28" s="4">
        <v>96</v>
      </c>
      <c r="G28" s="7">
        <f t="shared" si="9"/>
        <v>2.1988089784699953E-2</v>
      </c>
      <c r="H28" s="4">
        <v>19</v>
      </c>
      <c r="I28" s="7">
        <f t="shared" si="10"/>
        <v>4.351809436555199E-3</v>
      </c>
      <c r="J28" s="4">
        <v>132</v>
      </c>
      <c r="K28" s="6">
        <f t="shared" si="11"/>
        <v>3.0233623453962438E-2</v>
      </c>
    </row>
    <row r="29" spans="1:11" x14ac:dyDescent="0.2">
      <c r="A29" s="2">
        <v>37484</v>
      </c>
      <c r="B29" s="4">
        <v>4962</v>
      </c>
      <c r="C29" s="4">
        <v>4752</v>
      </c>
      <c r="D29" s="4">
        <v>210</v>
      </c>
      <c r="E29" s="9">
        <f t="shared" si="8"/>
        <v>0.95767835550181379</v>
      </c>
      <c r="F29" s="4">
        <v>98</v>
      </c>
      <c r="G29" s="7">
        <f t="shared" si="9"/>
        <v>1.9750100765820233E-2</v>
      </c>
      <c r="H29" s="4">
        <v>22</v>
      </c>
      <c r="I29" s="7">
        <f t="shared" si="10"/>
        <v>4.4336960902861752E-3</v>
      </c>
      <c r="J29" s="4">
        <v>90</v>
      </c>
      <c r="K29" s="6">
        <f t="shared" si="11"/>
        <v>1.8137847642079808E-2</v>
      </c>
    </row>
    <row r="30" spans="1:11" x14ac:dyDescent="0.2">
      <c r="A30" s="2">
        <v>37483</v>
      </c>
      <c r="B30" s="4">
        <v>2992</v>
      </c>
      <c r="C30" s="4">
        <v>2761</v>
      </c>
      <c r="D30" s="4">
        <v>231</v>
      </c>
      <c r="E30" s="9">
        <f t="shared" si="8"/>
        <v>0.92279411764705888</v>
      </c>
      <c r="F30" s="4">
        <v>113</v>
      </c>
      <c r="G30" s="7">
        <f t="shared" si="9"/>
        <v>3.7767379679144383E-2</v>
      </c>
      <c r="H30" s="4">
        <v>22</v>
      </c>
      <c r="I30" s="7">
        <f t="shared" si="10"/>
        <v>7.3529411764705881E-3</v>
      </c>
      <c r="J30" s="4">
        <v>94</v>
      </c>
      <c r="K30" s="6">
        <f t="shared" si="11"/>
        <v>3.1417112299465241E-2</v>
      </c>
    </row>
    <row r="31" spans="1:11" x14ac:dyDescent="0.2">
      <c r="A31" s="2">
        <v>37482</v>
      </c>
      <c r="B31" s="4">
        <v>2963</v>
      </c>
      <c r="C31" s="4">
        <v>2716</v>
      </c>
      <c r="D31" s="4">
        <v>247</v>
      </c>
      <c r="E31" s="9">
        <f t="shared" si="8"/>
        <v>0.91663854201822481</v>
      </c>
      <c r="F31" s="4">
        <v>126</v>
      </c>
      <c r="G31" s="7">
        <f t="shared" si="9"/>
        <v>4.2524468444144446E-2</v>
      </c>
      <c r="H31" s="4">
        <v>22</v>
      </c>
      <c r="I31" s="7">
        <f t="shared" si="10"/>
        <v>7.4249071886601419E-3</v>
      </c>
      <c r="J31" s="4">
        <v>99</v>
      </c>
      <c r="K31" s="6">
        <f t="shared" si="11"/>
        <v>3.341208234897064E-2</v>
      </c>
    </row>
    <row r="32" spans="1:11" x14ac:dyDescent="0.2">
      <c r="A32" s="2">
        <v>37481</v>
      </c>
      <c r="B32" s="4">
        <v>4533</v>
      </c>
      <c r="C32" s="4">
        <v>4288</v>
      </c>
      <c r="D32" s="4">
        <v>245</v>
      </c>
      <c r="E32" s="9">
        <f t="shared" si="8"/>
        <v>0.94595190822854625</v>
      </c>
      <c r="F32" s="4">
        <v>122</v>
      </c>
      <c r="G32" s="7">
        <f t="shared" si="9"/>
        <v>2.6913743657621884E-2</v>
      </c>
      <c r="H32" s="4">
        <v>31</v>
      </c>
      <c r="I32" s="7">
        <f t="shared" si="10"/>
        <v>6.8387381425104787E-3</v>
      </c>
      <c r="J32" s="4">
        <v>92</v>
      </c>
      <c r="K32" s="6">
        <f t="shared" si="11"/>
        <v>2.0295609971321422E-2</v>
      </c>
    </row>
    <row r="33" spans="1:11" x14ac:dyDescent="0.2">
      <c r="A33" s="2">
        <v>37480</v>
      </c>
      <c r="B33" s="4">
        <v>3960</v>
      </c>
      <c r="C33" s="4">
        <v>3602</v>
      </c>
      <c r="D33" s="4">
        <v>358</v>
      </c>
      <c r="E33" s="9">
        <f t="shared" si="8"/>
        <v>0.90959595959595962</v>
      </c>
      <c r="F33" s="4">
        <v>163</v>
      </c>
      <c r="G33" s="7">
        <f t="shared" si="9"/>
        <v>4.1161616161616163E-2</v>
      </c>
      <c r="H33" s="4">
        <v>56</v>
      </c>
      <c r="I33" s="7">
        <f t="shared" si="10"/>
        <v>1.4141414141414142E-2</v>
      </c>
      <c r="J33" s="4">
        <v>107</v>
      </c>
      <c r="K33" s="6">
        <f t="shared" si="11"/>
        <v>2.7020202020202021E-2</v>
      </c>
    </row>
    <row r="34" spans="1:11" x14ac:dyDescent="0.2">
      <c r="A34" s="5">
        <v>37479</v>
      </c>
      <c r="B34" s="17">
        <v>3960</v>
      </c>
      <c r="C34" s="17">
        <v>3634</v>
      </c>
      <c r="D34" s="17">
        <v>326</v>
      </c>
      <c r="E34" s="18">
        <f t="shared" si="8"/>
        <v>0.91767676767676765</v>
      </c>
      <c r="F34" s="17">
        <v>163</v>
      </c>
      <c r="G34" s="21">
        <f t="shared" si="9"/>
        <v>4.1161616161616163E-2</v>
      </c>
      <c r="H34" s="17">
        <v>56</v>
      </c>
      <c r="I34" s="21">
        <f t="shared" si="10"/>
        <v>1.4141414141414142E-2</v>
      </c>
      <c r="J34" s="17">
        <v>107</v>
      </c>
      <c r="K34" s="20">
        <f t="shared" si="11"/>
        <v>2.7020202020202021E-2</v>
      </c>
    </row>
    <row r="35" spans="1:11" x14ac:dyDescent="0.2">
      <c r="A35" s="23">
        <v>37478</v>
      </c>
      <c r="B35" s="24">
        <v>3880</v>
      </c>
      <c r="C35" s="24">
        <v>3646</v>
      </c>
      <c r="D35" s="24">
        <v>234</v>
      </c>
      <c r="E35" s="25">
        <f t="shared" si="8"/>
        <v>0.93969072164948453</v>
      </c>
      <c r="F35" s="24">
        <v>143</v>
      </c>
      <c r="G35" s="26">
        <f t="shared" si="9"/>
        <v>3.6855670103092784E-2</v>
      </c>
      <c r="H35" s="24">
        <v>16</v>
      </c>
      <c r="I35" s="26">
        <f t="shared" si="10"/>
        <v>4.1237113402061857E-3</v>
      </c>
      <c r="J35" s="24">
        <v>75</v>
      </c>
      <c r="K35" s="27">
        <f t="shared" si="11"/>
        <v>1.9329896907216496E-2</v>
      </c>
    </row>
    <row r="36" spans="1:11" x14ac:dyDescent="0.2">
      <c r="A36" s="2">
        <v>37477</v>
      </c>
      <c r="B36" s="4">
        <v>3880</v>
      </c>
      <c r="C36" s="4">
        <v>3576</v>
      </c>
      <c r="D36" s="4">
        <v>304</v>
      </c>
      <c r="E36" s="9">
        <f t="shared" si="8"/>
        <v>0.92164948453608253</v>
      </c>
      <c r="F36" s="4">
        <v>144</v>
      </c>
      <c r="G36" s="7">
        <f t="shared" si="9"/>
        <v>3.711340206185567E-2</v>
      </c>
      <c r="H36" s="4">
        <v>36</v>
      </c>
      <c r="I36" s="7">
        <f t="shared" si="10"/>
        <v>9.2783505154639175E-3</v>
      </c>
      <c r="J36" s="4">
        <v>124</v>
      </c>
      <c r="K36" s="6">
        <f t="shared" si="11"/>
        <v>3.1958762886597936E-2</v>
      </c>
    </row>
    <row r="37" spans="1:11" x14ac:dyDescent="0.2">
      <c r="A37" s="2">
        <v>37476</v>
      </c>
      <c r="B37" s="4">
        <v>3880</v>
      </c>
      <c r="C37" s="4">
        <v>3668</v>
      </c>
      <c r="D37" s="4">
        <v>212</v>
      </c>
      <c r="E37" s="9">
        <f t="shared" si="8"/>
        <v>0.94536082474226801</v>
      </c>
      <c r="F37" s="4">
        <v>106</v>
      </c>
      <c r="G37" s="7">
        <f t="shared" si="9"/>
        <v>2.7319587628865979E-2</v>
      </c>
      <c r="H37" s="4">
        <v>40</v>
      </c>
      <c r="I37" s="7">
        <f t="shared" si="10"/>
        <v>1.0309278350515464E-2</v>
      </c>
      <c r="J37" s="4">
        <v>66</v>
      </c>
      <c r="K37" s="6">
        <f t="shared" si="11"/>
        <v>1.7010309278350514E-2</v>
      </c>
    </row>
    <row r="38" spans="1:11" x14ac:dyDescent="0.2">
      <c r="A38" s="2">
        <v>37475</v>
      </c>
      <c r="B38" s="4">
        <v>3850</v>
      </c>
      <c r="C38" s="4">
        <v>3604</v>
      </c>
      <c r="D38" s="4">
        <v>246</v>
      </c>
      <c r="E38" s="9">
        <f t="shared" si="8"/>
        <v>0.9361038961038961</v>
      </c>
      <c r="F38" s="4">
        <v>133</v>
      </c>
      <c r="G38" s="7">
        <f t="shared" si="9"/>
        <v>3.4545454545454546E-2</v>
      </c>
      <c r="H38" s="4">
        <v>38</v>
      </c>
      <c r="I38" s="7">
        <f t="shared" si="10"/>
        <v>9.870129870129871E-3</v>
      </c>
      <c r="J38" s="4">
        <v>75</v>
      </c>
      <c r="K38" s="6">
        <f t="shared" si="11"/>
        <v>1.948051948051948E-2</v>
      </c>
    </row>
    <row r="39" spans="1:11" x14ac:dyDescent="0.2">
      <c r="A39" s="2">
        <v>37474</v>
      </c>
      <c r="B39" s="4">
        <v>4005</v>
      </c>
      <c r="C39" s="4">
        <v>3775</v>
      </c>
      <c r="D39" s="4">
        <v>230</v>
      </c>
      <c r="E39" s="9">
        <f t="shared" si="8"/>
        <v>0.94257178526841445</v>
      </c>
      <c r="F39" s="4">
        <v>112</v>
      </c>
      <c r="G39" s="7">
        <f t="shared" si="9"/>
        <v>2.7965043695380776E-2</v>
      </c>
      <c r="H39" s="4">
        <v>31</v>
      </c>
      <c r="I39" s="7">
        <f t="shared" si="10"/>
        <v>7.7403245942571789E-3</v>
      </c>
      <c r="J39" s="4">
        <v>87</v>
      </c>
      <c r="K39" s="6">
        <f t="shared" si="11"/>
        <v>2.1722846441947566E-2</v>
      </c>
    </row>
    <row r="40" spans="1:11" x14ac:dyDescent="0.2">
      <c r="A40" s="2">
        <v>37473</v>
      </c>
      <c r="B40" s="4">
        <v>3824</v>
      </c>
      <c r="C40" s="4">
        <v>3612</v>
      </c>
      <c r="D40" s="4">
        <v>212</v>
      </c>
      <c r="E40" s="9">
        <f t="shared" si="8"/>
        <v>0.94456066945606698</v>
      </c>
      <c r="F40" s="4">
        <v>118</v>
      </c>
      <c r="G40" s="7">
        <f t="shared" si="9"/>
        <v>3.0857740585774059E-2</v>
      </c>
      <c r="H40" s="4">
        <v>7</v>
      </c>
      <c r="I40" s="7">
        <f t="shared" si="10"/>
        <v>1.8305439330543933E-3</v>
      </c>
      <c r="J40" s="4">
        <v>87</v>
      </c>
      <c r="K40" s="6">
        <f t="shared" si="11"/>
        <v>2.2751046025104603E-2</v>
      </c>
    </row>
    <row r="41" spans="1:11" x14ac:dyDescent="0.2">
      <c r="A41" s="5">
        <v>37472</v>
      </c>
      <c r="B41" s="17"/>
      <c r="C41" s="17"/>
      <c r="D41" s="17"/>
      <c r="E41" s="18"/>
      <c r="F41" s="17"/>
      <c r="G41" s="21"/>
      <c r="H41" s="17"/>
      <c r="I41" s="21"/>
      <c r="J41" s="17"/>
      <c r="K41" s="20"/>
    </row>
    <row r="42" spans="1:11" x14ac:dyDescent="0.2">
      <c r="A42" s="2">
        <v>37471</v>
      </c>
      <c r="B42" s="4">
        <v>1389</v>
      </c>
      <c r="C42" s="4">
        <v>1328</v>
      </c>
      <c r="D42" s="4">
        <v>61</v>
      </c>
      <c r="E42" s="9">
        <f t="shared" si="8"/>
        <v>0.95608351331893449</v>
      </c>
      <c r="F42" s="4">
        <v>21</v>
      </c>
      <c r="G42" s="7">
        <f t="shared" si="9"/>
        <v>1.511879049676026E-2</v>
      </c>
      <c r="H42" s="4">
        <v>4</v>
      </c>
      <c r="I42" s="7">
        <f t="shared" si="10"/>
        <v>2.8797696184305254E-3</v>
      </c>
      <c r="J42" s="4">
        <v>36</v>
      </c>
      <c r="K42" s="6">
        <f t="shared" si="11"/>
        <v>2.591792656587473E-2</v>
      </c>
    </row>
    <row r="43" spans="1:11" x14ac:dyDescent="0.2">
      <c r="A43" s="5">
        <v>37470</v>
      </c>
      <c r="B43" s="17"/>
      <c r="C43" s="17"/>
      <c r="D43" s="17"/>
      <c r="E43" s="18"/>
      <c r="F43" s="17"/>
      <c r="G43" s="21"/>
      <c r="H43" s="17"/>
      <c r="I43" s="21"/>
      <c r="J43" s="17"/>
      <c r="K43" s="20"/>
    </row>
    <row r="44" spans="1:11" x14ac:dyDescent="0.2">
      <c r="A44" s="2">
        <v>37469</v>
      </c>
      <c r="B44" s="4">
        <v>1246</v>
      </c>
      <c r="C44" s="4">
        <v>1039</v>
      </c>
      <c r="D44" s="4">
        <v>207</v>
      </c>
      <c r="E44" s="9">
        <f t="shared" si="8"/>
        <v>0.833868378812199</v>
      </c>
      <c r="F44" s="4">
        <v>86</v>
      </c>
      <c r="G44" s="7">
        <f t="shared" si="9"/>
        <v>6.9020866773675763E-2</v>
      </c>
      <c r="H44" s="4">
        <v>10</v>
      </c>
      <c r="I44" s="7">
        <f t="shared" si="10"/>
        <v>8.0256821829855531E-3</v>
      </c>
      <c r="J44" s="4">
        <v>111</v>
      </c>
      <c r="K44" s="6">
        <f t="shared" si="11"/>
        <v>8.908507223113965E-2</v>
      </c>
    </row>
    <row r="45" spans="1:11" x14ac:dyDescent="0.2">
      <c r="A45" s="2"/>
      <c r="B45" s="4"/>
      <c r="C45" s="4"/>
      <c r="D45" s="4"/>
      <c r="E45" s="9">
        <f>AVERAGE(E24:E44)</f>
        <v>0.92769061006852072</v>
      </c>
      <c r="F45" s="4"/>
      <c r="G45" s="9">
        <f>AVERAGE(G24:G44)</f>
        <v>3.3280897623616947E-2</v>
      </c>
      <c r="H45" s="4"/>
      <c r="I45" s="9">
        <f>AVERAGE(I24:I44)</f>
        <v>6.807028302923122E-3</v>
      </c>
      <c r="J45" s="4"/>
      <c r="K45" s="9">
        <f>AVERAGE(K24:K44)</f>
        <v>3.1735394156124377E-2</v>
      </c>
    </row>
    <row r="46" spans="1:11" x14ac:dyDescent="0.2">
      <c r="A46" s="2"/>
      <c r="B46" s="4"/>
      <c r="C46" s="4"/>
      <c r="D46" s="4"/>
      <c r="E46" s="9"/>
      <c r="F46" s="4"/>
      <c r="G46" s="7"/>
      <c r="H46" s="4"/>
      <c r="J46" s="4"/>
    </row>
    <row r="47" spans="1:11" x14ac:dyDescent="0.2">
      <c r="A47" s="13" t="s">
        <v>3</v>
      </c>
      <c r="B47" s="13" t="s">
        <v>4</v>
      </c>
      <c r="C47" s="13" t="s">
        <v>5</v>
      </c>
      <c r="D47" s="13" t="s">
        <v>6</v>
      </c>
      <c r="E47" s="13" t="s">
        <v>8</v>
      </c>
      <c r="F47" s="14" t="s">
        <v>0</v>
      </c>
      <c r="G47" s="14" t="s">
        <v>0</v>
      </c>
      <c r="H47" s="14" t="s">
        <v>1</v>
      </c>
      <c r="I47" s="15" t="s">
        <v>7</v>
      </c>
      <c r="J47" s="14" t="s">
        <v>2</v>
      </c>
      <c r="K47" s="16" t="s">
        <v>7</v>
      </c>
    </row>
    <row r="48" spans="1:11" x14ac:dyDescent="0.2">
      <c r="A48" s="2">
        <v>37468</v>
      </c>
      <c r="B48" s="4">
        <v>3679</v>
      </c>
      <c r="C48" s="4">
        <v>3536</v>
      </c>
      <c r="D48" s="4">
        <v>143</v>
      </c>
      <c r="E48" s="9">
        <f t="shared" si="8"/>
        <v>0.96113074204946991</v>
      </c>
      <c r="F48" s="4">
        <v>103</v>
      </c>
      <c r="G48" s="7">
        <f>(1-F48/B48)</f>
        <v>0.9720032617559119</v>
      </c>
      <c r="H48" s="4">
        <v>9</v>
      </c>
      <c r="I48" s="7">
        <f t="shared" si="10"/>
        <v>2.446316933949443E-3</v>
      </c>
      <c r="J48" s="4">
        <v>31</v>
      </c>
      <c r="K48" s="6">
        <f t="shared" si="11"/>
        <v>8.4262027724925255E-3</v>
      </c>
    </row>
    <row r="49" spans="1:11" x14ac:dyDescent="0.2">
      <c r="A49" s="2">
        <v>37467</v>
      </c>
      <c r="B49" s="4">
        <v>3606</v>
      </c>
      <c r="C49" s="4">
        <v>3489</v>
      </c>
      <c r="D49" s="4">
        <v>117</v>
      </c>
      <c r="E49" s="9">
        <f t="shared" si="8"/>
        <v>0.96755407653910153</v>
      </c>
      <c r="F49" s="4">
        <v>87</v>
      </c>
      <c r="G49" s="7">
        <f>(1-F49/B49)</f>
        <v>0.97587354409317806</v>
      </c>
      <c r="H49" s="4">
        <v>6</v>
      </c>
      <c r="I49" s="7">
        <f t="shared" si="10"/>
        <v>1.6638935108153079E-3</v>
      </c>
      <c r="J49" s="4">
        <v>24</v>
      </c>
      <c r="K49" s="6">
        <f t="shared" si="11"/>
        <v>6.6555740432612314E-3</v>
      </c>
    </row>
    <row r="50" spans="1:11" x14ac:dyDescent="0.2">
      <c r="A50" s="2">
        <v>37466</v>
      </c>
      <c r="B50" s="4"/>
      <c r="C50" s="4"/>
      <c r="D50" s="4"/>
      <c r="E50" s="9"/>
      <c r="F50" s="4"/>
      <c r="G50" s="7"/>
      <c r="H50" s="4"/>
      <c r="J50" s="4"/>
    </row>
    <row r="51" spans="1:11" x14ac:dyDescent="0.2">
      <c r="A51" s="2">
        <v>37465</v>
      </c>
      <c r="B51" s="4"/>
      <c r="C51" s="4"/>
      <c r="D51" s="4"/>
      <c r="E51" s="9"/>
      <c r="F51" s="4"/>
      <c r="G51" s="7"/>
      <c r="H51" s="4"/>
      <c r="J51" s="4"/>
    </row>
    <row r="52" spans="1:11" x14ac:dyDescent="0.2">
      <c r="A52" s="2">
        <v>37464</v>
      </c>
      <c r="B52" s="4">
        <v>2597</v>
      </c>
      <c r="C52" s="4">
        <v>2538</v>
      </c>
      <c r="D52" s="4">
        <v>59</v>
      </c>
      <c r="E52" s="9">
        <f t="shared" si="8"/>
        <v>0.97728147862918757</v>
      </c>
      <c r="F52" s="4">
        <v>38</v>
      </c>
      <c r="G52" s="7">
        <f t="shared" ref="G52:G57" si="12">(1-F52/B52)</f>
        <v>0.98536773199845973</v>
      </c>
      <c r="H52" s="4">
        <v>5</v>
      </c>
      <c r="I52" s="7">
        <f t="shared" si="10"/>
        <v>1.9252984212552945E-3</v>
      </c>
      <c r="J52" s="4">
        <v>16</v>
      </c>
      <c r="K52" s="6">
        <f t="shared" si="11"/>
        <v>6.1609549480169425E-3</v>
      </c>
    </row>
    <row r="53" spans="1:11" x14ac:dyDescent="0.2">
      <c r="A53" s="2">
        <v>37463</v>
      </c>
      <c r="B53" s="4">
        <v>2903</v>
      </c>
      <c r="C53" s="4">
        <v>2836</v>
      </c>
      <c r="D53" s="4">
        <v>67</v>
      </c>
      <c r="E53" s="9">
        <f t="shared" si="8"/>
        <v>0.97692042714433347</v>
      </c>
      <c r="F53" s="4">
        <v>44</v>
      </c>
      <c r="G53" s="7">
        <f t="shared" si="12"/>
        <v>0.98484326558732349</v>
      </c>
      <c r="H53" s="4">
        <v>16</v>
      </c>
      <c r="I53" s="7">
        <f t="shared" si="10"/>
        <v>5.5115397864278336E-3</v>
      </c>
      <c r="J53" s="4">
        <v>7</v>
      </c>
      <c r="K53" s="6">
        <f t="shared" si="11"/>
        <v>2.4112986565621771E-3</v>
      </c>
    </row>
    <row r="54" spans="1:11" x14ac:dyDescent="0.2">
      <c r="A54" s="2">
        <v>37462</v>
      </c>
      <c r="B54" s="4">
        <v>2952</v>
      </c>
      <c r="C54" s="4">
        <v>2872</v>
      </c>
      <c r="D54" s="4">
        <v>80</v>
      </c>
      <c r="E54" s="9">
        <f t="shared" si="8"/>
        <v>0.97289972899728994</v>
      </c>
      <c r="F54" s="4">
        <v>37</v>
      </c>
      <c r="G54" s="7">
        <f t="shared" si="12"/>
        <v>0.98746612466124661</v>
      </c>
      <c r="H54" s="4">
        <v>2</v>
      </c>
      <c r="I54" s="7">
        <f t="shared" si="10"/>
        <v>6.7750677506775068E-4</v>
      </c>
      <c r="J54" s="4">
        <v>41</v>
      </c>
      <c r="K54" s="6">
        <f t="shared" si="11"/>
        <v>1.3888888888888888E-2</v>
      </c>
    </row>
    <row r="55" spans="1:11" x14ac:dyDescent="0.2">
      <c r="A55" s="2">
        <v>37461</v>
      </c>
      <c r="B55" s="4">
        <v>2811</v>
      </c>
      <c r="C55" s="4">
        <v>2715</v>
      </c>
      <c r="D55" s="4">
        <v>96</v>
      </c>
      <c r="E55" s="9">
        <f t="shared" si="8"/>
        <v>0.96584845250800422</v>
      </c>
      <c r="F55" s="4">
        <v>62</v>
      </c>
      <c r="G55" s="7">
        <f t="shared" si="12"/>
        <v>0.97794379224475281</v>
      </c>
      <c r="H55" s="4">
        <v>6</v>
      </c>
      <c r="I55" s="7">
        <f t="shared" si="10"/>
        <v>2.1344717182497333E-3</v>
      </c>
      <c r="J55" s="4">
        <v>28</v>
      </c>
      <c r="K55" s="6">
        <f t="shared" si="11"/>
        <v>9.9608680184987541E-3</v>
      </c>
    </row>
    <row r="56" spans="1:11" x14ac:dyDescent="0.2">
      <c r="A56" s="2">
        <v>37460</v>
      </c>
      <c r="B56" s="4">
        <v>2130</v>
      </c>
      <c r="C56" s="4">
        <v>2034</v>
      </c>
      <c r="D56" s="4">
        <v>96</v>
      </c>
      <c r="E56" s="9">
        <f t="shared" si="8"/>
        <v>0.95492957746478868</v>
      </c>
      <c r="F56" s="4">
        <v>32</v>
      </c>
      <c r="G56" s="7">
        <f t="shared" si="12"/>
        <v>0.98497652582159623</v>
      </c>
      <c r="H56" s="4">
        <v>30</v>
      </c>
      <c r="I56" s="7">
        <f t="shared" si="10"/>
        <v>1.4084507042253521E-2</v>
      </c>
      <c r="J56" s="4">
        <v>34</v>
      </c>
      <c r="K56" s="6">
        <f t="shared" si="11"/>
        <v>1.5962441314553991E-2</v>
      </c>
    </row>
    <row r="57" spans="1:11" x14ac:dyDescent="0.2">
      <c r="A57" s="2">
        <v>37459</v>
      </c>
      <c r="B57" s="4">
        <v>2096</v>
      </c>
      <c r="C57" s="4">
        <v>2010</v>
      </c>
      <c r="D57" s="4">
        <v>86</v>
      </c>
      <c r="E57" s="9">
        <f t="shared" si="8"/>
        <v>0.95896946564885499</v>
      </c>
      <c r="F57" s="4">
        <v>40</v>
      </c>
      <c r="G57" s="7">
        <f t="shared" si="12"/>
        <v>0.98091603053435117</v>
      </c>
      <c r="H57" s="4">
        <v>20</v>
      </c>
      <c r="I57" s="7">
        <f t="shared" si="10"/>
        <v>9.5419847328244278E-3</v>
      </c>
      <c r="J57" s="4">
        <v>26</v>
      </c>
      <c r="K57" s="6">
        <f t="shared" si="11"/>
        <v>1.2404580152671756E-2</v>
      </c>
    </row>
    <row r="58" spans="1:11" x14ac:dyDescent="0.2">
      <c r="A58" s="2">
        <v>37458</v>
      </c>
      <c r="B58" s="4"/>
      <c r="C58" s="4"/>
      <c r="D58" s="4"/>
      <c r="E58" s="9"/>
      <c r="F58" s="4"/>
      <c r="G58" s="7"/>
      <c r="H58" s="4"/>
      <c r="I58" s="7"/>
      <c r="J58" s="4"/>
    </row>
    <row r="59" spans="1:11" x14ac:dyDescent="0.2">
      <c r="A59" s="2">
        <v>37457</v>
      </c>
      <c r="B59" s="4">
        <v>2076</v>
      </c>
      <c r="C59" s="4">
        <v>2022</v>
      </c>
      <c r="D59" s="4">
        <v>54</v>
      </c>
      <c r="E59" s="9">
        <f t="shared" si="8"/>
        <v>0.97398843930635837</v>
      </c>
      <c r="F59" s="4">
        <v>23</v>
      </c>
      <c r="G59" s="7">
        <f t="shared" ref="G59:G64" si="13">(1-F59/B59)</f>
        <v>0.98892100192678223</v>
      </c>
      <c r="H59" s="4">
        <v>6</v>
      </c>
      <c r="I59" s="7">
        <f t="shared" si="10"/>
        <v>2.8901734104046241E-3</v>
      </c>
      <c r="J59" s="4">
        <v>25</v>
      </c>
      <c r="K59" s="6">
        <f t="shared" si="11"/>
        <v>1.2042389210019268E-2</v>
      </c>
    </row>
    <row r="60" spans="1:11" x14ac:dyDescent="0.2">
      <c r="A60" s="2">
        <v>37456</v>
      </c>
      <c r="B60" s="4">
        <v>2014</v>
      </c>
      <c r="C60" s="4">
        <v>1959</v>
      </c>
      <c r="D60" s="4">
        <v>55</v>
      </c>
      <c r="E60" s="9">
        <f t="shared" si="8"/>
        <v>0.9726911618669315</v>
      </c>
      <c r="F60" s="4">
        <v>29</v>
      </c>
      <c r="G60" s="7">
        <f t="shared" si="13"/>
        <v>0.98560079443892756</v>
      </c>
      <c r="H60" s="4">
        <v>11</v>
      </c>
      <c r="I60" s="7">
        <f t="shared" si="10"/>
        <v>5.4617676266137038E-3</v>
      </c>
      <c r="J60" s="4">
        <v>15</v>
      </c>
      <c r="K60" s="6">
        <f t="shared" si="11"/>
        <v>7.4478649453823239E-3</v>
      </c>
    </row>
    <row r="61" spans="1:11" x14ac:dyDescent="0.2">
      <c r="A61" s="2">
        <v>37455</v>
      </c>
      <c r="B61" s="4">
        <v>1682</v>
      </c>
      <c r="C61" s="4">
        <v>1628</v>
      </c>
      <c r="D61" s="4">
        <v>54</v>
      </c>
      <c r="E61" s="9">
        <f t="shared" si="8"/>
        <v>0.96789536266349585</v>
      </c>
      <c r="F61" s="4">
        <v>21</v>
      </c>
      <c r="G61" s="7">
        <f t="shared" si="13"/>
        <v>0.98751486325802618</v>
      </c>
      <c r="H61" s="4">
        <v>2</v>
      </c>
      <c r="I61" s="7">
        <f t="shared" si="10"/>
        <v>1.1890606420927466E-3</v>
      </c>
      <c r="J61" s="4">
        <v>31</v>
      </c>
      <c r="K61" s="6">
        <f t="shared" si="11"/>
        <v>1.8430439952437573E-2</v>
      </c>
    </row>
    <row r="62" spans="1:11" x14ac:dyDescent="0.2">
      <c r="A62" s="2">
        <v>37454</v>
      </c>
      <c r="B62" s="4">
        <v>1668</v>
      </c>
      <c r="C62" s="4">
        <v>1614</v>
      </c>
      <c r="D62" s="4">
        <v>54</v>
      </c>
      <c r="E62" s="9">
        <f t="shared" si="8"/>
        <v>0.96762589928057552</v>
      </c>
      <c r="F62" s="4">
        <v>12</v>
      </c>
      <c r="G62" s="7">
        <f t="shared" si="13"/>
        <v>0.9928057553956835</v>
      </c>
      <c r="H62" s="4">
        <v>8</v>
      </c>
      <c r="I62" s="7">
        <f t="shared" si="10"/>
        <v>4.7961630695443642E-3</v>
      </c>
      <c r="J62" s="4">
        <v>34</v>
      </c>
      <c r="K62" s="6">
        <f t="shared" si="11"/>
        <v>2.0383693045563551E-2</v>
      </c>
    </row>
    <row r="63" spans="1:11" x14ac:dyDescent="0.2">
      <c r="A63" s="2">
        <v>37453</v>
      </c>
      <c r="B63" s="4">
        <v>1559</v>
      </c>
      <c r="C63" s="4">
        <v>1515</v>
      </c>
      <c r="D63" s="4">
        <v>44</v>
      </c>
      <c r="E63" s="9">
        <f t="shared" si="8"/>
        <v>0.97177677998717127</v>
      </c>
      <c r="F63" s="4">
        <v>25</v>
      </c>
      <c r="G63" s="7">
        <f t="shared" si="13"/>
        <v>0.98396407953816545</v>
      </c>
      <c r="H63" s="4">
        <v>0</v>
      </c>
      <c r="I63" s="7">
        <f t="shared" si="10"/>
        <v>0</v>
      </c>
      <c r="J63" s="4">
        <v>19</v>
      </c>
      <c r="K63" s="6">
        <f t="shared" si="11"/>
        <v>1.2187299550994226E-2</v>
      </c>
    </row>
    <row r="64" spans="1:11" x14ac:dyDescent="0.2">
      <c r="A64" s="2">
        <v>37452</v>
      </c>
      <c r="B64" s="4">
        <v>1559</v>
      </c>
      <c r="C64" s="4">
        <v>1491</v>
      </c>
      <c r="D64" s="4">
        <v>68</v>
      </c>
      <c r="E64" s="9">
        <f t="shared" si="8"/>
        <v>0.95638229634381011</v>
      </c>
      <c r="F64" s="4">
        <v>22</v>
      </c>
      <c r="G64" s="7">
        <f t="shared" si="13"/>
        <v>0.98588838999358563</v>
      </c>
      <c r="H64" s="4">
        <v>3</v>
      </c>
      <c r="I64" s="7">
        <f t="shared" si="10"/>
        <v>1.9243104554201411E-3</v>
      </c>
      <c r="J64" s="4">
        <v>43</v>
      </c>
      <c r="K64" s="6">
        <f t="shared" si="11"/>
        <v>2.7581783194355357E-2</v>
      </c>
    </row>
    <row r="65" spans="1:11" x14ac:dyDescent="0.2">
      <c r="A65" s="2">
        <v>37451</v>
      </c>
      <c r="B65" s="4"/>
      <c r="C65" s="4"/>
      <c r="D65" s="4"/>
      <c r="E65" s="9"/>
      <c r="F65" s="4"/>
      <c r="G65" s="7"/>
      <c r="H65" s="4"/>
      <c r="J65" s="4"/>
    </row>
    <row r="66" spans="1:11" x14ac:dyDescent="0.2">
      <c r="A66" s="2">
        <v>37450</v>
      </c>
      <c r="B66" s="4"/>
      <c r="C66" s="4"/>
      <c r="D66" s="4"/>
      <c r="E66" s="9">
        <v>0.97499999999999998</v>
      </c>
      <c r="F66" s="4"/>
      <c r="G66" s="7"/>
      <c r="H66" s="4"/>
      <c r="J66" s="4"/>
    </row>
    <row r="67" spans="1:11" x14ac:dyDescent="0.2">
      <c r="A67" s="2">
        <v>37449</v>
      </c>
      <c r="B67" s="4"/>
      <c r="C67" s="4"/>
      <c r="D67" s="4"/>
      <c r="E67" s="9">
        <v>0.96499999999999997</v>
      </c>
      <c r="F67" s="4"/>
      <c r="G67" s="7"/>
      <c r="H67" s="4"/>
      <c r="J67" s="4"/>
    </row>
    <row r="68" spans="1:11" x14ac:dyDescent="0.2">
      <c r="A68" s="2">
        <v>37448</v>
      </c>
      <c r="B68" s="4">
        <v>1320</v>
      </c>
      <c r="C68" s="4">
        <v>1288</v>
      </c>
      <c r="D68" s="4">
        <v>32</v>
      </c>
      <c r="E68" s="9">
        <f t="shared" si="8"/>
        <v>0.97575757575757571</v>
      </c>
      <c r="F68" s="4">
        <v>12</v>
      </c>
      <c r="G68" s="7">
        <f>(1-F68/B68)</f>
        <v>0.99090909090909096</v>
      </c>
      <c r="H68" s="4">
        <v>1</v>
      </c>
      <c r="I68" s="7">
        <f t="shared" si="10"/>
        <v>7.5757575757575758E-4</v>
      </c>
      <c r="J68" s="4">
        <v>19</v>
      </c>
      <c r="K68" s="6">
        <f t="shared" si="11"/>
        <v>1.4393939393939395E-2</v>
      </c>
    </row>
    <row r="69" spans="1:11" x14ac:dyDescent="0.2">
      <c r="A69" s="2">
        <v>37447</v>
      </c>
      <c r="B69" s="4">
        <v>1320</v>
      </c>
      <c r="C69" s="4">
        <v>1278</v>
      </c>
      <c r="D69" s="4">
        <v>42</v>
      </c>
      <c r="E69" s="9">
        <f t="shared" si="8"/>
        <v>0.96818181818181814</v>
      </c>
      <c r="F69" s="4">
        <v>18</v>
      </c>
      <c r="G69" s="7">
        <f>(1-F69/B69)</f>
        <v>0.98636363636363633</v>
      </c>
      <c r="H69" s="4">
        <v>2</v>
      </c>
      <c r="I69" s="7">
        <f t="shared" si="10"/>
        <v>1.5151515151515152E-3</v>
      </c>
      <c r="J69" s="4">
        <v>20</v>
      </c>
      <c r="K69" s="6">
        <f t="shared" si="11"/>
        <v>1.5151515151515152E-2</v>
      </c>
    </row>
    <row r="70" spans="1:11" x14ac:dyDescent="0.2">
      <c r="A70" s="2">
        <v>37446</v>
      </c>
      <c r="B70" s="4">
        <v>950</v>
      </c>
      <c r="C70" s="4">
        <v>861</v>
      </c>
      <c r="D70" s="4">
        <v>89</v>
      </c>
      <c r="E70" s="9">
        <f t="shared" si="8"/>
        <v>0.90631578947368419</v>
      </c>
      <c r="F70" s="4">
        <v>70</v>
      </c>
      <c r="G70" s="7">
        <f>(1-F70/B70)</f>
        <v>0.9263157894736842</v>
      </c>
      <c r="H70" s="4">
        <v>0</v>
      </c>
      <c r="I70" s="7">
        <f t="shared" si="10"/>
        <v>0</v>
      </c>
      <c r="J70" s="4">
        <v>19</v>
      </c>
      <c r="K70" s="6">
        <f t="shared" si="11"/>
        <v>0.02</v>
      </c>
    </row>
    <row r="71" spans="1:11" x14ac:dyDescent="0.2">
      <c r="A71" s="2">
        <v>37445</v>
      </c>
      <c r="B71" s="4">
        <v>564</v>
      </c>
      <c r="C71" s="4">
        <v>478</v>
      </c>
      <c r="D71" s="4">
        <v>86</v>
      </c>
      <c r="E71" s="9">
        <f t="shared" si="8"/>
        <v>0.84751773049645385</v>
      </c>
      <c r="F71" s="4">
        <v>52</v>
      </c>
      <c r="G71" s="7">
        <f>(1-F71/B71)</f>
        <v>0.90780141843971629</v>
      </c>
      <c r="H71" s="4">
        <v>0</v>
      </c>
      <c r="I71" s="7">
        <f t="shared" si="10"/>
        <v>0</v>
      </c>
      <c r="J71" s="4">
        <v>30</v>
      </c>
      <c r="K71" s="6">
        <f t="shared" si="11"/>
        <v>5.3191489361702128E-2</v>
      </c>
    </row>
    <row r="72" spans="1:11" x14ac:dyDescent="0.2">
      <c r="A72" s="2">
        <v>37444</v>
      </c>
      <c r="B72" s="4"/>
      <c r="C72" s="4"/>
      <c r="D72" s="4"/>
      <c r="E72" s="9"/>
      <c r="F72" s="4"/>
      <c r="G72" s="7"/>
      <c r="H72" s="4"/>
      <c r="I72" s="7"/>
      <c r="J72" s="4"/>
    </row>
    <row r="73" spans="1:11" x14ac:dyDescent="0.2">
      <c r="A73" s="2">
        <v>37443</v>
      </c>
      <c r="B73" s="4">
        <v>360</v>
      </c>
      <c r="C73" s="4">
        <v>331</v>
      </c>
      <c r="D73" s="4">
        <v>29</v>
      </c>
      <c r="E73" s="9">
        <f t="shared" si="8"/>
        <v>0.9194444444444444</v>
      </c>
      <c r="F73" s="4">
        <v>12</v>
      </c>
      <c r="G73" s="7">
        <f>(1-F73/B73)</f>
        <v>0.96666666666666667</v>
      </c>
      <c r="H73" s="4">
        <v>0</v>
      </c>
      <c r="I73" s="7">
        <f t="shared" si="10"/>
        <v>0</v>
      </c>
      <c r="J73" s="4">
        <v>17</v>
      </c>
      <c r="K73" s="6">
        <f t="shared" si="11"/>
        <v>4.7222222222222221E-2</v>
      </c>
    </row>
    <row r="74" spans="1:11" x14ac:dyDescent="0.2">
      <c r="A74" s="2">
        <v>37442</v>
      </c>
      <c r="B74" s="4">
        <v>480</v>
      </c>
      <c r="C74" s="4">
        <v>436</v>
      </c>
      <c r="D74" s="4">
        <v>44</v>
      </c>
      <c r="E74" s="9">
        <f t="shared" si="8"/>
        <v>0.90833333333333333</v>
      </c>
      <c r="F74" s="4">
        <v>16</v>
      </c>
      <c r="G74" s="7">
        <f>(1-F74/B74)</f>
        <v>0.96666666666666667</v>
      </c>
      <c r="H74" s="4">
        <v>0</v>
      </c>
      <c r="I74" s="7">
        <f t="shared" si="10"/>
        <v>0</v>
      </c>
      <c r="J74" s="4">
        <v>28</v>
      </c>
      <c r="K74" s="6">
        <f t="shared" si="11"/>
        <v>5.8333333333333334E-2</v>
      </c>
    </row>
    <row r="75" spans="1:11" x14ac:dyDescent="0.2">
      <c r="A75" s="2">
        <v>37441</v>
      </c>
      <c r="B75" s="4"/>
      <c r="C75" s="4"/>
      <c r="D75" s="4"/>
      <c r="E75" s="4"/>
      <c r="F75" s="4"/>
      <c r="G75" s="8"/>
      <c r="H75" s="4"/>
      <c r="J75" s="4"/>
    </row>
    <row r="76" spans="1:11" x14ac:dyDescent="0.2">
      <c r="A76" s="2">
        <v>37440</v>
      </c>
      <c r="B76" s="4"/>
      <c r="C76" s="4"/>
      <c r="D76" s="4"/>
      <c r="E76" s="4"/>
      <c r="F76" s="4"/>
      <c r="G76" s="8"/>
      <c r="H76" s="4"/>
      <c r="J76" s="4"/>
    </row>
    <row r="77" spans="1:11" x14ac:dyDescent="0.2">
      <c r="A77" s="2">
        <v>37439</v>
      </c>
      <c r="E77" s="4"/>
      <c r="F77" s="4"/>
      <c r="G77" s="8"/>
      <c r="H77" s="4"/>
      <c r="J77" s="4"/>
    </row>
    <row r="78" spans="1:11" x14ac:dyDescent="0.2">
      <c r="A78" s="2">
        <v>37438</v>
      </c>
      <c r="B78" s="4">
        <v>254</v>
      </c>
      <c r="C78" s="4">
        <v>223</v>
      </c>
      <c r="D78" s="4">
        <v>31</v>
      </c>
      <c r="E78" s="9">
        <f t="shared" ref="E78:E84" si="14">(1-D78/B78)</f>
        <v>0.87795275590551181</v>
      </c>
      <c r="F78" s="4">
        <v>18</v>
      </c>
      <c r="G78" s="7">
        <f t="shared" ref="G78:G84" si="15">(1-F78/B78)</f>
        <v>0.92913385826771655</v>
      </c>
      <c r="H78" s="4">
        <v>0</v>
      </c>
      <c r="I78" s="7">
        <f t="shared" si="10"/>
        <v>0</v>
      </c>
      <c r="J78" s="4">
        <v>13</v>
      </c>
      <c r="K78" s="8">
        <f t="shared" si="11"/>
        <v>5.1181102362204724E-2</v>
      </c>
    </row>
    <row r="79" spans="1:11" x14ac:dyDescent="0.2">
      <c r="A79" s="2"/>
      <c r="B79" s="4"/>
      <c r="C79" s="4"/>
      <c r="D79" s="4"/>
      <c r="E79" s="9"/>
      <c r="F79" s="4"/>
      <c r="G79" s="7"/>
      <c r="H79" s="4"/>
      <c r="J79" s="4"/>
      <c r="K79" s="8"/>
    </row>
    <row r="80" spans="1:11" x14ac:dyDescent="0.2">
      <c r="A80" s="2"/>
      <c r="B80" s="4"/>
      <c r="C80" s="4"/>
      <c r="D80" s="4"/>
      <c r="E80" s="9">
        <f>AVERAGE(E48:E78)</f>
        <v>0.95171292765313875</v>
      </c>
      <c r="F80" s="4"/>
      <c r="G80" s="7"/>
      <c r="H80" s="4"/>
      <c r="J80" s="4"/>
      <c r="K80" s="8"/>
    </row>
    <row r="81" spans="1:11" x14ac:dyDescent="0.2">
      <c r="A81" s="2">
        <v>37437</v>
      </c>
      <c r="B81" s="4"/>
      <c r="C81" s="4"/>
      <c r="D81" s="4"/>
      <c r="E81" s="9"/>
      <c r="F81" s="4"/>
      <c r="G81" s="7"/>
      <c r="H81" s="4"/>
      <c r="I81" s="7"/>
      <c r="J81" s="4"/>
      <c r="K81" s="8"/>
    </row>
    <row r="82" spans="1:11" x14ac:dyDescent="0.2">
      <c r="A82" s="2">
        <v>37436</v>
      </c>
      <c r="B82" s="4">
        <v>100</v>
      </c>
      <c r="C82" s="4">
        <v>69</v>
      </c>
      <c r="D82" s="4">
        <v>33</v>
      </c>
      <c r="E82" s="9">
        <f t="shared" si="14"/>
        <v>0.66999999999999993</v>
      </c>
      <c r="F82" s="4">
        <v>29</v>
      </c>
      <c r="G82" s="7">
        <f t="shared" si="15"/>
        <v>0.71</v>
      </c>
      <c r="H82" s="4">
        <v>0</v>
      </c>
      <c r="I82" s="7">
        <f t="shared" si="10"/>
        <v>0</v>
      </c>
      <c r="J82" s="4">
        <v>4</v>
      </c>
      <c r="K82" s="8">
        <f t="shared" si="11"/>
        <v>0.04</v>
      </c>
    </row>
    <row r="83" spans="1:11" x14ac:dyDescent="0.2">
      <c r="A83" s="2">
        <v>37435</v>
      </c>
      <c r="B83" s="4">
        <v>260</v>
      </c>
      <c r="C83" s="4">
        <v>216</v>
      </c>
      <c r="D83" s="4">
        <v>44</v>
      </c>
      <c r="E83" s="9">
        <f t="shared" si="14"/>
        <v>0.8307692307692307</v>
      </c>
      <c r="F83" s="4">
        <v>31</v>
      </c>
      <c r="G83" s="7">
        <f t="shared" si="15"/>
        <v>0.88076923076923075</v>
      </c>
      <c r="H83" s="4">
        <v>0</v>
      </c>
      <c r="I83" s="7">
        <f t="shared" si="10"/>
        <v>0</v>
      </c>
      <c r="J83" s="4">
        <v>13</v>
      </c>
      <c r="K83" s="8">
        <f t="shared" si="11"/>
        <v>0.05</v>
      </c>
    </row>
    <row r="84" spans="1:11" x14ac:dyDescent="0.2">
      <c r="A84" s="2">
        <v>37434</v>
      </c>
      <c r="B84" s="4">
        <v>243</v>
      </c>
      <c r="C84" s="4">
        <v>218</v>
      </c>
      <c r="D84" s="4">
        <v>25</v>
      </c>
      <c r="E84" s="9">
        <f t="shared" si="14"/>
        <v>0.89711934156378603</v>
      </c>
      <c r="F84" s="4">
        <v>16</v>
      </c>
      <c r="G84" s="7">
        <f t="shared" si="15"/>
        <v>0.93415637860082301</v>
      </c>
      <c r="H84" s="12">
        <v>1</v>
      </c>
      <c r="I84" s="7">
        <f t="shared" si="10"/>
        <v>4.11522633744856E-3</v>
      </c>
      <c r="J84" s="4">
        <v>8</v>
      </c>
      <c r="K84" s="8">
        <f t="shared" si="11"/>
        <v>3.292181069958848E-2</v>
      </c>
    </row>
    <row r="85" spans="1:11" x14ac:dyDescent="0.2">
      <c r="B85" s="10"/>
      <c r="C85" s="10"/>
      <c r="D85" s="10"/>
      <c r="E85" s="10"/>
      <c r="F85" s="10"/>
      <c r="G85" s="11"/>
      <c r="H85" s="10"/>
      <c r="I85" s="11"/>
      <c r="J85" s="10"/>
      <c r="K85" s="11"/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Gonzalez Almaguer</dc:creator>
  <cp:lastModifiedBy>HP</cp:lastModifiedBy>
  <dcterms:created xsi:type="dcterms:W3CDTF">2002-08-27T16:12:10Z</dcterms:created>
  <dcterms:modified xsi:type="dcterms:W3CDTF">2020-09-27T13:26:01Z</dcterms:modified>
</cp:coreProperties>
</file>