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L6" i="1"/>
  <c r="G19"/>
  <c r="H19"/>
  <c r="I19"/>
  <c r="F19"/>
  <c r="D19"/>
  <c r="F3"/>
  <c r="G3"/>
  <c r="H3"/>
  <c r="I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G17"/>
  <c r="H17"/>
  <c r="I17"/>
  <c r="I2"/>
  <c r="H2"/>
  <c r="G2"/>
  <c r="F2"/>
  <c r="L5" l="1"/>
  <c r="M5" s="1"/>
  <c r="L3"/>
  <c r="M3" s="1"/>
  <c r="L4"/>
  <c r="M4" s="1"/>
  <c r="L2"/>
  <c r="M2" s="1"/>
</calcChain>
</file>

<file path=xl/sharedStrings.xml><?xml version="1.0" encoding="utf-8"?>
<sst xmlns="http://schemas.openxmlformats.org/spreadsheetml/2006/main" count="97" uniqueCount="51">
  <si>
    <t>Task Code</t>
  </si>
  <si>
    <t>Task Name</t>
  </si>
  <si>
    <t>Ruoli</t>
  </si>
  <si>
    <t>Ore di lavoro</t>
  </si>
  <si>
    <t>AN  1</t>
  </si>
  <si>
    <t>Studio di fattibilità</t>
  </si>
  <si>
    <t>Analista</t>
  </si>
  <si>
    <t>Verificatore</t>
  </si>
  <si>
    <t>AN 2</t>
  </si>
  <si>
    <t>Norme di Progetto</t>
  </si>
  <si>
    <t>Amministratore</t>
  </si>
  <si>
    <t>Responsabile</t>
  </si>
  <si>
    <t>AN 3.1</t>
  </si>
  <si>
    <t>Stesura PdP - Prima parte</t>
  </si>
  <si>
    <t>Stesura PdP - Seconda parte</t>
  </si>
  <si>
    <t>AN 3.2</t>
  </si>
  <si>
    <t>Colloquio con il proponente</t>
  </si>
  <si>
    <t>Stesura AR</t>
  </si>
  <si>
    <t>Verifica AR</t>
  </si>
  <si>
    <t>Ruolo</t>
  </si>
  <si>
    <t>RE</t>
  </si>
  <si>
    <t>AM</t>
  </si>
  <si>
    <t>AN</t>
  </si>
  <si>
    <t>VE</t>
  </si>
  <si>
    <t>Ore totali di lavoro</t>
  </si>
  <si>
    <t>Ore di lavoro Cad.</t>
  </si>
  <si>
    <t>Stesura PQ</t>
  </si>
  <si>
    <t>Verifica PQ</t>
  </si>
  <si>
    <t>Glossario</t>
  </si>
  <si>
    <t>AN 6</t>
  </si>
  <si>
    <t>AN 4.1</t>
  </si>
  <si>
    <t>AN 4.2</t>
  </si>
  <si>
    <t>AN 4.3</t>
  </si>
  <si>
    <t>AN 5.1</t>
  </si>
  <si>
    <t>AN 5.2</t>
  </si>
  <si>
    <t>Membro</t>
  </si>
  <si>
    <t>I Periodo</t>
  </si>
  <si>
    <t>II Periodo</t>
  </si>
  <si>
    <t>Ore</t>
  </si>
  <si>
    <t>Fase</t>
  </si>
  <si>
    <t>Begolo Marco</t>
  </si>
  <si>
    <t>Facchin Gabriele</t>
  </si>
  <si>
    <t>Cornaglia Alessando</t>
  </si>
  <si>
    <t>tutte</t>
  </si>
  <si>
    <t>Dalla Pietà Massimo</t>
  </si>
  <si>
    <t>Braghetto Lorenzo</t>
  </si>
  <si>
    <t>Quadrio Giacomo</t>
  </si>
  <si>
    <t>Maggiolo Giorgio</t>
  </si>
  <si>
    <t>AN 1, 4.1, 4.2</t>
  </si>
  <si>
    <t>AN 1, 4.3, 5.1</t>
  </si>
  <si>
    <t>Totale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</si>
</sst>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 applyAlignment="1">
      <alignment horizontal="center"/>
    </xf>
    <xf numFmtId="0" fontId="0" fillId="0" borderId="11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13" xfId="0" applyFill="1" applyBorder="1" applyAlignment="1">
      <alignment horizontal="center"/>
    </xf>
    <xf numFmtId="0" fontId="0" fillId="0" borderId="8" xfId="0" applyFill="1" applyBorder="1"/>
    <xf numFmtId="0" fontId="0" fillId="0" borderId="21" xfId="0" applyFill="1" applyBorder="1"/>
    <xf numFmtId="0" fontId="0" fillId="0" borderId="12" xfId="0" applyFill="1" applyBorder="1"/>
    <xf numFmtId="0" fontId="2" fillId="0" borderId="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20" xfId="0" applyFill="1" applyBorder="1"/>
    <xf numFmtId="0" fontId="0" fillId="0" borderId="11" xfId="0" applyFill="1" applyBorder="1" applyAlignment="1">
      <alignment horizontal="center"/>
    </xf>
    <xf numFmtId="0" fontId="0" fillId="0" borderId="0" xfId="0" applyFont="1"/>
    <xf numFmtId="0" fontId="2" fillId="0" borderId="9" xfId="0" applyFont="1" applyBorder="1"/>
    <xf numFmtId="0" fontId="2" fillId="0" borderId="23" xfId="0" applyFont="1" applyBorder="1"/>
    <xf numFmtId="0" fontId="2" fillId="0" borderId="10" xfId="0" applyFont="1" applyBorder="1"/>
    <xf numFmtId="0" fontId="2" fillId="0" borderId="24" xfId="0" applyFont="1" applyBorder="1"/>
    <xf numFmtId="0" fontId="0" fillId="0" borderId="26" xfId="0" applyBorder="1"/>
    <xf numFmtId="0" fontId="1" fillId="0" borderId="16" xfId="0" applyFont="1" applyBorder="1"/>
    <xf numFmtId="0" fontId="0" fillId="0" borderId="27" xfId="0" applyBorder="1"/>
    <xf numFmtId="0" fontId="0" fillId="0" borderId="28" xfId="0" applyBorder="1"/>
    <xf numFmtId="0" fontId="0" fillId="0" borderId="16" xfId="0" applyBorder="1"/>
    <xf numFmtId="0" fontId="0" fillId="0" borderId="29" xfId="0" applyBorder="1"/>
    <xf numFmtId="0" fontId="0" fillId="0" borderId="30" xfId="0" applyBorder="1"/>
    <xf numFmtId="0" fontId="0" fillId="0" borderId="17" xfId="0" applyBorder="1"/>
    <xf numFmtId="0" fontId="0" fillId="0" borderId="31" xfId="0" applyBorder="1"/>
    <xf numFmtId="0" fontId="0" fillId="0" borderId="19" xfId="0" applyFont="1" applyBorder="1"/>
    <xf numFmtId="0" fontId="0" fillId="0" borderId="32" xfId="0" applyBorder="1"/>
    <xf numFmtId="0" fontId="0" fillId="0" borderId="13" xfId="0" applyBorder="1"/>
    <xf numFmtId="0" fontId="0" fillId="0" borderId="33" xfId="0" applyFont="1" applyBorder="1"/>
    <xf numFmtId="0" fontId="2" fillId="0" borderId="11" xfId="0" applyFont="1" applyBorder="1"/>
    <xf numFmtId="0" fontId="0" fillId="0" borderId="18" xfId="0" applyBorder="1"/>
    <xf numFmtId="0" fontId="2" fillId="0" borderId="34" xfId="0" applyFont="1" applyBorder="1"/>
    <xf numFmtId="0" fontId="0" fillId="0" borderId="35" xfId="0" applyBorder="1"/>
    <xf numFmtId="0" fontId="1" fillId="0" borderId="35" xfId="0" applyFont="1" applyBorder="1"/>
    <xf numFmtId="0" fontId="0" fillId="0" borderId="25" xfId="0" applyBorder="1"/>
    <xf numFmtId="0" fontId="2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36" xfId="0" applyBorder="1"/>
    <xf numFmtId="0" fontId="2" fillId="0" borderId="37" xfId="0" applyFont="1" applyFill="1" applyBorder="1"/>
    <xf numFmtId="0" fontId="2" fillId="0" borderId="38" xfId="0" applyFont="1" applyBorder="1"/>
    <xf numFmtId="0" fontId="1" fillId="0" borderId="39" xfId="0" applyFont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9"/>
  <sheetViews>
    <sheetView tabSelected="1" workbookViewId="0">
      <selection activeCell="L8" sqref="L8"/>
    </sheetView>
  </sheetViews>
  <sheetFormatPr defaultRowHeight="15"/>
  <cols>
    <col min="1" max="1" width="14.42578125" customWidth="1"/>
    <col min="2" max="2" width="32.140625" customWidth="1"/>
    <col min="3" max="3" width="16.5703125" customWidth="1"/>
    <col min="4" max="4" width="22" customWidth="1"/>
    <col min="6" max="6" width="3" customWidth="1"/>
    <col min="7" max="7" width="3.7109375" customWidth="1"/>
    <col min="8" max="9" width="3.28515625" customWidth="1"/>
    <col min="11" max="11" width="18.85546875" customWidth="1"/>
    <col min="12" max="12" width="19.85546875" customWidth="1"/>
    <col min="13" max="13" width="18.42578125" customWidth="1"/>
    <col min="15" max="15" width="21" customWidth="1"/>
    <col min="18" max="18" width="13" customWidth="1"/>
    <col min="21" max="21" width="14.28515625" customWidth="1"/>
  </cols>
  <sheetData>
    <row r="1" spans="1:21" ht="15.75" thickBot="1">
      <c r="A1" s="28" t="s">
        <v>0</v>
      </c>
      <c r="B1" s="29" t="s">
        <v>1</v>
      </c>
      <c r="C1" s="30" t="s">
        <v>2</v>
      </c>
      <c r="D1" s="31" t="s">
        <v>3</v>
      </c>
      <c r="F1" t="s">
        <v>20</v>
      </c>
      <c r="G1" t="s">
        <v>21</v>
      </c>
      <c r="H1" t="s">
        <v>22</v>
      </c>
      <c r="I1" t="s">
        <v>23</v>
      </c>
      <c r="K1" s="28" t="s">
        <v>19</v>
      </c>
      <c r="L1" s="30" t="s">
        <v>24</v>
      </c>
      <c r="M1" s="45" t="s">
        <v>25</v>
      </c>
    </row>
    <row r="2" spans="1:21">
      <c r="A2" s="32" t="s">
        <v>4</v>
      </c>
      <c r="B2" s="4" t="s">
        <v>5</v>
      </c>
      <c r="C2" s="6" t="s">
        <v>6</v>
      </c>
      <c r="D2" s="33">
        <v>6</v>
      </c>
      <c r="F2">
        <f>IF($C2="Responsabile",$D2,0)</f>
        <v>0</v>
      </c>
      <c r="G2">
        <f>IF($C2="Amministratore",$D2,0)</f>
        <v>0</v>
      </c>
      <c r="H2">
        <f>IF($C2="Analista",$D2,0)</f>
        <v>6</v>
      </c>
      <c r="I2">
        <f>IF($C2="Verificatore",$D2,0)</f>
        <v>0</v>
      </c>
      <c r="K2" s="39" t="s">
        <v>11</v>
      </c>
      <c r="L2" s="1">
        <f>SUM(F2:F109)</f>
        <v>46</v>
      </c>
      <c r="M2" s="46">
        <f>L2</f>
        <v>46</v>
      </c>
      <c r="O2" s="51" t="s">
        <v>35</v>
      </c>
      <c r="P2" s="53" t="s">
        <v>36</v>
      </c>
      <c r="Q2" s="54"/>
      <c r="R2" s="55"/>
      <c r="S2" s="53" t="s">
        <v>37</v>
      </c>
      <c r="T2" s="54"/>
      <c r="U2" s="55"/>
    </row>
    <row r="3" spans="1:21" ht="15.75" thickBot="1">
      <c r="A3" s="34"/>
      <c r="B3" s="3"/>
      <c r="C3" s="7" t="s">
        <v>7</v>
      </c>
      <c r="D3" s="35">
        <v>3</v>
      </c>
      <c r="F3">
        <f t="shared" ref="F3:F14" si="0">IF($C3="Responsabile",$D3,0)</f>
        <v>0</v>
      </c>
      <c r="G3">
        <f t="shared" ref="G3:G14" si="1">IF($C3="Amministratore",$D3,0)</f>
        <v>0</v>
      </c>
      <c r="H3">
        <f t="shared" ref="H3:H14" si="2">IF($C3="Analista",$D3,0)</f>
        <v>0</v>
      </c>
      <c r="I3">
        <f t="shared" ref="I3:I14" si="3">IF($C3="Verificatore",$D3,0)</f>
        <v>3</v>
      </c>
      <c r="K3" s="39" t="s">
        <v>10</v>
      </c>
      <c r="L3" s="1">
        <f>SUM(G2:G110)</f>
        <v>40</v>
      </c>
      <c r="M3" s="46">
        <f>L3</f>
        <v>40</v>
      </c>
      <c r="O3" s="52"/>
      <c r="P3" s="23" t="s">
        <v>19</v>
      </c>
      <c r="Q3" s="22" t="s">
        <v>38</v>
      </c>
      <c r="R3" s="24" t="s">
        <v>39</v>
      </c>
      <c r="S3" s="23" t="s">
        <v>19</v>
      </c>
      <c r="T3" s="22" t="s">
        <v>38</v>
      </c>
      <c r="U3" s="24" t="s">
        <v>39</v>
      </c>
    </row>
    <row r="4" spans="1:21">
      <c r="A4" s="32" t="s">
        <v>8</v>
      </c>
      <c r="B4" s="4" t="s">
        <v>9</v>
      </c>
      <c r="C4" s="6" t="s">
        <v>10</v>
      </c>
      <c r="D4" s="36">
        <v>10</v>
      </c>
      <c r="F4">
        <f t="shared" si="0"/>
        <v>0</v>
      </c>
      <c r="G4">
        <f t="shared" si="1"/>
        <v>10</v>
      </c>
      <c r="H4">
        <f t="shared" si="2"/>
        <v>0</v>
      </c>
      <c r="I4">
        <f t="shared" si="3"/>
        <v>0</v>
      </c>
      <c r="K4" s="39" t="s">
        <v>6</v>
      </c>
      <c r="L4" s="1">
        <f>SUM(H2:H111)</f>
        <v>126</v>
      </c>
      <c r="M4" s="46">
        <f>L4/3</f>
        <v>42</v>
      </c>
      <c r="O4" s="19" t="s">
        <v>40</v>
      </c>
      <c r="P4" s="11" t="s">
        <v>20</v>
      </c>
      <c r="Q4" s="12">
        <v>13</v>
      </c>
      <c r="R4" s="26" t="s">
        <v>43</v>
      </c>
      <c r="S4" s="11" t="s">
        <v>22</v>
      </c>
      <c r="T4" s="12">
        <v>10</v>
      </c>
      <c r="U4" s="13" t="s">
        <v>48</v>
      </c>
    </row>
    <row r="5" spans="1:21" ht="15.75" thickBot="1">
      <c r="A5" s="34"/>
      <c r="B5" s="3"/>
      <c r="C5" s="7" t="s">
        <v>11</v>
      </c>
      <c r="D5" s="35">
        <v>2</v>
      </c>
      <c r="F5">
        <f t="shared" si="0"/>
        <v>2</v>
      </c>
      <c r="G5">
        <f t="shared" si="1"/>
        <v>0</v>
      </c>
      <c r="H5">
        <f t="shared" si="2"/>
        <v>0</v>
      </c>
      <c r="I5">
        <f t="shared" si="3"/>
        <v>0</v>
      </c>
      <c r="K5" s="32" t="s">
        <v>7</v>
      </c>
      <c r="L5" s="6">
        <f>SUM(I2:I112)</f>
        <v>72</v>
      </c>
      <c r="M5" s="56">
        <f>L5/2</f>
        <v>36</v>
      </c>
      <c r="O5" s="20" t="s">
        <v>41</v>
      </c>
      <c r="P5" s="14" t="s">
        <v>22</v>
      </c>
      <c r="Q5" s="10">
        <v>11</v>
      </c>
      <c r="R5" s="15" t="s">
        <v>48</v>
      </c>
      <c r="S5" s="14" t="s">
        <v>23</v>
      </c>
      <c r="T5" s="10">
        <v>8</v>
      </c>
      <c r="U5" s="15" t="s">
        <v>49</v>
      </c>
    </row>
    <row r="6" spans="1:21" ht="15.75" thickBot="1">
      <c r="A6" s="37" t="s">
        <v>12</v>
      </c>
      <c r="B6" s="2" t="s">
        <v>13</v>
      </c>
      <c r="C6" s="8" t="s">
        <v>11</v>
      </c>
      <c r="D6" s="38">
        <v>6</v>
      </c>
      <c r="F6">
        <f t="shared" si="0"/>
        <v>6</v>
      </c>
      <c r="G6">
        <f t="shared" si="1"/>
        <v>0</v>
      </c>
      <c r="H6">
        <f t="shared" si="2"/>
        <v>0</v>
      </c>
      <c r="I6">
        <f t="shared" si="3"/>
        <v>0</v>
      </c>
      <c r="K6" s="57" t="s">
        <v>50</v>
      </c>
      <c r="L6" s="58">
        <f>SUM(L2:L5)</f>
        <v>284</v>
      </c>
      <c r="M6" s="59"/>
      <c r="O6" s="20" t="s">
        <v>42</v>
      </c>
      <c r="P6" s="14" t="s">
        <v>22</v>
      </c>
      <c r="Q6" s="10">
        <v>11</v>
      </c>
      <c r="R6" s="15" t="s">
        <v>48</v>
      </c>
      <c r="S6" s="14" t="s">
        <v>21</v>
      </c>
      <c r="T6" s="10">
        <v>10</v>
      </c>
      <c r="U6" s="16" t="s">
        <v>43</v>
      </c>
    </row>
    <row r="7" spans="1:21">
      <c r="A7" s="37"/>
      <c r="B7" s="2"/>
      <c r="C7" s="8" t="s">
        <v>10</v>
      </c>
      <c r="D7" s="38">
        <v>2</v>
      </c>
      <c r="F7">
        <f t="shared" si="0"/>
        <v>0</v>
      </c>
      <c r="G7">
        <f t="shared" si="1"/>
        <v>2</v>
      </c>
      <c r="H7">
        <f t="shared" si="2"/>
        <v>0</v>
      </c>
      <c r="I7">
        <f t="shared" si="3"/>
        <v>0</v>
      </c>
      <c r="O7" s="20" t="s">
        <v>44</v>
      </c>
      <c r="P7" s="14" t="s">
        <v>22</v>
      </c>
      <c r="Q7" s="10">
        <v>11</v>
      </c>
      <c r="R7" s="15" t="s">
        <v>48</v>
      </c>
      <c r="S7" s="14" t="s">
        <v>23</v>
      </c>
      <c r="T7" s="10">
        <v>8</v>
      </c>
      <c r="U7" s="15" t="s">
        <v>49</v>
      </c>
    </row>
    <row r="8" spans="1:21">
      <c r="A8" s="32" t="s">
        <v>15</v>
      </c>
      <c r="B8" s="4" t="s">
        <v>14</v>
      </c>
      <c r="C8" s="6" t="s">
        <v>11</v>
      </c>
      <c r="D8" s="36">
        <v>8</v>
      </c>
      <c r="F8">
        <f t="shared" si="0"/>
        <v>8</v>
      </c>
      <c r="G8">
        <f t="shared" si="1"/>
        <v>0</v>
      </c>
      <c r="H8">
        <f t="shared" si="2"/>
        <v>0</v>
      </c>
      <c r="I8">
        <f t="shared" si="3"/>
        <v>0</v>
      </c>
      <c r="O8" s="20" t="s">
        <v>45</v>
      </c>
      <c r="P8" s="14" t="s">
        <v>23</v>
      </c>
      <c r="Q8" s="10">
        <v>10</v>
      </c>
      <c r="R8" s="15" t="s">
        <v>49</v>
      </c>
      <c r="S8" s="14" t="s">
        <v>22</v>
      </c>
      <c r="T8" s="10">
        <v>10</v>
      </c>
      <c r="U8" s="15" t="s">
        <v>48</v>
      </c>
    </row>
    <row r="9" spans="1:21">
      <c r="A9" s="34"/>
      <c r="B9" s="3"/>
      <c r="C9" s="7" t="s">
        <v>10</v>
      </c>
      <c r="D9" s="35">
        <v>3</v>
      </c>
      <c r="F9">
        <f t="shared" si="0"/>
        <v>0</v>
      </c>
      <c r="G9">
        <f t="shared" si="1"/>
        <v>3</v>
      </c>
      <c r="H9">
        <f t="shared" si="2"/>
        <v>0</v>
      </c>
      <c r="I9">
        <f t="shared" si="3"/>
        <v>0</v>
      </c>
      <c r="O9" s="20" t="s">
        <v>47</v>
      </c>
      <c r="P9" s="14" t="s">
        <v>21</v>
      </c>
      <c r="Q9" s="10">
        <v>10</v>
      </c>
      <c r="R9" s="16" t="s">
        <v>43</v>
      </c>
      <c r="S9" s="14" t="s">
        <v>20</v>
      </c>
      <c r="T9" s="10">
        <v>10</v>
      </c>
      <c r="U9" s="16" t="s">
        <v>43</v>
      </c>
    </row>
    <row r="10" spans="1:21" ht="15.75" thickBot="1">
      <c r="A10" s="37" t="s">
        <v>30</v>
      </c>
      <c r="B10" s="2" t="s">
        <v>16</v>
      </c>
      <c r="C10" s="8" t="s">
        <v>6</v>
      </c>
      <c r="D10" s="38">
        <v>1</v>
      </c>
      <c r="F10">
        <f t="shared" si="0"/>
        <v>0</v>
      </c>
      <c r="G10">
        <f t="shared" si="1"/>
        <v>0</v>
      </c>
      <c r="H10">
        <f t="shared" si="2"/>
        <v>1</v>
      </c>
      <c r="I10">
        <f t="shared" si="3"/>
        <v>0</v>
      </c>
      <c r="O10" s="21" t="s">
        <v>46</v>
      </c>
      <c r="P10" s="17" t="s">
        <v>23</v>
      </c>
      <c r="Q10" s="18">
        <v>10</v>
      </c>
      <c r="R10" s="25" t="s">
        <v>49</v>
      </c>
      <c r="S10" s="17" t="s">
        <v>22</v>
      </c>
      <c r="T10" s="18">
        <v>10</v>
      </c>
      <c r="U10" s="25" t="s">
        <v>48</v>
      </c>
    </row>
    <row r="11" spans="1:21">
      <c r="A11" s="37"/>
      <c r="B11" s="2"/>
      <c r="C11" s="8" t="s">
        <v>11</v>
      </c>
      <c r="D11" s="38">
        <v>1</v>
      </c>
      <c r="F11">
        <f t="shared" si="0"/>
        <v>1</v>
      </c>
      <c r="G11">
        <f t="shared" si="1"/>
        <v>0</v>
      </c>
      <c r="H11">
        <f t="shared" si="2"/>
        <v>0</v>
      </c>
      <c r="I11">
        <f t="shared" si="3"/>
        <v>0</v>
      </c>
      <c r="O11" s="2"/>
      <c r="P11" s="2"/>
      <c r="Q11" s="9"/>
      <c r="R11" s="2"/>
      <c r="S11" s="2"/>
      <c r="T11" s="9"/>
      <c r="U11" s="2"/>
    </row>
    <row r="12" spans="1:21">
      <c r="A12" s="39" t="s">
        <v>31</v>
      </c>
      <c r="B12" s="5" t="s">
        <v>17</v>
      </c>
      <c r="C12" s="1" t="s">
        <v>6</v>
      </c>
      <c r="D12" s="40">
        <v>56</v>
      </c>
      <c r="F12">
        <f t="shared" si="0"/>
        <v>0</v>
      </c>
      <c r="G12">
        <f t="shared" si="1"/>
        <v>0</v>
      </c>
      <c r="H12">
        <f t="shared" si="2"/>
        <v>56</v>
      </c>
      <c r="I12">
        <f t="shared" si="3"/>
        <v>0</v>
      </c>
      <c r="O12" s="2"/>
      <c r="P12" s="2"/>
      <c r="Q12" s="2"/>
      <c r="R12" s="2"/>
      <c r="S12" s="2"/>
      <c r="T12" s="2"/>
      <c r="U12" s="2"/>
    </row>
    <row r="13" spans="1:21">
      <c r="A13" s="37" t="s">
        <v>32</v>
      </c>
      <c r="B13" s="2" t="s">
        <v>18</v>
      </c>
      <c r="C13" s="8" t="s">
        <v>7</v>
      </c>
      <c r="D13" s="38">
        <v>19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19</v>
      </c>
      <c r="O13" s="2"/>
      <c r="P13" s="2"/>
      <c r="Q13" s="9"/>
      <c r="R13" s="2"/>
      <c r="S13" s="2"/>
      <c r="T13" s="9"/>
      <c r="U13" s="2"/>
    </row>
    <row r="14" spans="1:21">
      <c r="A14" s="37"/>
      <c r="B14" s="2"/>
      <c r="C14" s="8" t="s">
        <v>11</v>
      </c>
      <c r="D14" s="38">
        <v>4</v>
      </c>
      <c r="F14">
        <f t="shared" si="0"/>
        <v>4</v>
      </c>
      <c r="G14">
        <f t="shared" si="1"/>
        <v>0</v>
      </c>
      <c r="H14">
        <f t="shared" si="2"/>
        <v>0</v>
      </c>
      <c r="I14">
        <f t="shared" si="3"/>
        <v>0</v>
      </c>
      <c r="O14" s="2"/>
      <c r="P14" s="2"/>
      <c r="Q14" s="2"/>
      <c r="R14" s="2"/>
      <c r="S14" s="2"/>
      <c r="T14" s="2"/>
      <c r="U14" s="2"/>
    </row>
    <row r="15" spans="1:21">
      <c r="A15" s="39" t="s">
        <v>33</v>
      </c>
      <c r="B15" s="5" t="s">
        <v>26</v>
      </c>
      <c r="C15" s="1" t="s">
        <v>7</v>
      </c>
      <c r="D15" s="40">
        <v>14</v>
      </c>
      <c r="F15">
        <f t="shared" ref="F15:F17" si="4">IF($C15="Responsabile",$D15,0)</f>
        <v>0</v>
      </c>
      <c r="G15">
        <f t="shared" ref="G15:G17" si="5">IF($C15="Amministratore",$D15,0)</f>
        <v>0</v>
      </c>
      <c r="H15">
        <f t="shared" ref="H15:H17" si="6">IF($C15="Analista",$D15,0)</f>
        <v>0</v>
      </c>
      <c r="I15">
        <f t="shared" ref="I15:I17" si="7">IF($C15="Verificatore",$D15,0)</f>
        <v>14</v>
      </c>
      <c r="O15" s="2"/>
      <c r="P15" s="2"/>
      <c r="Q15" s="9"/>
      <c r="R15" s="2"/>
      <c r="S15" s="2"/>
      <c r="T15" s="9"/>
      <c r="U15" s="2"/>
    </row>
    <row r="16" spans="1:21">
      <c r="A16" s="37" t="s">
        <v>34</v>
      </c>
      <c r="B16" s="2" t="s">
        <v>27</v>
      </c>
      <c r="C16" s="8" t="s">
        <v>11</v>
      </c>
      <c r="D16" s="38">
        <v>2</v>
      </c>
      <c r="F16">
        <f t="shared" si="4"/>
        <v>2</v>
      </c>
      <c r="G16">
        <f t="shared" si="5"/>
        <v>0</v>
      </c>
      <c r="H16">
        <f t="shared" si="6"/>
        <v>0</v>
      </c>
      <c r="I16">
        <f t="shared" si="7"/>
        <v>0</v>
      </c>
      <c r="O16" s="2"/>
      <c r="P16" s="2"/>
      <c r="Q16" s="2"/>
      <c r="R16" s="2"/>
      <c r="S16" s="2"/>
      <c r="T16" s="2"/>
      <c r="U16" s="2"/>
    </row>
    <row r="17" spans="1:21" ht="15.75" thickBot="1">
      <c r="A17" s="41" t="s">
        <v>29</v>
      </c>
      <c r="B17" s="42" t="s">
        <v>28</v>
      </c>
      <c r="C17" s="43" t="s">
        <v>10</v>
      </c>
      <c r="D17" s="44">
        <v>5</v>
      </c>
      <c r="F17">
        <f t="shared" si="4"/>
        <v>0</v>
      </c>
      <c r="G17">
        <f t="shared" si="5"/>
        <v>5</v>
      </c>
      <c r="H17">
        <f t="shared" si="6"/>
        <v>0</v>
      </c>
      <c r="I17">
        <f t="shared" si="7"/>
        <v>0</v>
      </c>
      <c r="O17" s="2"/>
      <c r="P17" s="2"/>
      <c r="Q17" s="9"/>
      <c r="R17" s="2"/>
      <c r="S17" s="2"/>
      <c r="T17" s="9"/>
      <c r="U17" s="2"/>
    </row>
    <row r="18" spans="1:21" ht="15.75" thickBot="1">
      <c r="O18" s="27"/>
    </row>
    <row r="19" spans="1:21" ht="15.75" thickBot="1">
      <c r="A19" s="47" t="s">
        <v>50</v>
      </c>
      <c r="B19" s="48"/>
      <c r="C19" s="49"/>
      <c r="D19" s="50">
        <f>SUM(D2:D17)</f>
        <v>142</v>
      </c>
      <c r="F19">
        <f>SUM(F2:F17)</f>
        <v>23</v>
      </c>
      <c r="G19">
        <f t="shared" ref="G19:I19" si="8">SUM(G2:G17)</f>
        <v>20</v>
      </c>
      <c r="H19">
        <f t="shared" si="8"/>
        <v>63</v>
      </c>
      <c r="I19">
        <f t="shared" si="8"/>
        <v>36</v>
      </c>
    </row>
  </sheetData>
  <mergeCells count="3">
    <mergeCell ref="O2:O3"/>
    <mergeCell ref="P2:R2"/>
    <mergeCell ref="S2:U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2011-12-09T09:20:43Z</dcterms:created>
  <dcterms:modified xsi:type="dcterms:W3CDTF">2011-12-15T15:24:24Z</dcterms:modified>
</cp:coreProperties>
</file>