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3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D20" i="7"/>
  <c r="E20"/>
  <c r="F20"/>
  <c r="I16"/>
  <c r="J16"/>
  <c r="K16"/>
  <c r="L16"/>
  <c r="M16"/>
  <c r="I17"/>
  <c r="J17"/>
  <c r="K17"/>
  <c r="M17"/>
  <c r="I18"/>
  <c r="J18"/>
  <c r="K18"/>
  <c r="L18"/>
  <c r="M18"/>
  <c r="G16"/>
  <c r="G17"/>
  <c r="L17" s="1"/>
  <c r="G18"/>
  <c r="C9" i="8"/>
  <c r="F41" s="1"/>
  <c r="G41" s="1"/>
  <c r="D9"/>
  <c r="F42" s="1"/>
  <c r="G42" s="1"/>
  <c r="E9"/>
  <c r="F43" s="1"/>
  <c r="F9"/>
  <c r="F44" s="1"/>
  <c r="G44" s="1"/>
  <c r="G9"/>
  <c r="F45" s="1"/>
  <c r="G45" s="1"/>
  <c r="H9"/>
  <c r="B9"/>
  <c r="F40" s="1"/>
  <c r="G40" s="1"/>
  <c r="BF61" i="9"/>
  <c r="BE61"/>
  <c r="BC61"/>
  <c r="AZ61"/>
  <c r="AW61"/>
  <c r="AT61"/>
  <c r="AQ61"/>
  <c r="AP61"/>
  <c r="AH61"/>
  <c r="AG61"/>
  <c r="AF61"/>
  <c r="AS61" s="1"/>
  <c r="AE61"/>
  <c r="AD61"/>
  <c r="AC61"/>
  <c r="AR61" s="1"/>
  <c r="AB61"/>
  <c r="AH60"/>
  <c r="AG60"/>
  <c r="AF60"/>
  <c r="BB60" s="1"/>
  <c r="AE60"/>
  <c r="AD60"/>
  <c r="AC60"/>
  <c r="AU60" s="1"/>
  <c r="AB60"/>
  <c r="BF59"/>
  <c r="BD59"/>
  <c r="BC59"/>
  <c r="BA59"/>
  <c r="AZ59"/>
  <c r="AW59"/>
  <c r="AT59"/>
  <c r="AQ59"/>
  <c r="AH59"/>
  <c r="AG59"/>
  <c r="AF59"/>
  <c r="BE59" s="1"/>
  <c r="AE59"/>
  <c r="AD59"/>
  <c r="AC59"/>
  <c r="AO59" s="1"/>
  <c r="AB59"/>
  <c r="BE58"/>
  <c r="AH58"/>
  <c r="AG58"/>
  <c r="AF58"/>
  <c r="AY58" s="1"/>
  <c r="AE58"/>
  <c r="AD58"/>
  <c r="AC58"/>
  <c r="AR58" s="1"/>
  <c r="AB58"/>
  <c r="BF57"/>
  <c r="BC57"/>
  <c r="BA57"/>
  <c r="AZ57"/>
  <c r="AX57"/>
  <c r="AW57"/>
  <c r="AU57"/>
  <c r="AT57"/>
  <c r="AQ57"/>
  <c r="AO57"/>
  <c r="AH57"/>
  <c r="AG57"/>
  <c r="AF57"/>
  <c r="AV57" s="1"/>
  <c r="AE57"/>
  <c r="AD57"/>
  <c r="AC57"/>
  <c r="BD57" s="1"/>
  <c r="AB57"/>
  <c r="BE56"/>
  <c r="BB56"/>
  <c r="AH56"/>
  <c r="AG56"/>
  <c r="AF56"/>
  <c r="AS56" s="1"/>
  <c r="AE56"/>
  <c r="AD56"/>
  <c r="AC56"/>
  <c r="AR56" s="1"/>
  <c r="AB56"/>
  <c r="BF55"/>
  <c r="BD55"/>
  <c r="BC55"/>
  <c r="AZ55"/>
  <c r="AW55"/>
  <c r="AT55"/>
  <c r="AQ55"/>
  <c r="AH55"/>
  <c r="AG55"/>
  <c r="AF55"/>
  <c r="BE55" s="1"/>
  <c r="AE55"/>
  <c r="AD55"/>
  <c r="AC55"/>
  <c r="AO55" s="1"/>
  <c r="AB55"/>
  <c r="BE54"/>
  <c r="AP54"/>
  <c r="AH54"/>
  <c r="AG54"/>
  <c r="AF54"/>
  <c r="AS54" s="1"/>
  <c r="AE54"/>
  <c r="AD54"/>
  <c r="AC54"/>
  <c r="BA54" s="1"/>
  <c r="AB54"/>
  <c r="BF53"/>
  <c r="BC53"/>
  <c r="AZ53"/>
  <c r="AW53"/>
  <c r="AT53"/>
  <c r="AQ53"/>
  <c r="AH53"/>
  <c r="AG53"/>
  <c r="AF53"/>
  <c r="AP53" s="1"/>
  <c r="AE53"/>
  <c r="AD53"/>
  <c r="AC53"/>
  <c r="AX53" s="1"/>
  <c r="AB53"/>
  <c r="AH52"/>
  <c r="AG52"/>
  <c r="AF52"/>
  <c r="BB52" s="1"/>
  <c r="AE52"/>
  <c r="AD52"/>
  <c r="AC52"/>
  <c r="AX52" s="1"/>
  <c r="AB52"/>
  <c r="BF51"/>
  <c r="BD51"/>
  <c r="BC51"/>
  <c r="BA51"/>
  <c r="AZ51"/>
  <c r="AX51"/>
  <c r="AW51"/>
  <c r="AU51"/>
  <c r="AT51"/>
  <c r="AR51"/>
  <c r="AQ51"/>
  <c r="AO51"/>
  <c r="AH51"/>
  <c r="AG51"/>
  <c r="AF51"/>
  <c r="BB51" s="1"/>
  <c r="AE51"/>
  <c r="AD51"/>
  <c r="AC51"/>
  <c r="AB51"/>
  <c r="BE50"/>
  <c r="BB50"/>
  <c r="AY50"/>
  <c r="AR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AC49"/>
  <c r="AX49" s="1"/>
  <c r="AB49"/>
  <c r="AV48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D44"/>
  <c r="BC44"/>
  <c r="BA44"/>
  <c r="AZ44"/>
  <c r="AX44"/>
  <c r="AW44"/>
  <c r="AU44"/>
  <c r="AT44"/>
  <c r="AQ44"/>
  <c r="AH44"/>
  <c r="AG44"/>
  <c r="AF44"/>
  <c r="BB44" s="1"/>
  <c r="AE44"/>
  <c r="AD44"/>
  <c r="AC44"/>
  <c r="AR44" s="1"/>
  <c r="AB44"/>
  <c r="AY43"/>
  <c r="AR43"/>
  <c r="AP43"/>
  <c r="AH43"/>
  <c r="AG43"/>
  <c r="AF43"/>
  <c r="AS43" s="1"/>
  <c r="AE43"/>
  <c r="AD43"/>
  <c r="AC43"/>
  <c r="BA43" s="1"/>
  <c r="AB43"/>
  <c r="BF42"/>
  <c r="BC42"/>
  <c r="AZ42"/>
  <c r="AW42"/>
  <c r="AT42"/>
  <c r="AQ42"/>
  <c r="AH42"/>
  <c r="AG42"/>
  <c r="AF42"/>
  <c r="AV42" s="1"/>
  <c r="AE42"/>
  <c r="AD42"/>
  <c r="AC42"/>
  <c r="BA42" s="1"/>
  <c r="AB42"/>
  <c r="AU41"/>
  <c r="AR41"/>
  <c r="AO41"/>
  <c r="AH41"/>
  <c r="AG41"/>
  <c r="AF41"/>
  <c r="AS41" s="1"/>
  <c r="AE41"/>
  <c r="AD41"/>
  <c r="AK35" s="1"/>
  <c r="AC41"/>
  <c r="AX41" s="1"/>
  <c r="AB41"/>
  <c r="BF40"/>
  <c r="BC40"/>
  <c r="AZ40"/>
  <c r="AY40"/>
  <c r="AW40"/>
  <c r="AT40"/>
  <c r="AR40"/>
  <c r="AQ40"/>
  <c r="AH40"/>
  <c r="AG40"/>
  <c r="AF40"/>
  <c r="AS40" s="1"/>
  <c r="AE40"/>
  <c r="AD40"/>
  <c r="AC40"/>
  <c r="BA40" s="1"/>
  <c r="AB40"/>
  <c r="AO39"/>
  <c r="AH39"/>
  <c r="AG39"/>
  <c r="AF39"/>
  <c r="AY39" s="1"/>
  <c r="AE39"/>
  <c r="AD39"/>
  <c r="AC39"/>
  <c r="AX39" s="1"/>
  <c r="AB39"/>
  <c r="BF38"/>
  <c r="BC38"/>
  <c r="AZ38"/>
  <c r="AW38"/>
  <c r="AU38"/>
  <c r="AT38"/>
  <c r="AQ38"/>
  <c r="AO38"/>
  <c r="AH38"/>
  <c r="AG38"/>
  <c r="AF38"/>
  <c r="AP38" s="1"/>
  <c r="AE38"/>
  <c r="AD38"/>
  <c r="AC38"/>
  <c r="AX38" s="1"/>
  <c r="AB38"/>
  <c r="AV37"/>
  <c r="AP37"/>
  <c r="AH37"/>
  <c r="AG37"/>
  <c r="AF37"/>
  <c r="AY37" s="1"/>
  <c r="AE37"/>
  <c r="AD37"/>
  <c r="AC37"/>
  <c r="BD37" s="1"/>
  <c r="AB37"/>
  <c r="BF36"/>
  <c r="BC36"/>
  <c r="AZ36"/>
  <c r="AW36"/>
  <c r="AT36"/>
  <c r="AQ36"/>
  <c r="AH36"/>
  <c r="AG36"/>
  <c r="AF36"/>
  <c r="AS36" s="1"/>
  <c r="AE36"/>
  <c r="AD36"/>
  <c r="AC36"/>
  <c r="AU36" s="1"/>
  <c r="AB36"/>
  <c r="AW35"/>
  <c r="AU35"/>
  <c r="AI35"/>
  <c r="BC35" s="1"/>
  <c r="AH35"/>
  <c r="AG35"/>
  <c r="AF35"/>
  <c r="AV35" s="1"/>
  <c r="AE35"/>
  <c r="AD35"/>
  <c r="AC35"/>
  <c r="AX35" s="1"/>
  <c r="AB35"/>
  <c r="BF34"/>
  <c r="BE34"/>
  <c r="BC34"/>
  <c r="AZ34"/>
  <c r="AW34"/>
  <c r="AV34"/>
  <c r="AT34"/>
  <c r="AQ34"/>
  <c r="AH34"/>
  <c r="AG34"/>
  <c r="AF34"/>
  <c r="AP34" s="1"/>
  <c r="AE34"/>
  <c r="AD34"/>
  <c r="AC34"/>
  <c r="AX34" s="1"/>
  <c r="AB34"/>
  <c r="BE33"/>
  <c r="AH33"/>
  <c r="AG33"/>
  <c r="AF33"/>
  <c r="AY33" s="1"/>
  <c r="AE33"/>
  <c r="AD33"/>
  <c r="AC33"/>
  <c r="AU33" s="1"/>
  <c r="AB33"/>
  <c r="BF32"/>
  <c r="BC32"/>
  <c r="BA32"/>
  <c r="AZ32"/>
  <c r="AY32"/>
  <c r="AW32"/>
  <c r="AT32"/>
  <c r="AQ32"/>
  <c r="AP32"/>
  <c r="AH32"/>
  <c r="AG32"/>
  <c r="AF32"/>
  <c r="BB32" s="1"/>
  <c r="AE32"/>
  <c r="AD32"/>
  <c r="AC32"/>
  <c r="AU32" s="1"/>
  <c r="AB32"/>
  <c r="BA31"/>
  <c r="AR3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AX26"/>
  <c r="AK26"/>
  <c r="AJ26"/>
  <c r="AI26"/>
  <c r="AQ26" s="1"/>
  <c r="AH26"/>
  <c r="AG26"/>
  <c r="AF26"/>
  <c r="AY26" s="1"/>
  <c r="AE26"/>
  <c r="AD26"/>
  <c r="AC26"/>
  <c r="AR26" s="1"/>
  <c r="AB26"/>
  <c r="AR25"/>
  <c r="AK25"/>
  <c r="AJ25"/>
  <c r="AI25"/>
  <c r="AW25" s="1"/>
  <c r="AH25"/>
  <c r="AG25"/>
  <c r="AF25"/>
  <c r="AY25" s="1"/>
  <c r="AE25"/>
  <c r="AD25"/>
  <c r="AC25"/>
  <c r="BD25" s="1"/>
  <c r="AB25"/>
  <c r="AW24"/>
  <c r="AK24"/>
  <c r="AJ24"/>
  <c r="AI24"/>
  <c r="AT24" s="1"/>
  <c r="AH24"/>
  <c r="AG24"/>
  <c r="AF24"/>
  <c r="AS24" s="1"/>
  <c r="AE24"/>
  <c r="AD24"/>
  <c r="AC24"/>
  <c r="AX24" s="1"/>
  <c r="AB24"/>
  <c r="AK23"/>
  <c r="AJ23"/>
  <c r="AI23"/>
  <c r="BF23" s="1"/>
  <c r="AH23"/>
  <c r="AG23"/>
  <c r="AF23"/>
  <c r="AP23" s="1"/>
  <c r="AE23"/>
  <c r="AD23"/>
  <c r="AC23"/>
  <c r="AX23" s="1"/>
  <c r="AB23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BE20"/>
  <c r="AK20"/>
  <c r="AJ20"/>
  <c r="AI20"/>
  <c r="AZ20" s="1"/>
  <c r="AH20"/>
  <c r="AG20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BF17"/>
  <c r="AP17"/>
  <c r="AK17"/>
  <c r="AJ17"/>
  <c r="AI17"/>
  <c r="AT17" s="1"/>
  <c r="AH17"/>
  <c r="AG17"/>
  <c r="AF17"/>
  <c r="AY17" s="1"/>
  <c r="AE17"/>
  <c r="AD17"/>
  <c r="AC17"/>
  <c r="AR17" s="1"/>
  <c r="AB17"/>
  <c r="AK16"/>
  <c r="AJ16"/>
  <c r="AI16"/>
  <c r="AW16" s="1"/>
  <c r="AH16"/>
  <c r="AG16"/>
  <c r="AF16"/>
  <c r="AV16" s="1"/>
  <c r="AE16"/>
  <c r="AD16"/>
  <c r="AC16"/>
  <c r="BD16" s="1"/>
  <c r="AB16"/>
  <c r="BF15"/>
  <c r="AK15"/>
  <c r="AJ15"/>
  <c r="AI15"/>
  <c r="AT15" s="1"/>
  <c r="AH15"/>
  <c r="AG15"/>
  <c r="AF15"/>
  <c r="BB15" s="1"/>
  <c r="AE15"/>
  <c r="AD15"/>
  <c r="AC15"/>
  <c r="AU15" s="1"/>
  <c r="AB15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11" i="2"/>
  <c r="BG12"/>
  <c r="BG13"/>
  <c r="BG28"/>
  <c r="BG29"/>
  <c r="BG30"/>
  <c r="BG45"/>
  <c r="BG46"/>
  <c r="BG47"/>
  <c r="AA17" i="5"/>
  <c r="AI60" i="2" s="1"/>
  <c r="BC60" s="1"/>
  <c r="AA15" i="5"/>
  <c r="AI58" i="2" s="1"/>
  <c r="AQ58" s="1"/>
  <c r="AA13" i="5"/>
  <c r="AI56" i="2" s="1"/>
  <c r="AA11" i="5"/>
  <c r="AI54" i="9" s="1"/>
  <c r="AA9" i="5"/>
  <c r="AI52" i="2" s="1"/>
  <c r="BC52" s="1"/>
  <c r="AA7" i="5"/>
  <c r="AI50" i="9" s="1"/>
  <c r="AA5" i="5"/>
  <c r="AI48" i="9" s="1"/>
  <c r="E12" i="5"/>
  <c r="D12"/>
  <c r="F10"/>
  <c r="H10" s="1"/>
  <c r="F9"/>
  <c r="F8"/>
  <c r="F7"/>
  <c r="H7" s="1"/>
  <c r="F6"/>
  <c r="F5"/>
  <c r="L5" s="1"/>
  <c r="F4"/>
  <c r="H4" s="1"/>
  <c r="F3"/>
  <c r="J3" s="1"/>
  <c r="F2"/>
  <c r="K2" s="1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I33" i="9" s="1"/>
  <c r="AA8" i="4"/>
  <c r="AI31" i="9" s="1"/>
  <c r="E28" i="4"/>
  <c r="D28"/>
  <c r="F26"/>
  <c r="H26" s="1"/>
  <c r="F25"/>
  <c r="I25" s="1"/>
  <c r="F24"/>
  <c r="F23"/>
  <c r="F22"/>
  <c r="I22" s="1"/>
  <c r="F21"/>
  <c r="H21" s="1"/>
  <c r="F20"/>
  <c r="F19"/>
  <c r="F18"/>
  <c r="H18" s="1"/>
  <c r="F17"/>
  <c r="J17" s="1"/>
  <c r="F16"/>
  <c r="F15"/>
  <c r="F14"/>
  <c r="F13"/>
  <c r="L13" s="1"/>
  <c r="F12"/>
  <c r="F11"/>
  <c r="J11" s="1"/>
  <c r="F10"/>
  <c r="K10" s="1"/>
  <c r="F9"/>
  <c r="H9" s="1"/>
  <c r="F8"/>
  <c r="J8" s="1"/>
  <c r="F7"/>
  <c r="F6"/>
  <c r="F5"/>
  <c r="J5" s="1"/>
  <c r="F4"/>
  <c r="F3"/>
  <c r="F2"/>
  <c r="I2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s="1"/>
  <c r="G14"/>
  <c r="I14" s="1"/>
  <c r="G13"/>
  <c r="G12"/>
  <c r="G11"/>
  <c r="M11" s="1"/>
  <c r="G10"/>
  <c r="I10" s="1"/>
  <c r="G9"/>
  <c r="L9" s="1"/>
  <c r="G8"/>
  <c r="M8" s="1"/>
  <c r="G7"/>
  <c r="M7" s="1"/>
  <c r="G6"/>
  <c r="I6" s="1"/>
  <c r="G5"/>
  <c r="G4"/>
  <c r="G3"/>
  <c r="L3" s="1"/>
  <c r="G2"/>
  <c r="E39" i="8"/>
  <c r="F39"/>
  <c r="G39"/>
  <c r="E40"/>
  <c r="E41"/>
  <c r="E42"/>
  <c r="E43"/>
  <c r="E44"/>
  <c r="E45"/>
  <c r="E46"/>
  <c r="V24" i="4"/>
  <c r="F14" i="2"/>
  <c r="AB2"/>
  <c r="AC2"/>
  <c r="AF2"/>
  <c r="AI2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BE5" s="1"/>
  <c r="AG5"/>
  <c r="AH5"/>
  <c r="AB6"/>
  <c r="AC6"/>
  <c r="AD6"/>
  <c r="AE6"/>
  <c r="AF6"/>
  <c r="BB6" s="1"/>
  <c r="AG6"/>
  <c r="AH6"/>
  <c r="AB7"/>
  <c r="AC7"/>
  <c r="AD7"/>
  <c r="AE7"/>
  <c r="AF7"/>
  <c r="AG7"/>
  <c r="AH7"/>
  <c r="AI7"/>
  <c r="AB8"/>
  <c r="AC8"/>
  <c r="BD8" s="1"/>
  <c r="AD8"/>
  <c r="AE8"/>
  <c r="AF8"/>
  <c r="AG8"/>
  <c r="AH8"/>
  <c r="AB9"/>
  <c r="AC9"/>
  <c r="AD9"/>
  <c r="AX9" s="1"/>
  <c r="AE9"/>
  <c r="AF9"/>
  <c r="BE9" s="1"/>
  <c r="AG9"/>
  <c r="AH9"/>
  <c r="AI9"/>
  <c r="AB10"/>
  <c r="B15" s="1"/>
  <c r="AC10"/>
  <c r="BD10" s="1"/>
  <c r="AD10"/>
  <c r="AE10"/>
  <c r="AF10"/>
  <c r="BB10" s="1"/>
  <c r="AG10"/>
  <c r="AH10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AX4"/>
  <c r="BA5"/>
  <c r="BA7"/>
  <c r="AQ9"/>
  <c r="AC26" i="7"/>
  <c r="Z26"/>
  <c r="W26"/>
  <c r="AL22" i="2"/>
  <c r="AL20"/>
  <c r="AL18"/>
  <c r="M15" i="7"/>
  <c r="L15"/>
  <c r="K15"/>
  <c r="I15"/>
  <c r="M14"/>
  <c r="L14"/>
  <c r="K14"/>
  <c r="J14"/>
  <c r="M13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K8"/>
  <c r="J8"/>
  <c r="I8"/>
  <c r="L7"/>
  <c r="K7"/>
  <c r="J7"/>
  <c r="I7"/>
  <c r="M6"/>
  <c r="L6"/>
  <c r="K6"/>
  <c r="J6"/>
  <c r="M5"/>
  <c r="L5"/>
  <c r="K5"/>
  <c r="J5"/>
  <c r="I5"/>
  <c r="M4"/>
  <c r="L4"/>
  <c r="K4"/>
  <c r="J4"/>
  <c r="I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I10"/>
  <c r="H10"/>
  <c r="G10"/>
  <c r="F10"/>
  <c r="V10"/>
  <c r="AI10" i="2" s="1"/>
  <c r="AQ10" s="1"/>
  <c r="I9" i="6"/>
  <c r="H9"/>
  <c r="G9"/>
  <c r="F9"/>
  <c r="V8"/>
  <c r="AI8" i="2" s="1"/>
  <c r="AQ8" s="1"/>
  <c r="I8" i="6"/>
  <c r="H8"/>
  <c r="G8"/>
  <c r="F8"/>
  <c r="V7"/>
  <c r="I7"/>
  <c r="H7"/>
  <c r="G7"/>
  <c r="F7"/>
  <c r="V6"/>
  <c r="AI6" i="2" s="1"/>
  <c r="AQ6" s="1"/>
  <c r="I6" i="6"/>
  <c r="H6"/>
  <c r="G6"/>
  <c r="F6"/>
  <c r="V5"/>
  <c r="AI5" i="2" s="1"/>
  <c r="AQ5" s="1"/>
  <c r="I5" i="6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L9"/>
  <c r="K9"/>
  <c r="J9"/>
  <c r="I9"/>
  <c r="H9"/>
  <c r="L8"/>
  <c r="K8"/>
  <c r="I8"/>
  <c r="H8"/>
  <c r="J8"/>
  <c r="L7"/>
  <c r="K7"/>
  <c r="J7"/>
  <c r="I7"/>
  <c r="L6"/>
  <c r="K6"/>
  <c r="I6"/>
  <c r="H6"/>
  <c r="J6"/>
  <c r="AI48" i="2"/>
  <c r="BC48" s="1"/>
  <c r="K5" i="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H20"/>
  <c r="L19"/>
  <c r="K19"/>
  <c r="I19"/>
  <c r="H19"/>
  <c r="J19"/>
  <c r="L18"/>
  <c r="K18"/>
  <c r="J18"/>
  <c r="I18"/>
  <c r="L17"/>
  <c r="K17"/>
  <c r="I17"/>
  <c r="H17"/>
  <c r="K16"/>
  <c r="J16"/>
  <c r="I16"/>
  <c r="H16"/>
  <c r="L16"/>
  <c r="L15"/>
  <c r="K15"/>
  <c r="J15"/>
  <c r="I15"/>
  <c r="H15"/>
  <c r="L14"/>
  <c r="K14"/>
  <c r="I14"/>
  <c r="H14"/>
  <c r="J14"/>
  <c r="K13"/>
  <c r="J13"/>
  <c r="I13"/>
  <c r="H13"/>
  <c r="L12"/>
  <c r="K12"/>
  <c r="J12"/>
  <c r="I12"/>
  <c r="H12"/>
  <c r="L11"/>
  <c r="K11"/>
  <c r="I11"/>
  <c r="H11"/>
  <c r="AI33" i="2"/>
  <c r="BC33" s="1"/>
  <c r="L10" i="4"/>
  <c r="J10"/>
  <c r="I10"/>
  <c r="H10"/>
  <c r="L9"/>
  <c r="K9"/>
  <c r="J9"/>
  <c r="I9"/>
  <c r="AI31" i="2"/>
  <c r="AQ31" s="1"/>
  <c r="L8" i="4"/>
  <c r="K8"/>
  <c r="I8"/>
  <c r="H8"/>
  <c r="L7"/>
  <c r="J7"/>
  <c r="I7"/>
  <c r="H7"/>
  <c r="K7"/>
  <c r="L6"/>
  <c r="K6"/>
  <c r="J6"/>
  <c r="I6"/>
  <c r="H6"/>
  <c r="L5"/>
  <c r="K5"/>
  <c r="I5"/>
  <c r="H5"/>
  <c r="L4"/>
  <c r="J4"/>
  <c r="I4"/>
  <c r="H4"/>
  <c r="K4"/>
  <c r="L3"/>
  <c r="K3"/>
  <c r="J3"/>
  <c r="I3"/>
  <c r="H3"/>
  <c r="L2"/>
  <c r="K2"/>
  <c r="J2"/>
  <c r="H2"/>
  <c r="AL16" i="2" l="1"/>
  <c r="AY16"/>
  <c r="BC54" i="9"/>
  <c r="AZ54"/>
  <c r="AW54"/>
  <c r="AT54"/>
  <c r="BF54"/>
  <c r="AQ54"/>
  <c r="AW31"/>
  <c r="AZ31"/>
  <c r="AT31"/>
  <c r="BF31"/>
  <c r="BC31"/>
  <c r="AQ33"/>
  <c r="BF33"/>
  <c r="AW33"/>
  <c r="AQ48"/>
  <c r="BF48"/>
  <c r="AW48"/>
  <c r="P2" i="7"/>
  <c r="P3"/>
  <c r="Q3" s="1"/>
  <c r="AR53" i="9"/>
  <c r="P6" i="7"/>
  <c r="Q6" s="1"/>
  <c r="AX15" i="9"/>
  <c r="AO24"/>
  <c r="AV36"/>
  <c r="AV38"/>
  <c r="AR39"/>
  <c r="AR42"/>
  <c r="BD42"/>
  <c r="AS51"/>
  <c r="AV51"/>
  <c r="BE51"/>
  <c r="P5" i="7"/>
  <c r="Q5" s="1"/>
  <c r="AT19" i="2"/>
  <c r="F28" i="4"/>
  <c r="BE17" i="9"/>
  <c r="AR24"/>
  <c r="AO26"/>
  <c r="AO34"/>
  <c r="BD34"/>
  <c r="AZ35"/>
  <c r="AU39"/>
  <c r="AV41"/>
  <c r="AV44"/>
  <c r="AI52"/>
  <c r="AU53"/>
  <c r="AR54"/>
  <c r="AI56"/>
  <c r="BA35"/>
  <c r="AY36"/>
  <c r="BE37"/>
  <c r="BA39"/>
  <c r="AP40"/>
  <c r="AU42"/>
  <c r="AU55"/>
  <c r="AP56"/>
  <c r="AI60"/>
  <c r="AV61"/>
  <c r="BB31"/>
  <c r="BB39"/>
  <c r="BE40"/>
  <c r="AY41"/>
  <c r="AP51"/>
  <c r="AY51"/>
  <c r="BG51" s="1"/>
  <c r="AV55"/>
  <c r="AR57"/>
  <c r="AU59"/>
  <c r="AY54" i="2"/>
  <c r="AR15" i="9"/>
  <c r="AO17"/>
  <c r="AQ20"/>
  <c r="AO14"/>
  <c r="BF20"/>
  <c r="AO23"/>
  <c r="BC26"/>
  <c r="AR32"/>
  <c r="BB35"/>
  <c r="AP36"/>
  <c r="AW14"/>
  <c r="BB20"/>
  <c r="AV23"/>
  <c r="AU31"/>
  <c r="AS32"/>
  <c r="AR34"/>
  <c r="AU34"/>
  <c r="AO35"/>
  <c r="BA36"/>
  <c r="BD38"/>
  <c r="BD39"/>
  <c r="AI41"/>
  <c r="AT41" s="1"/>
  <c r="BB41"/>
  <c r="AX42"/>
  <c r="BE43"/>
  <c r="AO44"/>
  <c r="BD49"/>
  <c r="BA52"/>
  <c r="AY54"/>
  <c r="AV56"/>
  <c r="AI58"/>
  <c r="AV59"/>
  <c r="AR60"/>
  <c r="AY61"/>
  <c r="AY58" i="2"/>
  <c r="BC23" i="9"/>
  <c r="AP25"/>
  <c r="AP33"/>
  <c r="AR35"/>
  <c r="AR36"/>
  <c r="AR38"/>
  <c r="BE38"/>
  <c r="BD41"/>
  <c r="AO53"/>
  <c r="BD53"/>
  <c r="AP58"/>
  <c r="AV32"/>
  <c r="AV33"/>
  <c r="BD35"/>
  <c r="AT35"/>
  <c r="AI37"/>
  <c r="AI39"/>
  <c r="BC39" s="1"/>
  <c r="AP41"/>
  <c r="BE41"/>
  <c r="AO42"/>
  <c r="AP48"/>
  <c r="AP50"/>
  <c r="BA55"/>
  <c r="AY56"/>
  <c r="AV58"/>
  <c r="BA60"/>
  <c r="AK50"/>
  <c r="AR52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I43"/>
  <c r="AS44"/>
  <c r="AY44"/>
  <c r="AP44"/>
  <c r="AQ50"/>
  <c r="BF50"/>
  <c r="AZ50"/>
  <c r="AW50"/>
  <c r="BC50"/>
  <c r="AK46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BC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AV40"/>
  <c r="BD40"/>
  <c r="BA41"/>
  <c r="AY42"/>
  <c r="AV43"/>
  <c r="BD43"/>
  <c r="AT48"/>
  <c r="BB48"/>
  <c r="AY49"/>
  <c r="AV50"/>
  <c r="BD50"/>
  <c r="AO52"/>
  <c r="AW52"/>
  <c r="BE52"/>
  <c r="AS53"/>
  <c r="BA53"/>
  <c r="AV54"/>
  <c r="BD54"/>
  <c r="AR55"/>
  <c r="AU56"/>
  <c r="BC56"/>
  <c r="AY57"/>
  <c r="AT58"/>
  <c r="BB58"/>
  <c r="AR59"/>
  <c r="AO60"/>
  <c r="BE60"/>
  <c r="AU61"/>
  <c r="AS4"/>
  <c r="AS6"/>
  <c r="AU16"/>
  <c r="AX33"/>
  <c r="AX48"/>
  <c r="AT25"/>
  <c r="BE26"/>
  <c r="AO33"/>
  <c r="AO37"/>
  <c r="AS39"/>
  <c r="AO58"/>
  <c r="AX61"/>
  <c r="BB4"/>
  <c r="AS9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P42"/>
  <c r="BG42" s="1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AR37"/>
  <c r="AZ37"/>
  <c r="AY38"/>
  <c r="AV39"/>
  <c r="BB40"/>
  <c r="BE42"/>
  <c r="BB43"/>
  <c r="AZ48"/>
  <c r="BE49"/>
  <c r="AU52"/>
  <c r="BC52"/>
  <c r="AY53"/>
  <c r="BB54"/>
  <c r="AP55"/>
  <c r="AX55"/>
  <c r="BA56"/>
  <c r="BE57"/>
  <c r="AZ58"/>
  <c r="AP59"/>
  <c r="AX59"/>
  <c r="BA61"/>
  <c r="BE6"/>
  <c r="AP26"/>
  <c r="BD23"/>
  <c r="BB57"/>
  <c r="AY15"/>
  <c r="AU23"/>
  <c r="AX43"/>
  <c r="AY52"/>
  <c r="AS57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BC37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BG34" s="1"/>
  <c r="AP37"/>
  <c r="AW43"/>
  <c r="AX48"/>
  <c r="AW50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AZ48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G42" s="1"/>
  <c r="BC50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AT48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T50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BG60" s="1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BG55" s="1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BG32" s="1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BG51" s="1"/>
  <c r="AX51"/>
  <c r="BD52"/>
  <c r="BB53"/>
  <c r="AZ54"/>
  <c r="AP55"/>
  <c r="AX55"/>
  <c r="BD56"/>
  <c r="BB57"/>
  <c r="AR58"/>
  <c r="AZ58"/>
  <c r="AP59"/>
  <c r="BG59" s="1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K2" i="7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AT60" i="9" l="1"/>
  <c r="AZ60"/>
  <c r="AQ60"/>
  <c r="BG60" s="1"/>
  <c r="BF60"/>
  <c r="BG54" i="2"/>
  <c r="BG34" i="9"/>
  <c r="AZ41"/>
  <c r="BG37" i="2"/>
  <c r="BG8"/>
  <c r="BG61"/>
  <c r="BG55" i="9"/>
  <c r="BG9"/>
  <c r="AW60"/>
  <c r="AQ39"/>
  <c r="BG39" s="1"/>
  <c r="AQ37"/>
  <c r="B30" s="1"/>
  <c r="BF37"/>
  <c r="AW37"/>
  <c r="Q24"/>
  <c r="AZ56"/>
  <c r="AW56"/>
  <c r="AQ56"/>
  <c r="BF56"/>
  <c r="Q32" s="1"/>
  <c r="BG9" i="2"/>
  <c r="BG57"/>
  <c r="BG10"/>
  <c r="BG59" i="9"/>
  <c r="AW39"/>
  <c r="BG33" i="2"/>
  <c r="BG41"/>
  <c r="BC60" i="9"/>
  <c r="AT39"/>
  <c r="BG6" i="2"/>
  <c r="BG38"/>
  <c r="BG43"/>
  <c r="BG7" i="9"/>
  <c r="BF39"/>
  <c r="AZ39"/>
  <c r="K32" s="1"/>
  <c r="AT52"/>
  <c r="E28" s="1"/>
  <c r="BF52"/>
  <c r="AZ52"/>
  <c r="K28" s="1"/>
  <c r="AQ52"/>
  <c r="P4" i="7"/>
  <c r="Q4" s="1"/>
  <c r="BF41" i="9"/>
  <c r="AW41"/>
  <c r="BG5" i="2"/>
  <c r="BG57" i="9"/>
  <c r="BG7" i="2"/>
  <c r="AQ41" i="9"/>
  <c r="BG31" i="2"/>
  <c r="AQ58" i="9"/>
  <c r="BF58"/>
  <c r="AW58"/>
  <c r="H34" s="1"/>
  <c r="BG52" i="2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K30" i="9"/>
  <c r="BG19"/>
  <c r="BG17"/>
  <c r="BG40" i="2"/>
  <c r="BG39"/>
  <c r="BC43" i="9"/>
  <c r="N36" s="1"/>
  <c r="AK30"/>
  <c r="BF43"/>
  <c r="Q36" s="1"/>
  <c r="AQ43"/>
  <c r="AT43"/>
  <c r="E36" s="1"/>
  <c r="AW43"/>
  <c r="AZ43"/>
  <c r="BG44"/>
  <c r="BG44" i="2"/>
  <c r="K36" i="9"/>
  <c r="B26"/>
  <c r="BG50" i="2"/>
  <c r="BG27"/>
  <c r="BG48"/>
  <c r="BG58"/>
  <c r="E34" i="9"/>
  <c r="H24"/>
  <c r="H32"/>
  <c r="E32"/>
  <c r="Q34"/>
  <c r="BG6"/>
  <c r="B28"/>
  <c r="BG14"/>
  <c r="BH14"/>
  <c r="N24"/>
  <c r="E30"/>
  <c r="N28"/>
  <c r="BG31"/>
  <c r="Q30"/>
  <c r="BG48"/>
  <c r="BH48"/>
  <c r="BG38"/>
  <c r="BG27"/>
  <c r="BG50"/>
  <c r="BG21"/>
  <c r="BG20"/>
  <c r="BG56"/>
  <c r="BG33"/>
  <c r="BG15"/>
  <c r="H28"/>
  <c r="K26"/>
  <c r="BG61"/>
  <c r="BG37"/>
  <c r="Q28"/>
  <c r="BG54"/>
  <c r="K24"/>
  <c r="BG8"/>
  <c r="BG4"/>
  <c r="BH10"/>
  <c r="B24"/>
  <c r="N32"/>
  <c r="BG18"/>
  <c r="BG35"/>
  <c r="E26"/>
  <c r="BG58"/>
  <c r="H2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C2"/>
  <c r="B36"/>
  <c r="F2"/>
  <c r="B34"/>
  <c r="E34"/>
  <c r="B5"/>
  <c r="E24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E26"/>
  <c r="G3"/>
  <c r="G4"/>
  <c r="D4"/>
  <c r="D3"/>
  <c r="B26"/>
  <c r="F3"/>
  <c r="F4"/>
  <c r="C4"/>
  <c r="C3"/>
  <c r="B4"/>
  <c r="BH14"/>
  <c r="BH31"/>
  <c r="E28"/>
  <c r="K32"/>
  <c r="N32"/>
  <c r="B32"/>
  <c r="BH48"/>
  <c r="P7" i="7"/>
  <c r="Q2"/>
  <c r="L6" i="6"/>
  <c r="M2"/>
  <c r="M6" s="1"/>
  <c r="P7" i="4"/>
  <c r="Q2"/>
  <c r="Q7" s="1"/>
  <c r="B32" i="9" l="1"/>
  <c r="T32" s="1"/>
  <c r="BG52"/>
  <c r="H36"/>
  <c r="H38" s="1"/>
  <c r="U54" s="1"/>
  <c r="V54" s="1"/>
  <c r="BH31"/>
  <c r="BG41"/>
  <c r="Q7" i="7"/>
  <c r="R7" s="1"/>
  <c r="BG4" i="2"/>
  <c r="AK36" i="9"/>
  <c r="T34"/>
  <c r="BG43"/>
  <c r="B36"/>
  <c r="T36" s="1"/>
  <c r="E38"/>
  <c r="U53" s="1"/>
  <c r="V53" s="1"/>
  <c r="T26"/>
  <c r="Q38"/>
  <c r="U57" s="1"/>
  <c r="V57" s="1"/>
  <c r="T28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B38" i="9" l="1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<sst xmlns="http://schemas.openxmlformats.org/spreadsheetml/2006/main" count="620" uniqueCount="142">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</sst>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4AC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57" xfId="0" applyFont="1" applyBorder="1"/>
    <xf numFmtId="0" fontId="3" fillId="0" borderId="18" xfId="0" applyFont="1" applyBorder="1"/>
    <xf numFmtId="164" fontId="3" fillId="0" borderId="19" xfId="0" applyNumberFormat="1" applyFont="1" applyBorder="1"/>
    <xf numFmtId="164" fontId="4" fillId="0" borderId="14" xfId="0" applyNumberFormat="1" applyFont="1" applyBorder="1"/>
    <xf numFmtId="0" fontId="4" fillId="0" borderId="0" xfId="0" applyFont="1"/>
    <xf numFmtId="0" fontId="3" fillId="0" borderId="0" xfId="0" applyFont="1"/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Border="1"/>
    <xf numFmtId="0" fontId="0" fillId="0" borderId="45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7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overlap val="100"/>
        <c:axId val="129668608"/>
        <c:axId val="129670144"/>
      </c:barChart>
      <c:catAx>
        <c:axId val="129668608"/>
        <c:scaling>
          <c:orientation val="minMax"/>
        </c:scaling>
        <c:axPos val="b"/>
        <c:tickLblPos val="nextTo"/>
        <c:crossAx val="129670144"/>
        <c:crosses val="autoZero"/>
        <c:auto val="1"/>
        <c:lblAlgn val="ctr"/>
        <c:lblOffset val="100"/>
      </c:catAx>
      <c:valAx>
        <c:axId val="129670144"/>
        <c:scaling>
          <c:orientation val="minMax"/>
        </c:scaling>
        <c:axPos val="l"/>
        <c:majorGridlines/>
        <c:numFmt formatCode="Standard" sourceLinked="1"/>
        <c:tickLblPos val="nextTo"/>
        <c:crossAx val="129668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201</c:v>
                </c:pt>
                <c:pt idx="4">
                  <c:v>245</c:v>
                </c:pt>
                <c:pt idx="5">
                  <c:v>120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3015</c:v>
                </c:pt>
                <c:pt idx="4">
                  <c:v>5390</c:v>
                </c:pt>
                <c:pt idx="5">
                  <c:v>1800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22" zoomScaleNormal="100" workbookViewId="0">
      <selection activeCell="P43" sqref="P43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15</v>
      </c>
      <c r="E2" s="148">
        <f>SUM(AX4:AZ4,AX14:AZ15,AX31:AZ32,AX48:AZ49)</f>
        <v>10</v>
      </c>
      <c r="F2" s="148">
        <f>SUM(BA4:BC4,BA14:BC15,BA31:BC32,BA48:BC49)</f>
        <v>59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115</v>
      </c>
      <c r="AA2" t="s">
        <v>74</v>
      </c>
      <c r="AB2" s="149" t="str">
        <f>'1_AN'!O2</f>
        <v>Membro</v>
      </c>
      <c r="AC2" s="185" t="str">
        <f>'1_AN'!P2</f>
        <v>I Periodo</v>
      </c>
      <c r="AD2" s="186"/>
      <c r="AE2" s="187"/>
      <c r="AF2" s="185" t="str">
        <f>'1_AN'!S2</f>
        <v>II Periodo</v>
      </c>
      <c r="AG2" s="186"/>
      <c r="AH2" s="186"/>
      <c r="AI2" s="179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43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80"/>
    </row>
    <row r="4" spans="1:60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35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13</v>
      </c>
      <c r="E5" s="148">
        <f t="shared" si="2"/>
        <v>23</v>
      </c>
      <c r="F5" s="148">
        <f t="shared" si="3"/>
        <v>24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12</v>
      </c>
      <c r="E6" s="148">
        <f t="shared" si="2"/>
        <v>37</v>
      </c>
      <c r="F6" s="148">
        <f t="shared" si="3"/>
        <v>33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25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35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>
      <c r="BG11" s="158">
        <f t="shared" si="19"/>
        <v>0</v>
      </c>
    </row>
    <row r="12" spans="1:60">
      <c r="AA12" t="s">
        <v>123</v>
      </c>
      <c r="AB12" s="149" t="s">
        <v>126</v>
      </c>
      <c r="AC12" s="185" t="str">
        <f>'2_PA'!V9</f>
        <v>I Periodo</v>
      </c>
      <c r="AD12" s="188"/>
      <c r="AE12" s="189"/>
      <c r="AF12" s="175" t="str">
        <f>'2_PA'!Y9</f>
        <v>II Periodo</v>
      </c>
      <c r="AG12" s="176"/>
      <c r="AH12" s="177"/>
      <c r="AI12" s="175" t="str">
        <f>'2_PA'!AB9</f>
        <v>III Periodo</v>
      </c>
      <c r="AJ12" s="176"/>
      <c r="AK12" s="178"/>
      <c r="AL12" s="179" t="str">
        <f>'2_PA'!AE9</f>
        <v>Totale</v>
      </c>
      <c r="BG12" s="158">
        <f t="shared" si="19"/>
        <v>0</v>
      </c>
    </row>
    <row r="13" spans="1:60" ht="15.75" thickBot="1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0"/>
      <c r="AM13">
        <f>SUM(AL14:AL27)</f>
        <v>193</v>
      </c>
      <c r="BG13" s="158">
        <f t="shared" si="19"/>
        <v>0</v>
      </c>
    </row>
    <row r="14" spans="1:60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1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9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10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26</v>
      </c>
      <c r="BH14">
        <f>SUM(AO14:BF27)</f>
        <v>193</v>
      </c>
    </row>
    <row r="15" spans="1:60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73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73">
        <f>'2_PA'!AE13</f>
        <v>29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10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22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73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73">
        <f>'2_PA'!AE15</f>
        <v>26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2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9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16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73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73">
        <f>'2_PA'!AE17</f>
        <v>28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9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23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73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73">
        <f>'2_PA'!AE19</f>
        <v>30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10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21</v>
      </c>
    </row>
    <row r="23" spans="1:60">
      <c r="A23" s="153" t="s">
        <v>0</v>
      </c>
      <c r="B23" s="190" t="s">
        <v>1</v>
      </c>
      <c r="C23" s="190"/>
      <c r="D23" s="190"/>
      <c r="E23" s="190" t="s">
        <v>2</v>
      </c>
      <c r="F23" s="190"/>
      <c r="G23" s="190"/>
      <c r="H23" s="190" t="s">
        <v>3</v>
      </c>
      <c r="I23" s="190"/>
      <c r="J23" s="190"/>
      <c r="K23" s="190" t="s">
        <v>4</v>
      </c>
      <c r="L23" s="190"/>
      <c r="M23" s="190"/>
      <c r="N23" s="190" t="s">
        <v>5</v>
      </c>
      <c r="O23" s="190"/>
      <c r="P23" s="190"/>
      <c r="Q23" s="190" t="s">
        <v>6</v>
      </c>
      <c r="R23" s="190"/>
      <c r="S23" s="190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73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2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9</v>
      </c>
    </row>
    <row r="24" spans="1:60">
      <c r="A24" s="182" t="s">
        <v>7</v>
      </c>
      <c r="B24" s="184">
        <f>SUM(AO4:AQ4,AO14:AQ15,AO31:AQ32,AO48:AQ49)</f>
        <v>17</v>
      </c>
      <c r="C24" s="184"/>
      <c r="D24" s="184"/>
      <c r="E24" s="184">
        <f>SUM(AR4:AT4,AR14:AT15,AR31:AT32,AR48:AT49)</f>
        <v>10</v>
      </c>
      <c r="F24" s="184"/>
      <c r="G24" s="184"/>
      <c r="H24" s="183">
        <f>SUM(AU4:AW4,AU14:AW15,AU31:AW32,AU48:AW49)</f>
        <v>15</v>
      </c>
      <c r="I24" s="183"/>
      <c r="J24" s="183"/>
      <c r="K24" s="184">
        <f>SUM(AX4:AZ4,AX14:AZ15,AX31:AZ32,AX48:AZ49)</f>
        <v>10</v>
      </c>
      <c r="L24" s="184"/>
      <c r="M24" s="184"/>
      <c r="N24" s="183">
        <f>SUM(BA4:BC4,BA14:BC15,BA31:BC32,BA48:BC49)</f>
        <v>59</v>
      </c>
      <c r="O24" s="183"/>
      <c r="P24" s="183"/>
      <c r="Q24" s="184">
        <f t="shared" ref="Q24" si="38">SUM(BD4:BF4,BD14:BF15,BD31:BF32,BD48:BF49)</f>
        <v>4</v>
      </c>
      <c r="R24" s="184"/>
      <c r="S24" s="184"/>
      <c r="T24" s="193">
        <f t="shared" ref="T24" si="39">SUM(B24:S25)</f>
        <v>115</v>
      </c>
      <c r="U24" s="192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73">
        <f>'2_PA'!AE21</f>
        <v>28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10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28</v>
      </c>
    </row>
    <row r="25" spans="1:60">
      <c r="A25" s="182"/>
      <c r="B25" s="184"/>
      <c r="C25" s="184"/>
      <c r="D25" s="184"/>
      <c r="E25" s="184"/>
      <c r="F25" s="184"/>
      <c r="G25" s="184"/>
      <c r="H25" s="183"/>
      <c r="I25" s="183"/>
      <c r="J25" s="183"/>
      <c r="K25" s="184"/>
      <c r="L25" s="184"/>
      <c r="M25" s="184"/>
      <c r="N25" s="183"/>
      <c r="O25" s="183"/>
      <c r="P25" s="183"/>
      <c r="Q25" s="184"/>
      <c r="R25" s="184"/>
      <c r="S25" s="184"/>
      <c r="T25" s="193"/>
      <c r="U25" s="192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73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>
      <c r="A26" s="182" t="s">
        <v>11</v>
      </c>
      <c r="B26" s="184">
        <f>SUM(AO5:AQ5,AO16:AQ17,AO33:AQ34,AO50:AQ51)</f>
        <v>13</v>
      </c>
      <c r="C26" s="184"/>
      <c r="D26" s="184"/>
      <c r="E26" s="184">
        <f>SUM(AR5:AT5,AR16:AT17,AR33:AT34,AR50:AT51)</f>
        <v>10</v>
      </c>
      <c r="F26" s="184"/>
      <c r="G26" s="184"/>
      <c r="H26" s="184">
        <f>SUM(AU5:AW5,AU16:AW17,AU33:AW34,AU50:AW51)</f>
        <v>11</v>
      </c>
      <c r="I26" s="184"/>
      <c r="J26" s="184"/>
      <c r="K26" s="183">
        <f>SUM(AX5:AZ5,AX16:AZ17,AX33:AZ34,AX50:AZ51)</f>
        <v>43</v>
      </c>
      <c r="L26" s="183"/>
      <c r="M26" s="183"/>
      <c r="N26" s="184">
        <f>SUM(BA5:BC5,BA16:BC17,BA33:BC34,BA50:BC51)</f>
        <v>29</v>
      </c>
      <c r="O26" s="184"/>
      <c r="P26" s="184"/>
      <c r="Q26" s="184">
        <f>SUM(BD5:BF5,BD16:BF17,BD33:BF34,BD50:BF51)</f>
        <v>12</v>
      </c>
      <c r="R26" s="184"/>
      <c r="S26" s="184"/>
      <c r="T26" s="193">
        <f t="shared" ref="T26" si="40">SUM(B26:S27)</f>
        <v>118</v>
      </c>
      <c r="U26" s="192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73">
        <f>'2_PA'!AE23</f>
        <v>26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7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8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20</v>
      </c>
    </row>
    <row r="27" spans="1:60" ht="15.75" thickBot="1">
      <c r="A27" s="182"/>
      <c r="B27" s="184"/>
      <c r="C27" s="184"/>
      <c r="D27" s="184"/>
      <c r="E27" s="184"/>
      <c r="F27" s="184"/>
      <c r="G27" s="184"/>
      <c r="H27" s="184"/>
      <c r="I27" s="184"/>
      <c r="J27" s="184"/>
      <c r="K27" s="183"/>
      <c r="L27" s="183"/>
      <c r="M27" s="183"/>
      <c r="N27" s="184"/>
      <c r="O27" s="184"/>
      <c r="P27" s="184"/>
      <c r="Q27" s="184"/>
      <c r="R27" s="184"/>
      <c r="S27" s="184"/>
      <c r="T27" s="193"/>
      <c r="U27" s="192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74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>
      <c r="A28" s="182" t="s">
        <v>10</v>
      </c>
      <c r="B28" s="184">
        <f>SUM(AO6:AQ6,AO18:AQ19,AO35:AQ36,AO52:AQ53)</f>
        <v>10</v>
      </c>
      <c r="C28" s="184"/>
      <c r="D28" s="184"/>
      <c r="E28" s="184">
        <f>SUM(AR6:AT6,AR18:AT19,AR35:AT36,AR52:AT53)</f>
        <v>14</v>
      </c>
      <c r="F28" s="184"/>
      <c r="G28" s="184"/>
      <c r="H28" s="184">
        <f>SUM(AU6:AW6,AU18:AW19,AU35:AW36,AU52:AW53)</f>
        <v>13</v>
      </c>
      <c r="I28" s="184"/>
      <c r="J28" s="184"/>
      <c r="K28" s="184">
        <f>SUM(AX6:AZ6,AX18:AZ19,AX35:AZ36,AX52:AZ53)</f>
        <v>27</v>
      </c>
      <c r="L28" s="184"/>
      <c r="M28" s="184"/>
      <c r="N28" s="184">
        <f>SUM(BA6:BC6,BA18:BC19,BA35:BC36,BA52:BC53)</f>
        <v>33</v>
      </c>
      <c r="O28" s="184"/>
      <c r="P28" s="184"/>
      <c r="Q28" s="183">
        <f>SUM(BD6:BF6,BD18:BF19,BD35:BF36,BD52:BF53)</f>
        <v>20</v>
      </c>
      <c r="R28" s="183"/>
      <c r="S28" s="183"/>
      <c r="T28" s="193">
        <f t="shared" ref="T28" si="41">SUM(B28:S29)</f>
        <v>117</v>
      </c>
      <c r="U28" s="192"/>
      <c r="BG28" s="158">
        <f t="shared" si="19"/>
        <v>0</v>
      </c>
    </row>
    <row r="29" spans="1:60">
      <c r="A29" s="182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3"/>
      <c r="R29" s="183"/>
      <c r="S29" s="183"/>
      <c r="T29" s="193"/>
      <c r="U29" s="192"/>
      <c r="AA29" t="s">
        <v>124</v>
      </c>
      <c r="AB29" s="149" t="s">
        <v>127</v>
      </c>
      <c r="AC29" s="175" t="str">
        <f>'3_PDC'!U6</f>
        <v>I Periodo</v>
      </c>
      <c r="AD29" s="176"/>
      <c r="AE29" s="177"/>
      <c r="AF29" s="175" t="str">
        <f>'3_PDC'!X6</f>
        <v>II Periodo</v>
      </c>
      <c r="AG29" s="176"/>
      <c r="AH29" s="178"/>
      <c r="AI29" s="179" t="str">
        <f>'3_PDC'!AA6</f>
        <v>Totale</v>
      </c>
      <c r="BG29" s="158">
        <f t="shared" si="19"/>
        <v>0</v>
      </c>
    </row>
    <row r="30" spans="1:60" ht="15.75" thickBot="1">
      <c r="A30" s="182" t="s">
        <v>9</v>
      </c>
      <c r="B30" s="184">
        <f>SUM(AO7:AQ7,AO20:AQ21,AO37:AQ38,AO54:AQ55)</f>
        <v>15</v>
      </c>
      <c r="C30" s="184"/>
      <c r="D30" s="184"/>
      <c r="E30" s="184">
        <f>SUM(AR7:AT7,AR20:AT21,AR37:AT38,AR54:AT55)</f>
        <v>4</v>
      </c>
      <c r="F30" s="184"/>
      <c r="G30" s="184"/>
      <c r="H30" s="184">
        <f>SUM(AU7:AW7,AU20:AW21,AU37:AW38,AU54:AW55)</f>
        <v>11</v>
      </c>
      <c r="I30" s="184"/>
      <c r="J30" s="184"/>
      <c r="K30" s="183">
        <f>SUM(AX7:AZ7,AX20:AZ21,AX37:AZ38,AX54:AZ55)</f>
        <v>39</v>
      </c>
      <c r="L30" s="183"/>
      <c r="M30" s="183"/>
      <c r="N30" s="183">
        <f>SUM(BA7:BC7,BA20:BC21,BA37:BC38,BA54:BC55)</f>
        <v>35</v>
      </c>
      <c r="O30" s="183"/>
      <c r="P30" s="183"/>
      <c r="Q30" s="184">
        <f>SUM(BD7:BF7,BD20:BF21,BD37:BF38,BD54:BF55)</f>
        <v>18</v>
      </c>
      <c r="R30" s="184"/>
      <c r="S30" s="184"/>
      <c r="T30" s="193">
        <f t="shared" ref="T30" si="42">SUM(B30:S31)</f>
        <v>122</v>
      </c>
      <c r="U30" s="192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0"/>
      <c r="AK30">
        <f>SUM(AI31:AI44)</f>
        <v>373</v>
      </c>
      <c r="BG30" s="158">
        <f t="shared" si="19"/>
        <v>0</v>
      </c>
    </row>
    <row r="31" spans="1:60">
      <c r="A31" s="182"/>
      <c r="B31" s="184"/>
      <c r="C31" s="184"/>
      <c r="D31" s="184"/>
      <c r="E31" s="184"/>
      <c r="F31" s="184"/>
      <c r="G31" s="184"/>
      <c r="H31" s="184"/>
      <c r="I31" s="184"/>
      <c r="J31" s="184"/>
      <c r="K31" s="183"/>
      <c r="L31" s="183"/>
      <c r="M31" s="183"/>
      <c r="N31" s="183"/>
      <c r="O31" s="183"/>
      <c r="P31" s="183"/>
      <c r="Q31" s="184"/>
      <c r="R31" s="184"/>
      <c r="S31" s="184"/>
      <c r="T31" s="193"/>
      <c r="U31" s="192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1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>
      <c r="A32" s="182" t="s">
        <v>8</v>
      </c>
      <c r="B32" s="184">
        <f>SUM(AO8:AQ8,AO22:AQ23,AO39:AQ40,AO56:AQ57)</f>
        <v>9</v>
      </c>
      <c r="C32" s="184"/>
      <c r="D32" s="184"/>
      <c r="E32" s="184">
        <f>SUM(AR8:AT8,AR22:AT23,AR39:AT40,AR56:AT57)</f>
        <v>11</v>
      </c>
      <c r="F32" s="184"/>
      <c r="G32" s="184"/>
      <c r="H32" s="184">
        <f>SUM(AU8:AW8,AU22:AW23,AU39:AW40,AU56:AW57)</f>
        <v>12</v>
      </c>
      <c r="I32" s="184"/>
      <c r="J32" s="184"/>
      <c r="K32" s="184">
        <f>SUM(AX8:AZ8,AX22:AZ23,AX39:AZ40,AX56:AZ57)</f>
        <v>30</v>
      </c>
      <c r="L32" s="184"/>
      <c r="M32" s="184"/>
      <c r="N32" s="183">
        <f>SUM(BA8:BC8,BA22:BC23,BA39:BC40,BA56:BC57)</f>
        <v>37</v>
      </c>
      <c r="O32" s="183"/>
      <c r="P32" s="183"/>
      <c r="Q32" s="184">
        <f>SUM(BD8:BF8,BD22:BF23,BD39:BF40,BD56:BF57)</f>
        <v>23</v>
      </c>
      <c r="R32" s="184"/>
      <c r="S32" s="184"/>
      <c r="T32" s="193">
        <f t="shared" ref="T32" si="58">SUM(B32:S33)</f>
        <v>122</v>
      </c>
      <c r="U32" s="192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73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>
      <c r="A33" s="182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3"/>
      <c r="O33" s="183"/>
      <c r="P33" s="183"/>
      <c r="Q33" s="184"/>
      <c r="R33" s="184"/>
      <c r="S33" s="184"/>
      <c r="T33" s="193"/>
      <c r="U33" s="192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73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>
      <c r="A34" s="182" t="s">
        <v>13</v>
      </c>
      <c r="B34" s="184">
        <f>SUM(AO9:AQ9,AO24:AQ25,AO41:AQ42,AO58:AQ59)</f>
        <v>6</v>
      </c>
      <c r="C34" s="184"/>
      <c r="D34" s="184"/>
      <c r="E34" s="184">
        <f>SUM(AR9:AT9,AR24:AT25,AR41:AT42,AR58:AT59)</f>
        <v>2</v>
      </c>
      <c r="F34" s="184"/>
      <c r="G34" s="184"/>
      <c r="H34" s="184">
        <f>SUM(AU9:AW9,AU24:AW25,AU41:AW42,AU58:AW59)</f>
        <v>10</v>
      </c>
      <c r="I34" s="184"/>
      <c r="J34" s="184"/>
      <c r="K34" s="183">
        <f>SUM(AX9:AZ9,AX24:AZ25,AX41:AZ42,AX58:AZ59)</f>
        <v>37</v>
      </c>
      <c r="L34" s="183"/>
      <c r="M34" s="183"/>
      <c r="N34" s="183">
        <f>SUM(BA9:BC9,BA24:BC25,BA41:BC42,BA58:BC59)</f>
        <v>40</v>
      </c>
      <c r="O34" s="183"/>
      <c r="P34" s="183"/>
      <c r="Q34" s="183">
        <f>SUM(BD9:BF9,BD24:BF25,BD41:BF42,BD58:BF59)</f>
        <v>25</v>
      </c>
      <c r="R34" s="183"/>
      <c r="S34" s="183"/>
      <c r="T34" s="193">
        <f t="shared" ref="T34" si="62">SUM(B34:S35)</f>
        <v>120</v>
      </c>
      <c r="U34" s="192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73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>
      <c r="A35" s="182"/>
      <c r="B35" s="184"/>
      <c r="C35" s="184"/>
      <c r="D35" s="184"/>
      <c r="E35" s="184"/>
      <c r="F35" s="184"/>
      <c r="G35" s="184"/>
      <c r="H35" s="184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93"/>
      <c r="U35" s="192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73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>
      <c r="A36" s="182" t="s">
        <v>12</v>
      </c>
      <c r="B36" s="184">
        <f>SUM(AO10:AQ10,AO26:AQ27,AO43:AQ44,AO60:AQ61)</f>
        <v>12</v>
      </c>
      <c r="C36" s="184"/>
      <c r="D36" s="184"/>
      <c r="E36" s="184">
        <f>SUM(AR10:AT10,AR26:AT27,AR43:AT44,AR60:AT61)</f>
        <v>18</v>
      </c>
      <c r="F36" s="184"/>
      <c r="G36" s="184"/>
      <c r="H36" s="184">
        <f>SUM(AU10:AW10,AU26:AW27,AU43:AW44,AU60:AW61)</f>
        <v>7</v>
      </c>
      <c r="I36" s="184"/>
      <c r="J36" s="184"/>
      <c r="K36" s="183">
        <f>SUM(AX10:AZ10,AX26:AZ27,AX43:AZ44,AX60:AZ61)</f>
        <v>51</v>
      </c>
      <c r="L36" s="183"/>
      <c r="M36" s="183"/>
      <c r="N36" s="184">
        <f>SUM(BA10:BC10,BA26:BC27,BA43:BC44,BA60:BC61)</f>
        <v>8</v>
      </c>
      <c r="O36" s="184"/>
      <c r="P36" s="184"/>
      <c r="Q36" s="184">
        <f>SUM(BD10:BF10,BD26:BF27,BD43:BF44,BD60:BF61)</f>
        <v>18</v>
      </c>
      <c r="R36" s="184"/>
      <c r="S36" s="184"/>
      <c r="T36" s="193">
        <f t="shared" ref="T36" si="63">SUM(B36:S37)</f>
        <v>114</v>
      </c>
      <c r="U36" s="192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73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>
      <c r="A37" s="182"/>
      <c r="B37" s="184"/>
      <c r="C37" s="184"/>
      <c r="D37" s="184"/>
      <c r="E37" s="184"/>
      <c r="F37" s="184"/>
      <c r="G37" s="184"/>
      <c r="H37" s="184"/>
      <c r="I37" s="184"/>
      <c r="J37" s="184"/>
      <c r="K37" s="183"/>
      <c r="L37" s="183"/>
      <c r="M37" s="183"/>
      <c r="N37" s="184"/>
      <c r="O37" s="184"/>
      <c r="P37" s="184"/>
      <c r="Q37" s="184"/>
      <c r="R37" s="184"/>
      <c r="S37" s="184"/>
      <c r="T37" s="193"/>
      <c r="U37" s="192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73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>
      <c r="A38" s="191" t="s">
        <v>14</v>
      </c>
      <c r="B38" s="184">
        <f>SUM(B24:D37)</f>
        <v>82</v>
      </c>
      <c r="C38" s="184"/>
      <c r="D38" s="184"/>
      <c r="E38" s="184">
        <f t="shared" ref="E38" si="64">SUM(E24:G37)</f>
        <v>69</v>
      </c>
      <c r="F38" s="184"/>
      <c r="G38" s="184"/>
      <c r="H38" s="184">
        <f>SUM(H24:J37)</f>
        <v>79</v>
      </c>
      <c r="I38" s="184"/>
      <c r="J38" s="184"/>
      <c r="K38" s="184">
        <f t="shared" ref="K38" si="65">SUM(K24:M37)</f>
        <v>237</v>
      </c>
      <c r="L38" s="184"/>
      <c r="M38" s="184"/>
      <c r="N38" s="184">
        <f t="shared" ref="N38" si="66">SUM(N24:P37)</f>
        <v>241</v>
      </c>
      <c r="O38" s="184"/>
      <c r="P38" s="184"/>
      <c r="Q38" s="184">
        <f>SUM(Q24:S37)</f>
        <v>120</v>
      </c>
      <c r="R38" s="184"/>
      <c r="S38" s="184"/>
      <c r="T38" s="194">
        <f>SUM(B38:S39)</f>
        <v>828</v>
      </c>
      <c r="U38" s="192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73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>
      <c r="A39" s="191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94"/>
      <c r="U39" s="192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73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73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73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73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73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74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>
      <c r="A45" s="147"/>
      <c r="BG45" s="158">
        <f t="shared" si="19"/>
        <v>0</v>
      </c>
    </row>
    <row r="46" spans="1:60">
      <c r="A46" s="147"/>
      <c r="AA46" t="s">
        <v>125</v>
      </c>
      <c r="AB46" s="149" t="s">
        <v>128</v>
      </c>
      <c r="AC46" s="175" t="str">
        <f>'4_VV'!U3</f>
        <v>I Periodo</v>
      </c>
      <c r="AD46" s="176"/>
      <c r="AE46" s="177"/>
      <c r="AF46" s="175" t="str">
        <f>'4_VV'!X3</f>
        <v>II Periodo</v>
      </c>
      <c r="AG46" s="176"/>
      <c r="AH46" s="178"/>
      <c r="AI46" s="179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0"/>
      <c r="BG47" s="158">
        <f t="shared" si="19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1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73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73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73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73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73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>
      <c r="T54" s="15" t="s">
        <v>3</v>
      </c>
      <c r="U54" s="16">
        <f>H38</f>
        <v>79</v>
      </c>
      <c r="V54" s="17">
        <f t="shared" si="85"/>
        <v>1975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73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>
      <c r="T55" s="15" t="s">
        <v>4</v>
      </c>
      <c r="U55" s="16">
        <f>K38</f>
        <v>237</v>
      </c>
      <c r="V55" s="17">
        <f t="shared" si="85"/>
        <v>3555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73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>
      <c r="T56" s="15" t="s">
        <v>5</v>
      </c>
      <c r="U56" s="16">
        <f>N38</f>
        <v>241</v>
      </c>
      <c r="V56" s="17">
        <f t="shared" si="85"/>
        <v>5302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73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73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>
      <c r="T58" s="1" t="s">
        <v>14</v>
      </c>
      <c r="U58" s="3">
        <f>SUM(U52:U57)</f>
        <v>828</v>
      </c>
      <c r="V58" s="25">
        <f>SUM(V52:V57)</f>
        <v>16472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73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73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73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74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opLeftCell="A21" zoomScaleNormal="100" workbookViewId="0">
      <selection activeCell="T38" sqref="B24:T39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85"/>
      <c r="AD2" s="186"/>
      <c r="AE2" s="187"/>
      <c r="AF2" s="185"/>
      <c r="AG2" s="186"/>
      <c r="AH2" s="186"/>
      <c r="AI2" s="179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80"/>
    </row>
    <row r="4" spans="1:60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>
      <c r="BG11" s="158">
        <f t="shared" si="13"/>
        <v>0</v>
      </c>
    </row>
    <row r="12" spans="1:60">
      <c r="AA12" t="s">
        <v>123</v>
      </c>
      <c r="AB12" s="149" t="s">
        <v>126</v>
      </c>
      <c r="AC12" s="185" t="str">
        <f>'2_PA'!V9</f>
        <v>I Periodo</v>
      </c>
      <c r="AD12" s="188"/>
      <c r="AE12" s="189"/>
      <c r="AF12" s="175" t="str">
        <f>'2_PA'!Y9</f>
        <v>II Periodo</v>
      </c>
      <c r="AG12" s="176"/>
      <c r="AH12" s="177"/>
      <c r="AI12" s="175" t="str">
        <f>'2_PA'!AB9</f>
        <v>III Periodo</v>
      </c>
      <c r="AJ12" s="176"/>
      <c r="AK12" s="178"/>
      <c r="AL12" s="179" t="str">
        <f>'2_PA'!AE9</f>
        <v>Totale</v>
      </c>
      <c r="BG12" s="158">
        <f t="shared" si="13"/>
        <v>0</v>
      </c>
    </row>
    <row r="13" spans="1:60" ht="15.75" thickBot="1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80"/>
      <c r="AM13">
        <f>SUM(AL14:AL27)</f>
        <v>193</v>
      </c>
      <c r="BG13" s="158">
        <f t="shared" si="13"/>
        <v>0</v>
      </c>
    </row>
    <row r="14" spans="1:60">
      <c r="AB14" s="31" t="str">
        <f>'2_PA'!U11</f>
        <v>Begolo Marco</v>
      </c>
      <c r="AC14" s="32" t="str">
        <f>'2_PA'!V11</f>
        <v>AN</v>
      </c>
      <c r="AD14" s="33">
        <f>'2_PA'!W11</f>
        <v>9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1">
        <f>'2_PA'!AE11</f>
        <v>26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9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10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26</v>
      </c>
      <c r="BH14">
        <f>SUM(AO14:BF27)</f>
        <v>193</v>
      </c>
    </row>
    <row r="15" spans="1:60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73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73">
        <f>'2_PA'!AE13</f>
        <v>29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10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22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73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73">
        <f>'2_PA'!AE15</f>
        <v>26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2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9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16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73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73">
        <f>'2_PA'!AE17</f>
        <v>28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9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23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73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73">
        <f>'2_PA'!AE19</f>
        <v>30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10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21</v>
      </c>
    </row>
    <row r="23" spans="1:60">
      <c r="A23" s="156" t="s">
        <v>0</v>
      </c>
      <c r="B23" s="190" t="s">
        <v>1</v>
      </c>
      <c r="C23" s="190"/>
      <c r="D23" s="190"/>
      <c r="E23" s="190" t="s">
        <v>2</v>
      </c>
      <c r="F23" s="190"/>
      <c r="G23" s="190"/>
      <c r="H23" s="190" t="s">
        <v>3</v>
      </c>
      <c r="I23" s="190"/>
      <c r="J23" s="190"/>
      <c r="K23" s="190" t="s">
        <v>4</v>
      </c>
      <c r="L23" s="190"/>
      <c r="M23" s="190"/>
      <c r="N23" s="190" t="s">
        <v>5</v>
      </c>
      <c r="O23" s="190"/>
      <c r="P23" s="190"/>
      <c r="Q23" s="190" t="s">
        <v>6</v>
      </c>
      <c r="R23" s="190"/>
      <c r="S23" s="190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 t="str">
        <f>'2_PA'!AB20</f>
        <v>AN</v>
      </c>
      <c r="AJ23" s="37">
        <f>'2_PA'!AC20</f>
        <v>2</v>
      </c>
      <c r="AK23" s="39">
        <f>'2_PA'!AD20</f>
        <v>0</v>
      </c>
      <c r="AL23" s="173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2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9</v>
      </c>
    </row>
    <row r="24" spans="1:60">
      <c r="A24" s="182" t="s">
        <v>7</v>
      </c>
      <c r="B24" s="184">
        <f>SUM(AO4:AQ4,AO14:AQ15,AO31:AQ32,AO48:AQ49)</f>
        <v>4</v>
      </c>
      <c r="C24" s="184"/>
      <c r="D24" s="184"/>
      <c r="E24" s="184">
        <f>SUM(AR4:AT4,AR14:AT15,AR31:AT32,AR48:AT49)</f>
        <v>10</v>
      </c>
      <c r="F24" s="184"/>
      <c r="G24" s="184"/>
      <c r="H24" s="183">
        <f>SUM(AU4:AW4,AU14:AW15,AU31:AW32,AU48:AW49)</f>
        <v>9</v>
      </c>
      <c r="I24" s="183"/>
      <c r="J24" s="183"/>
      <c r="K24" s="184">
        <f>SUM(AX4:AZ4,AX14:AZ15,AX31:AZ32,AX48:AZ49)</f>
        <v>10</v>
      </c>
      <c r="L24" s="184"/>
      <c r="M24" s="184"/>
      <c r="N24" s="183">
        <f>SUM(BA4:BC4,BA14:BC15,BA31:BC32,BA48:BC49)</f>
        <v>59</v>
      </c>
      <c r="O24" s="183"/>
      <c r="P24" s="183"/>
      <c r="Q24" s="184">
        <f>SUM(BD4:BF4,BD14:BF15,BD31:BF32,BD48:BF49)</f>
        <v>4</v>
      </c>
      <c r="R24" s="184"/>
      <c r="S24" s="184"/>
      <c r="T24" s="184">
        <f t="shared" ref="T24" si="32">SUM(B24:S25)</f>
        <v>96</v>
      </c>
      <c r="U24" s="192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73">
        <f>'2_PA'!AE21</f>
        <v>28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10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28</v>
      </c>
    </row>
    <row r="25" spans="1:60">
      <c r="A25" s="182"/>
      <c r="B25" s="184"/>
      <c r="C25" s="184"/>
      <c r="D25" s="184"/>
      <c r="E25" s="184"/>
      <c r="F25" s="184"/>
      <c r="G25" s="184"/>
      <c r="H25" s="183"/>
      <c r="I25" s="183"/>
      <c r="J25" s="183"/>
      <c r="K25" s="184"/>
      <c r="L25" s="184"/>
      <c r="M25" s="184"/>
      <c r="N25" s="183"/>
      <c r="O25" s="183"/>
      <c r="P25" s="183"/>
      <c r="Q25" s="184"/>
      <c r="R25" s="184"/>
      <c r="S25" s="184"/>
      <c r="T25" s="184"/>
      <c r="U25" s="192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73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>
      <c r="A26" s="182" t="s">
        <v>11</v>
      </c>
      <c r="B26" s="184">
        <f>SUM(AO5:AQ5,AO16:AQ17,AO33:AQ34,AO50:AQ51)</f>
        <v>13</v>
      </c>
      <c r="C26" s="184"/>
      <c r="D26" s="184"/>
      <c r="E26" s="184">
        <f>SUM(AR5:AT5,AR16:AT17,AR33:AT34,AR50:AT51)</f>
        <v>10</v>
      </c>
      <c r="F26" s="184"/>
      <c r="G26" s="184"/>
      <c r="H26" s="184">
        <f>SUM(AU5:AW5,AU16:AW17,AU33:AW34,AU50:AW51)</f>
        <v>0</v>
      </c>
      <c r="I26" s="184"/>
      <c r="J26" s="184"/>
      <c r="K26" s="183">
        <f>SUM(AX5:AZ5,AX16:AZ17,AX33:AZ34,AX50:AZ51)</f>
        <v>35</v>
      </c>
      <c r="L26" s="183"/>
      <c r="M26" s="183"/>
      <c r="N26" s="184">
        <f>SUM(BA5:BC5,BA16:BC17,BA33:BC34,BA50:BC51)</f>
        <v>29</v>
      </c>
      <c r="O26" s="184"/>
      <c r="P26" s="184"/>
      <c r="Q26" s="184">
        <f>SUM(BD5:BF5,BD16:BF17,BD33:BF34,BD50:BF51)</f>
        <v>12</v>
      </c>
      <c r="R26" s="184"/>
      <c r="S26" s="184"/>
      <c r="T26" s="184">
        <f t="shared" ref="T26" si="33">SUM(B26:S27)</f>
        <v>99</v>
      </c>
      <c r="U26" s="192"/>
      <c r="AB26" s="47" t="str">
        <f>'2_PA'!U23</f>
        <v>Maggiolo Giorgio</v>
      </c>
      <c r="AC26" s="48" t="str">
        <f>'2_PA'!V23</f>
        <v>AN</v>
      </c>
      <c r="AD26" s="49">
        <f>'2_PA'!W23</f>
        <v>7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73">
        <f>'2_PA'!AE23</f>
        <v>26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7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8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20</v>
      </c>
    </row>
    <row r="27" spans="1:60" ht="15.75" thickBot="1">
      <c r="A27" s="182"/>
      <c r="B27" s="184"/>
      <c r="C27" s="184"/>
      <c r="D27" s="184"/>
      <c r="E27" s="184"/>
      <c r="F27" s="184"/>
      <c r="G27" s="184"/>
      <c r="H27" s="184"/>
      <c r="I27" s="184"/>
      <c r="J27" s="184"/>
      <c r="K27" s="183"/>
      <c r="L27" s="183"/>
      <c r="M27" s="183"/>
      <c r="N27" s="184"/>
      <c r="O27" s="184"/>
      <c r="P27" s="184"/>
      <c r="Q27" s="184"/>
      <c r="R27" s="184"/>
      <c r="S27" s="184"/>
      <c r="T27" s="184"/>
      <c r="U27" s="192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74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>
      <c r="A28" s="182" t="s">
        <v>10</v>
      </c>
      <c r="B28" s="184">
        <f>SUM(AO6:AQ6,AO18:AQ19,AO35:AQ36,AO52:AQ53)</f>
        <v>10</v>
      </c>
      <c r="C28" s="184"/>
      <c r="D28" s="184"/>
      <c r="E28" s="184">
        <f>SUM(AR6:AT6,AR18:AT19,AR35:AT36,AR52:AT53)</f>
        <v>4</v>
      </c>
      <c r="F28" s="184"/>
      <c r="G28" s="184"/>
      <c r="H28" s="184">
        <f>SUM(AU6:AW6,AU18:AW19,AU35:AW36,AU52:AW53)</f>
        <v>2</v>
      </c>
      <c r="I28" s="184"/>
      <c r="J28" s="184"/>
      <c r="K28" s="184">
        <f>SUM(AX6:AZ6,AX18:AZ19,AX35:AZ36,AX52:AZ53)</f>
        <v>27</v>
      </c>
      <c r="L28" s="184"/>
      <c r="M28" s="184"/>
      <c r="N28" s="184">
        <f>SUM(BA6:BC6,BA18:BC19,BA35:BC36,BA52:BC53)</f>
        <v>33</v>
      </c>
      <c r="O28" s="184"/>
      <c r="P28" s="184"/>
      <c r="Q28" s="183">
        <f>SUM(BD6:BF6,BD18:BF19,BD35:BF36,BD52:BF53)</f>
        <v>20</v>
      </c>
      <c r="R28" s="183"/>
      <c r="S28" s="183"/>
      <c r="T28" s="184">
        <f t="shared" ref="T28" si="34">SUM(B28:S29)</f>
        <v>96</v>
      </c>
      <c r="U28" s="192"/>
      <c r="BG28" s="158">
        <f t="shared" si="13"/>
        <v>0</v>
      </c>
    </row>
    <row r="29" spans="1:60">
      <c r="A29" s="182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3"/>
      <c r="R29" s="183"/>
      <c r="S29" s="183"/>
      <c r="T29" s="184"/>
      <c r="U29" s="192"/>
      <c r="AA29" t="s">
        <v>124</v>
      </c>
      <c r="AB29" s="149" t="s">
        <v>127</v>
      </c>
      <c r="AC29" s="175" t="str">
        <f>'3_PDC'!U6</f>
        <v>I Periodo</v>
      </c>
      <c r="AD29" s="176"/>
      <c r="AE29" s="177"/>
      <c r="AF29" s="175" t="str">
        <f>'3_PDC'!X6</f>
        <v>II Periodo</v>
      </c>
      <c r="AG29" s="176"/>
      <c r="AH29" s="178"/>
      <c r="AI29" s="179" t="str">
        <f>'3_PDC'!AA6</f>
        <v>Totale</v>
      </c>
      <c r="BG29" s="158">
        <f t="shared" si="13"/>
        <v>0</v>
      </c>
    </row>
    <row r="30" spans="1:60" ht="15.75" thickBot="1">
      <c r="A30" s="182" t="s">
        <v>9</v>
      </c>
      <c r="B30" s="184">
        <f>SUM(AO7:AQ7,AO20:AQ21,AO37:AQ38,AO54:AQ55)</f>
        <v>15</v>
      </c>
      <c r="C30" s="184"/>
      <c r="D30" s="184"/>
      <c r="E30" s="184">
        <f>SUM(AR7:AT7,AR20:AT21,AR37:AT38,AR54:AT55)</f>
        <v>4</v>
      </c>
      <c r="F30" s="184"/>
      <c r="G30" s="184"/>
      <c r="H30" s="184">
        <f>SUM(AU7:AW7,AU20:AW21,AU37:AW38,AU54:AW55)</f>
        <v>0</v>
      </c>
      <c r="I30" s="184"/>
      <c r="J30" s="184"/>
      <c r="K30" s="183">
        <f>SUM(AX7:AZ7,AX20:AZ21,AX37:AZ38,AX54:AZ55)</f>
        <v>31</v>
      </c>
      <c r="L30" s="183"/>
      <c r="M30" s="183"/>
      <c r="N30" s="183">
        <f>SUM(BA7:BC7,BA20:BC21,BA37:BC38,BA54:BC55)</f>
        <v>35</v>
      </c>
      <c r="O30" s="183"/>
      <c r="P30" s="183"/>
      <c r="Q30" s="184">
        <f>SUM(BD7:BF7,BD20:BF21,BD37:BF38,BD54:BF55)</f>
        <v>18</v>
      </c>
      <c r="R30" s="184"/>
      <c r="S30" s="184"/>
      <c r="T30" s="184">
        <f t="shared" ref="T30" si="35">SUM(B30:S31)</f>
        <v>103</v>
      </c>
      <c r="U30" s="192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80"/>
      <c r="AK30">
        <f>SUM(AI31:AI44)</f>
        <v>373</v>
      </c>
      <c r="BG30" s="158">
        <f t="shared" si="13"/>
        <v>0</v>
      </c>
    </row>
    <row r="31" spans="1:60">
      <c r="A31" s="182"/>
      <c r="B31" s="184"/>
      <c r="C31" s="184"/>
      <c r="D31" s="184"/>
      <c r="E31" s="184"/>
      <c r="F31" s="184"/>
      <c r="G31" s="184"/>
      <c r="H31" s="184"/>
      <c r="I31" s="184"/>
      <c r="J31" s="184"/>
      <c r="K31" s="183"/>
      <c r="L31" s="183"/>
      <c r="M31" s="183"/>
      <c r="N31" s="183"/>
      <c r="O31" s="183"/>
      <c r="P31" s="183"/>
      <c r="Q31" s="184"/>
      <c r="R31" s="184"/>
      <c r="S31" s="184"/>
      <c r="T31" s="184"/>
      <c r="U31" s="192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1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>
      <c r="A32" s="182" t="s">
        <v>8</v>
      </c>
      <c r="B32" s="184">
        <f>SUM(AO8:AQ8,AO22:AQ23,AO39:AQ40,AO56:AQ57)</f>
        <v>9</v>
      </c>
      <c r="C32" s="184"/>
      <c r="D32" s="184"/>
      <c r="E32" s="184">
        <f>SUM(AR8:AT8,AR22:AT23,AR39:AT40,AR56:AT57)</f>
        <v>11</v>
      </c>
      <c r="F32" s="184"/>
      <c r="G32" s="184"/>
      <c r="H32" s="184">
        <f>SUM(AU8:AW8,AU22:AW23,AU39:AW40,AU56:AW57)</f>
        <v>2</v>
      </c>
      <c r="I32" s="184"/>
      <c r="J32" s="184"/>
      <c r="K32" s="184">
        <f>SUM(AX8:AZ8,AX22:AZ23,AX39:AZ40,AX56:AZ57)</f>
        <v>20</v>
      </c>
      <c r="L32" s="184"/>
      <c r="M32" s="184"/>
      <c r="N32" s="183">
        <f>SUM(BA8:BC8,BA22:BC23,BA39:BC40,BA56:BC57)</f>
        <v>37</v>
      </c>
      <c r="O32" s="183"/>
      <c r="P32" s="183"/>
      <c r="Q32" s="184">
        <f>SUM(BD8:BF8,BD22:BF23,BD39:BF40,BD56:BF57)</f>
        <v>23</v>
      </c>
      <c r="R32" s="184"/>
      <c r="S32" s="184"/>
      <c r="T32" s="184">
        <f t="shared" ref="T32" si="51">SUM(B32:S33)</f>
        <v>102</v>
      </c>
      <c r="U32" s="192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73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>
      <c r="A33" s="182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3"/>
      <c r="O33" s="183"/>
      <c r="P33" s="183"/>
      <c r="Q33" s="184"/>
      <c r="R33" s="184"/>
      <c r="S33" s="184"/>
      <c r="T33" s="184"/>
      <c r="U33" s="192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73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>
      <c r="A34" s="182" t="s">
        <v>13</v>
      </c>
      <c r="B34" s="184">
        <f>SUM(AO9:AQ9,AO24:AQ25,AO41:AQ42,AO58:AQ59)</f>
        <v>6</v>
      </c>
      <c r="C34" s="184"/>
      <c r="D34" s="184"/>
      <c r="E34" s="184">
        <f>SUM(AR9:AT9,AR24:AT25,AR41:AT42,AR58:AT59)</f>
        <v>2</v>
      </c>
      <c r="F34" s="184"/>
      <c r="G34" s="184"/>
      <c r="H34" s="184">
        <f>SUM(AU9:AW9,AU24:AW25,AU41:AW42,AU58:AW59)</f>
        <v>0</v>
      </c>
      <c r="I34" s="184"/>
      <c r="J34" s="184"/>
      <c r="K34" s="183">
        <f>SUM(AX9:AZ9,AX24:AZ25,AX41:AZ42,AX58:AZ59)</f>
        <v>27</v>
      </c>
      <c r="L34" s="183"/>
      <c r="M34" s="183"/>
      <c r="N34" s="183">
        <f>SUM(BA9:BC9,BA24:BC25,BA41:BC42,BA58:BC59)</f>
        <v>40</v>
      </c>
      <c r="O34" s="183"/>
      <c r="P34" s="183"/>
      <c r="Q34" s="183">
        <f>SUM(BD9:BF9,BD24:BF25,BD41:BF42,BD58:BF59)</f>
        <v>25</v>
      </c>
      <c r="R34" s="183"/>
      <c r="S34" s="183"/>
      <c r="T34" s="184">
        <f t="shared" ref="T34" si="55">SUM(B34:S35)</f>
        <v>100</v>
      </c>
      <c r="U34" s="192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73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>
      <c r="A35" s="182"/>
      <c r="B35" s="184"/>
      <c r="C35" s="184"/>
      <c r="D35" s="184"/>
      <c r="E35" s="184"/>
      <c r="F35" s="184"/>
      <c r="G35" s="184"/>
      <c r="H35" s="184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4"/>
      <c r="U35" s="192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73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>
      <c r="A36" s="182" t="s">
        <v>12</v>
      </c>
      <c r="B36" s="184">
        <f>SUM(AO10:AQ10,AO26:AQ27,AO43:AQ44,AO60:AQ61)</f>
        <v>2</v>
      </c>
      <c r="C36" s="184"/>
      <c r="D36" s="184"/>
      <c r="E36" s="184">
        <f>SUM(AR10:AT10,AR26:AT27,AR43:AT44,AR60:AT61)</f>
        <v>8</v>
      </c>
      <c r="F36" s="184"/>
      <c r="G36" s="184"/>
      <c r="H36" s="184">
        <f>SUM(AU10:AW10,AU26:AW27,AU43:AW44,AU60:AW61)</f>
        <v>7</v>
      </c>
      <c r="I36" s="184"/>
      <c r="J36" s="184"/>
      <c r="K36" s="183">
        <f>SUM(AX10:AZ10,AX26:AZ27,AX43:AZ44,AX60:AZ61)</f>
        <v>51</v>
      </c>
      <c r="L36" s="183"/>
      <c r="M36" s="183"/>
      <c r="N36" s="184">
        <f>SUM(BA10:BC10,BA26:BC27,BA43:BC44,BA60:BC61)</f>
        <v>8</v>
      </c>
      <c r="O36" s="184"/>
      <c r="P36" s="184"/>
      <c r="Q36" s="184">
        <f>SUM(BD10:BF10,BD26:BF27,BD43:BF44,BD60:BF61)</f>
        <v>18</v>
      </c>
      <c r="R36" s="184"/>
      <c r="S36" s="184"/>
      <c r="T36" s="184">
        <f t="shared" ref="T36" si="56">SUM(B36:S37)</f>
        <v>94</v>
      </c>
      <c r="U36" s="192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73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>
      <c r="A37" s="182"/>
      <c r="B37" s="184"/>
      <c r="C37" s="184"/>
      <c r="D37" s="184"/>
      <c r="E37" s="184"/>
      <c r="F37" s="184"/>
      <c r="G37" s="184"/>
      <c r="H37" s="184"/>
      <c r="I37" s="184"/>
      <c r="J37" s="184"/>
      <c r="K37" s="183"/>
      <c r="L37" s="183"/>
      <c r="M37" s="183"/>
      <c r="N37" s="184"/>
      <c r="O37" s="184"/>
      <c r="P37" s="184"/>
      <c r="Q37" s="184"/>
      <c r="R37" s="184"/>
      <c r="S37" s="184"/>
      <c r="T37" s="184"/>
      <c r="U37" s="192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73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>
      <c r="A38" s="191" t="s">
        <v>14</v>
      </c>
      <c r="B38" s="184">
        <f>SUM(B24:D37)</f>
        <v>59</v>
      </c>
      <c r="C38" s="184"/>
      <c r="D38" s="184"/>
      <c r="E38" s="184">
        <f t="shared" ref="E38" si="57">SUM(E24:G37)</f>
        <v>49</v>
      </c>
      <c r="F38" s="184"/>
      <c r="G38" s="184"/>
      <c r="H38" s="184">
        <f>SUM(H24:J37)</f>
        <v>20</v>
      </c>
      <c r="I38" s="184"/>
      <c r="J38" s="184"/>
      <c r="K38" s="184">
        <f t="shared" ref="K38" si="58">SUM(K24:M37)</f>
        <v>201</v>
      </c>
      <c r="L38" s="184"/>
      <c r="M38" s="184"/>
      <c r="N38" s="184">
        <f t="shared" ref="N38" si="59">SUM(N24:P37)</f>
        <v>241</v>
      </c>
      <c r="O38" s="184"/>
      <c r="P38" s="184"/>
      <c r="Q38" s="184">
        <f>SUM(Q24:S37)</f>
        <v>120</v>
      </c>
      <c r="R38" s="184"/>
      <c r="S38" s="184"/>
      <c r="T38" s="195">
        <f>SUM(B38:S39)</f>
        <v>690</v>
      </c>
      <c r="U38" s="192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73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>
      <c r="A39" s="191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95"/>
      <c r="U39" s="192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73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73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73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73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73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74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>
      <c r="A45" s="147"/>
      <c r="BG45" s="158">
        <f t="shared" si="13"/>
        <v>0</v>
      </c>
    </row>
    <row r="46" spans="1:60">
      <c r="A46" s="147"/>
      <c r="AA46" t="s">
        <v>125</v>
      </c>
      <c r="AB46" s="149" t="s">
        <v>128</v>
      </c>
      <c r="AC46" s="175" t="str">
        <f>'4_VV'!U3</f>
        <v>I Periodo</v>
      </c>
      <c r="AD46" s="176"/>
      <c r="AE46" s="177"/>
      <c r="AF46" s="175" t="str">
        <f>'4_VV'!X3</f>
        <v>II Periodo</v>
      </c>
      <c r="AG46" s="176"/>
      <c r="AH46" s="178"/>
      <c r="AI46" s="179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80"/>
      <c r="BG47" s="158">
        <f t="shared" si="13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1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73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73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73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73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73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>
      <c r="T54" s="15" t="s">
        <v>3</v>
      </c>
      <c r="U54" s="16">
        <f>H38</f>
        <v>20</v>
      </c>
      <c r="V54" s="17">
        <f t="shared" si="78"/>
        <v>500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73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>
      <c r="T55" s="15" t="s">
        <v>4</v>
      </c>
      <c r="U55" s="16">
        <f>K38</f>
        <v>201</v>
      </c>
      <c r="V55" s="17">
        <f t="shared" si="78"/>
        <v>3015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73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>
      <c r="T56" s="15" t="s">
        <v>5</v>
      </c>
      <c r="U56" s="16">
        <f>N38</f>
        <v>241</v>
      </c>
      <c r="V56" s="17">
        <f t="shared" si="78"/>
        <v>5302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73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73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>
      <c r="T58" s="1" t="s">
        <v>14</v>
      </c>
      <c r="U58" s="3">
        <f>SUM(U52:U57)</f>
        <v>690</v>
      </c>
      <c r="V58" s="25">
        <f>SUM(V52:V57)</f>
        <v>13367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73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73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73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74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O15" sqref="O15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79" t="s">
        <v>0</v>
      </c>
      <c r="P2" s="185" t="s">
        <v>18</v>
      </c>
      <c r="Q2" s="186"/>
      <c r="R2" s="187"/>
      <c r="S2" s="185" t="s">
        <v>19</v>
      </c>
      <c r="T2" s="186"/>
      <c r="U2" s="187"/>
      <c r="V2" s="179" t="s">
        <v>14</v>
      </c>
    </row>
    <row r="3" spans="1:22" ht="15.75" thickBot="1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196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80"/>
    </row>
    <row r="4" spans="1:22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>
      <c r="F18" s="155"/>
      <c r="G18" s="155"/>
      <c r="H18" s="155"/>
      <c r="I18" s="155"/>
      <c r="O18" s="30"/>
    </row>
    <row r="19" spans="1:21" ht="15.75" thickBot="1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6"/>
  <sheetViews>
    <sheetView tabSelected="1" topLeftCell="Q1" zoomScaleNormal="100" workbookViewId="0">
      <selection activeCell="W24" sqref="W24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10.85546875" customWidth="1"/>
  </cols>
  <sheetData>
    <row r="1" spans="1:31" ht="15.7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>
      <c r="A2" s="6" t="s">
        <v>102</v>
      </c>
      <c r="B2" s="7" t="s">
        <v>103</v>
      </c>
      <c r="C2" s="8" t="s">
        <v>3</v>
      </c>
      <c r="D2" s="165">
        <v>18</v>
      </c>
      <c r="E2" s="8"/>
      <c r="F2" s="202">
        <v>2</v>
      </c>
      <c r="G2" s="167">
        <f t="shared" ref="G2:G18" si="0">SUM(D2:F2)</f>
        <v>20</v>
      </c>
      <c r="H2" s="171" t="s">
        <v>138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20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6">
        <f>SUM(K2:K18)</f>
        <v>20</v>
      </c>
      <c r="Q4" s="170">
        <f t="shared" si="6"/>
        <v>500</v>
      </c>
      <c r="R4" s="155">
        <v>25</v>
      </c>
      <c r="S4" s="171" t="s">
        <v>140</v>
      </c>
    </row>
    <row r="5" spans="1:31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168">
        <f>SUM(M2:M18)</f>
        <v>106</v>
      </c>
      <c r="Q6" s="169">
        <f t="shared" si="6"/>
        <v>2332</v>
      </c>
      <c r="R6" s="155">
        <v>22</v>
      </c>
      <c r="S6" s="172" t="s">
        <v>141</v>
      </c>
    </row>
    <row r="7" spans="1:31" ht="15.75" thickBot="1">
      <c r="A7" s="15" t="s">
        <v>108</v>
      </c>
      <c r="B7" s="18" t="s">
        <v>109</v>
      </c>
      <c r="C7" s="16" t="s">
        <v>5</v>
      </c>
      <c r="D7" s="18">
        <v>34</v>
      </c>
      <c r="E7" s="163">
        <v>18</v>
      </c>
      <c r="F7" s="18"/>
      <c r="G7" s="164">
        <f t="shared" si="0"/>
        <v>52</v>
      </c>
      <c r="H7" s="172" t="s">
        <v>139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52</v>
      </c>
      <c r="O7" s="118" t="s">
        <v>14</v>
      </c>
      <c r="P7" s="3">
        <f>SUM(P2:P6)</f>
        <v>193</v>
      </c>
      <c r="Q7" s="25">
        <f>SUM(Q2:Q6)</f>
        <v>4187</v>
      </c>
      <c r="R7" s="162">
        <f>Q7-S7</f>
        <v>-30</v>
      </c>
      <c r="S7">
        <v>4217</v>
      </c>
    </row>
    <row r="8" spans="1:31" ht="15.75" thickBot="1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75"/>
      <c r="P9" s="176"/>
      <c r="Q9" s="176"/>
      <c r="R9" s="177"/>
      <c r="U9" s="179" t="s">
        <v>0</v>
      </c>
      <c r="V9" s="175" t="s">
        <v>18</v>
      </c>
      <c r="W9" s="176"/>
      <c r="X9" s="177"/>
      <c r="Y9" s="175" t="s">
        <v>19</v>
      </c>
      <c r="Z9" s="176"/>
      <c r="AA9" s="177"/>
      <c r="AB9" s="175" t="s">
        <v>114</v>
      </c>
      <c r="AC9" s="176"/>
      <c r="AD9" s="178"/>
      <c r="AE9" s="179" t="s">
        <v>14</v>
      </c>
    </row>
    <row r="10" spans="1:31" ht="15.75" thickBot="1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197"/>
      <c r="P10" s="93"/>
      <c r="Q10" s="93"/>
      <c r="R10" s="94"/>
      <c r="U10" s="180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80"/>
    </row>
    <row r="11" spans="1:31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9</v>
      </c>
      <c r="X11" s="34" t="s">
        <v>102</v>
      </c>
      <c r="Y11" s="32" t="s">
        <v>24</v>
      </c>
      <c r="Z11" s="33">
        <v>10</v>
      </c>
      <c r="AA11" s="34" t="s">
        <v>108</v>
      </c>
      <c r="AB11" s="32" t="s">
        <v>24</v>
      </c>
      <c r="AC11" s="33">
        <v>7</v>
      </c>
      <c r="AD11" s="7" t="s">
        <v>110</v>
      </c>
      <c r="AE11" s="181">
        <f>SUM(Z11:Z12,AC11:AC12,W11:W12)</f>
        <v>26</v>
      </c>
    </row>
    <row r="12" spans="1:31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73"/>
    </row>
    <row r="13" spans="1:31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10</v>
      </c>
      <c r="AA13" s="34" t="s">
        <v>117</v>
      </c>
      <c r="AB13" s="32" t="s">
        <v>24</v>
      </c>
      <c r="AC13" s="33">
        <v>7</v>
      </c>
      <c r="AD13" s="7" t="s">
        <v>110</v>
      </c>
      <c r="AE13" s="173">
        <f t="shared" ref="AE13" si="7">SUM(Z13:Z14,AC13:AC14,W13:W14)</f>
        <v>29</v>
      </c>
    </row>
    <row r="14" spans="1:31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73"/>
    </row>
    <row r="15" spans="1:31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2</v>
      </c>
      <c r="X15" s="50" t="s">
        <v>102</v>
      </c>
      <c r="Y15" s="48" t="s">
        <v>24</v>
      </c>
      <c r="Z15" s="49">
        <v>9</v>
      </c>
      <c r="AA15" s="87" t="s">
        <v>110</v>
      </c>
      <c r="AB15" s="48" t="s">
        <v>23</v>
      </c>
      <c r="AC15" s="49">
        <v>5</v>
      </c>
      <c r="AD15" s="79" t="s">
        <v>112</v>
      </c>
      <c r="AE15" s="173">
        <f t="shared" ref="AE15" si="8">SUM(Z15:Z16,AC15:AC16,W15:W16)</f>
        <v>26</v>
      </c>
    </row>
    <row r="16" spans="1:31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73"/>
    </row>
    <row r="17" spans="1:31" ht="15.75" thickBot="1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9</v>
      </c>
      <c r="AA17" s="50" t="s">
        <v>110</v>
      </c>
      <c r="AB17" s="32" t="s">
        <v>21</v>
      </c>
      <c r="AC17" s="33">
        <v>4</v>
      </c>
      <c r="AD17" s="7" t="s">
        <v>112</v>
      </c>
      <c r="AE17" s="173">
        <f t="shared" ref="AE17" si="9">SUM(Z17:Z18,AC17:AC18,W17:W18)</f>
        <v>28</v>
      </c>
    </row>
    <row r="18" spans="1:31" ht="15.75" thickBot="1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73"/>
    </row>
    <row r="19" spans="1:31" ht="15.75" thickBot="1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10</v>
      </c>
      <c r="AA19" s="50" t="s">
        <v>110</v>
      </c>
      <c r="AB19" s="48" t="s">
        <v>22</v>
      </c>
      <c r="AC19" s="49">
        <v>6</v>
      </c>
      <c r="AD19" s="40" t="s">
        <v>120</v>
      </c>
      <c r="AE19" s="173">
        <f t="shared" ref="AE19" si="10">SUM(Z19:Z20,AC19:AC20,W19:W20)</f>
        <v>30</v>
      </c>
    </row>
    <row r="20" spans="1:31" ht="15.75" thickBot="1">
      <c r="A20" s="141" t="s">
        <v>14</v>
      </c>
      <c r="B20" s="91"/>
      <c r="C20" s="91"/>
      <c r="D20" s="133">
        <f>SUM(D2:D18)</f>
        <v>72</v>
      </c>
      <c r="E20" s="133">
        <f>SUM(E2:E18)</f>
        <v>68</v>
      </c>
      <c r="F20" s="133">
        <f>SUM(F2:F18)</f>
        <v>53</v>
      </c>
      <c r="G20" s="133">
        <f>SUM(G2:G18)</f>
        <v>193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 t="s">
        <v>74</v>
      </c>
      <c r="AC20" s="37">
        <v>2</v>
      </c>
      <c r="AD20" s="39"/>
      <c r="AE20" s="173"/>
    </row>
    <row r="21" spans="1:31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10</v>
      </c>
      <c r="AA21" s="84" t="s">
        <v>110</v>
      </c>
      <c r="AB21" s="32" t="s">
        <v>21</v>
      </c>
      <c r="AC21" s="33">
        <v>6</v>
      </c>
      <c r="AD21" s="85" t="s">
        <v>136</v>
      </c>
      <c r="AE21" s="173">
        <f t="shared" ref="AE21" si="11">SUM(Z21:Z22,AC21:AC22,W21:W22)</f>
        <v>28</v>
      </c>
    </row>
    <row r="22" spans="1:31">
      <c r="S22" s="161"/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73"/>
    </row>
    <row r="23" spans="1:31">
      <c r="O23" s="30"/>
      <c r="U23" s="47" t="s">
        <v>12</v>
      </c>
      <c r="V23" s="48" t="s">
        <v>74</v>
      </c>
      <c r="W23" s="49">
        <v>7</v>
      </c>
      <c r="X23" s="50" t="s">
        <v>102</v>
      </c>
      <c r="Y23" s="48" t="s">
        <v>24</v>
      </c>
      <c r="Z23" s="49">
        <v>8</v>
      </c>
      <c r="AA23" s="50" t="s">
        <v>115</v>
      </c>
      <c r="AB23" s="48" t="s">
        <v>23</v>
      </c>
      <c r="AC23" s="49">
        <v>5</v>
      </c>
      <c r="AD23" s="40" t="s">
        <v>112</v>
      </c>
      <c r="AE23" s="173">
        <f t="shared" ref="AE23" si="12">SUM(Z23:Z24,AC23:AC24,W23:W24)</f>
        <v>26</v>
      </c>
    </row>
    <row r="24" spans="1:31" ht="15.75" thickBot="1">
      <c r="U24" s="63"/>
      <c r="V24" s="64"/>
      <c r="W24" s="203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74"/>
    </row>
    <row r="26" spans="1:31">
      <c r="W26">
        <f>SUM(W11:W23)</f>
        <v>72</v>
      </c>
      <c r="Z26">
        <f>SUM(Z11:Z24)</f>
        <v>68</v>
      </c>
      <c r="AC26">
        <f>SUM(AC11:AC24)</f>
        <v>53</v>
      </c>
      <c r="AD26" s="30"/>
    </row>
  </sheetData>
  <mergeCells count="14">
    <mergeCell ref="AB9:AD9"/>
    <mergeCell ref="O9:O10"/>
    <mergeCell ref="P9:R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2"/>
  <sheetViews>
    <sheetView topLeftCell="J1" workbookViewId="0">
      <selection activeCell="Y21" activeCellId="1" sqref="Y15 Y21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79" t="s">
        <v>0</v>
      </c>
      <c r="U6" s="175" t="s">
        <v>18</v>
      </c>
      <c r="V6" s="176"/>
      <c r="W6" s="177"/>
      <c r="X6" s="175" t="s">
        <v>19</v>
      </c>
      <c r="Y6" s="176"/>
      <c r="Z6" s="178"/>
      <c r="AA6" s="179" t="s">
        <v>14</v>
      </c>
    </row>
    <row r="7" spans="1:27" ht="15.75" thickBot="1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80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80"/>
    </row>
    <row r="8" spans="1:27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81">
        <f>SUM(V8:V9,Y8:Y9)</f>
        <v>52</v>
      </c>
    </row>
    <row r="9" spans="1:27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73"/>
    </row>
    <row r="10" spans="1:27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73">
        <f t="shared" ref="AA10" si="7">SUM(V10:V11,Y10:Y11)</f>
        <v>52</v>
      </c>
    </row>
    <row r="11" spans="1:27" ht="15.75" thickBot="1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73"/>
    </row>
    <row r="12" spans="1:27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198"/>
      <c r="P12" s="200"/>
      <c r="Q12" s="201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73">
        <f t="shared" ref="AA12" si="8">SUM(V12:V13,Y12:Y13)</f>
        <v>52</v>
      </c>
    </row>
    <row r="13" spans="1:27" ht="15.75" thickBot="1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199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73"/>
    </row>
    <row r="14" spans="1:27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73">
        <f t="shared" ref="AA14" si="9">SUM(V14:V15,Y14:Y15)</f>
        <v>57</v>
      </c>
    </row>
    <row r="15" spans="1:27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73"/>
    </row>
    <row r="16" spans="1:27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73">
        <f t="shared" ref="AA16" si="10">SUM(V16:V17,Y16:Y17)</f>
        <v>54</v>
      </c>
    </row>
    <row r="17" spans="1:30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73"/>
    </row>
    <row r="18" spans="1:30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73">
        <f t="shared" ref="AA18" si="11">SUM(V18:V19,Y18:Y19)</f>
        <v>54</v>
      </c>
    </row>
    <row r="19" spans="1:30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73"/>
    </row>
    <row r="20" spans="1:30" ht="15.75" thickBot="1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73">
        <f t="shared" ref="AA20" si="12">SUM(V20:V21,Y20:Y21)</f>
        <v>52</v>
      </c>
    </row>
    <row r="21" spans="1:30" ht="15.75" thickBot="1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74"/>
    </row>
    <row r="22" spans="1:30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>
      <c r="H27" s="155"/>
      <c r="I27" s="155"/>
      <c r="J27" s="155"/>
      <c r="K27" s="155"/>
      <c r="L27" s="155"/>
    </row>
    <row r="28" spans="1:30" ht="15.75" thickBot="1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>
      <c r="E32" s="30"/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F7" workbookViewId="0">
      <selection activeCell="AF8" sqref="AF8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79" t="s">
        <v>0</v>
      </c>
      <c r="U3" s="175" t="s">
        <v>18</v>
      </c>
      <c r="V3" s="176"/>
      <c r="W3" s="177"/>
      <c r="X3" s="175" t="s">
        <v>19</v>
      </c>
      <c r="Y3" s="176"/>
      <c r="Z3" s="178"/>
      <c r="AA3" s="179" t="s">
        <v>14</v>
      </c>
    </row>
    <row r="4" spans="1:27" ht="15.75" thickBot="1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80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80"/>
    </row>
    <row r="5" spans="1:27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81">
        <f>SUM(V5:V6,Y5:Y6)</f>
        <v>18</v>
      </c>
    </row>
    <row r="6" spans="1:27" ht="15.75" thickBot="1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73"/>
    </row>
    <row r="7" spans="1:27" ht="15.75" thickBot="1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73">
        <f t="shared" ref="AA7" si="7">SUM(V7:V8,Y7:Y8)</f>
        <v>18</v>
      </c>
    </row>
    <row r="8" spans="1:27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73"/>
    </row>
    <row r="9" spans="1:27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73">
        <f t="shared" ref="AA9" si="8">SUM(V9:V10,Y9:Y10)</f>
        <v>18</v>
      </c>
    </row>
    <row r="10" spans="1:27" ht="15.75" thickBot="1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73"/>
    </row>
    <row r="11" spans="1:27" ht="15.75" thickBot="1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73">
        <f t="shared" ref="AA11" si="9">SUM(V11:V12,Y11:Y12)</f>
        <v>18</v>
      </c>
    </row>
    <row r="12" spans="1:27" ht="15.75" thickBot="1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75"/>
      <c r="P12" s="176"/>
      <c r="Q12" s="177"/>
      <c r="T12" s="31"/>
      <c r="U12" s="78"/>
      <c r="V12" s="33"/>
      <c r="W12" s="84"/>
      <c r="X12" s="78"/>
      <c r="Y12" s="33"/>
      <c r="Z12" s="85"/>
      <c r="AA12" s="173"/>
    </row>
    <row r="13" spans="1:27" ht="15.75" thickBot="1">
      <c r="A13" s="7"/>
      <c r="B13" s="7"/>
      <c r="C13" s="7"/>
      <c r="D13" s="9"/>
      <c r="E13" s="9"/>
      <c r="F13" s="90"/>
      <c r="O13" s="197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73">
        <f t="shared" ref="AA13" si="12">SUM(V13:V14,Y13:Y14)</f>
        <v>18</v>
      </c>
    </row>
    <row r="14" spans="1:27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73"/>
    </row>
    <row r="15" spans="1:27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73">
        <f t="shared" ref="AA15" si="13">SUM(V15:V16,Y15:Y16)</f>
        <v>18</v>
      </c>
    </row>
    <row r="16" spans="1:27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73"/>
    </row>
    <row r="17" spans="1:3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73">
        <f t="shared" ref="AA17" si="14">SUM(V17:V18,Y17:Y18)</f>
        <v>16</v>
      </c>
    </row>
    <row r="18" spans="1:35" ht="15.75" thickBot="1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74"/>
    </row>
    <row r="19" spans="1:3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>
      <c r="A21" s="7"/>
      <c r="B21" s="7"/>
      <c r="C21" s="7"/>
      <c r="D21" s="7"/>
      <c r="E21" s="9"/>
      <c r="F21" s="90"/>
      <c r="O21" s="60"/>
      <c r="P21" s="61"/>
      <c r="Q21" s="62"/>
    </row>
    <row r="22" spans="1:35">
      <c r="A22" s="7"/>
      <c r="B22" s="7"/>
      <c r="C22" s="7"/>
      <c r="D22" s="7"/>
      <c r="E22" s="9"/>
      <c r="F22" s="90"/>
    </row>
    <row r="23" spans="1:35">
      <c r="A23" s="7"/>
      <c r="B23" s="7"/>
      <c r="C23" s="7"/>
      <c r="D23" s="7"/>
      <c r="E23" s="9"/>
      <c r="F23" s="7"/>
    </row>
    <row r="24" spans="1:35">
      <c r="A24" s="7"/>
      <c r="B24" s="7"/>
      <c r="C24" s="9"/>
      <c r="D24" s="7"/>
      <c r="E24" s="9"/>
      <c r="F24" s="9"/>
    </row>
    <row r="25" spans="1:35">
      <c r="A25" s="7"/>
      <c r="B25" s="7"/>
      <c r="C25" s="9"/>
      <c r="D25" s="7"/>
      <c r="E25" s="9"/>
      <c r="F25" s="9"/>
    </row>
    <row r="26" spans="1:35">
      <c r="A26" s="7"/>
      <c r="B26" s="7"/>
      <c r="C26" s="9"/>
      <c r="D26" s="7"/>
      <c r="E26" s="9"/>
      <c r="F26" s="9"/>
    </row>
    <row r="27" spans="1:3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>
      <c r="AB29" s="9"/>
      <c r="AC29" s="9"/>
      <c r="AD29" s="9"/>
      <c r="AE29" s="7"/>
      <c r="AF29" s="9"/>
      <c r="AG29" s="90"/>
      <c r="AH29" s="7"/>
      <c r="AI29" s="7"/>
    </row>
    <row r="30" spans="1:35">
      <c r="AB30" s="7"/>
      <c r="AC30" s="7"/>
      <c r="AD30" s="9"/>
      <c r="AE30" s="7"/>
      <c r="AF30" s="9"/>
      <c r="AG30" s="90"/>
      <c r="AH30" s="7"/>
      <c r="AI30" s="7"/>
    </row>
    <row r="31" spans="1:35">
      <c r="AB31" s="7"/>
      <c r="AC31" s="7"/>
      <c r="AD31" s="7"/>
      <c r="AE31" s="7"/>
      <c r="AF31" s="7"/>
      <c r="AG31" s="7"/>
      <c r="AH31" s="7"/>
      <c r="AI31" s="7"/>
    </row>
    <row r="32" spans="1:3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46"/>
  <sheetViews>
    <sheetView topLeftCell="B1" workbookViewId="0">
      <selection activeCell="B8" sqref="B8:H8"/>
    </sheetView>
  </sheetViews>
  <sheetFormatPr defaultRowHeight="1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44">
      <c r="A2" t="s">
        <v>7</v>
      </c>
      <c r="B2">
        <v>4</v>
      </c>
      <c r="C2">
        <v>10</v>
      </c>
      <c r="D2">
        <v>12</v>
      </c>
      <c r="E2">
        <v>10</v>
      </c>
      <c r="F2">
        <v>59</v>
      </c>
      <c r="G2">
        <v>4</v>
      </c>
      <c r="H2">
        <v>99</v>
      </c>
    </row>
    <row r="3" spans="1:44">
      <c r="A3" t="s">
        <v>11</v>
      </c>
      <c r="B3">
        <v>13</v>
      </c>
      <c r="C3">
        <v>10</v>
      </c>
      <c r="D3">
        <v>0</v>
      </c>
      <c r="E3">
        <v>35</v>
      </c>
      <c r="F3">
        <v>29</v>
      </c>
      <c r="G3">
        <v>12</v>
      </c>
      <c r="H3">
        <v>99</v>
      </c>
    </row>
    <row r="4" spans="1:44">
      <c r="A4" t="s">
        <v>10</v>
      </c>
      <c r="B4">
        <v>10</v>
      </c>
      <c r="C4">
        <v>4</v>
      </c>
      <c r="D4">
        <v>6</v>
      </c>
      <c r="E4">
        <v>27</v>
      </c>
      <c r="F4">
        <v>33</v>
      </c>
      <c r="G4">
        <v>20</v>
      </c>
      <c r="H4">
        <v>100</v>
      </c>
      <c r="AL4">
        <v>4</v>
      </c>
      <c r="AM4">
        <v>10</v>
      </c>
      <c r="AN4">
        <v>12</v>
      </c>
      <c r="AO4">
        <v>10</v>
      </c>
      <c r="AP4">
        <v>59</v>
      </c>
      <c r="AQ4">
        <v>4</v>
      </c>
      <c r="AR4">
        <v>99</v>
      </c>
    </row>
    <row r="5" spans="1:44">
      <c r="A5" t="s">
        <v>9</v>
      </c>
      <c r="B5">
        <v>15</v>
      </c>
      <c r="C5">
        <v>4</v>
      </c>
      <c r="D5">
        <v>0</v>
      </c>
      <c r="E5">
        <v>31</v>
      </c>
      <c r="F5">
        <v>36</v>
      </c>
      <c r="G5">
        <v>18</v>
      </c>
      <c r="H5">
        <v>104</v>
      </c>
    </row>
    <row r="6" spans="1:44">
      <c r="A6" t="s">
        <v>8</v>
      </c>
      <c r="B6">
        <v>9</v>
      </c>
      <c r="C6">
        <v>11</v>
      </c>
      <c r="D6">
        <v>0</v>
      </c>
      <c r="E6">
        <v>20</v>
      </c>
      <c r="F6">
        <v>39</v>
      </c>
      <c r="G6">
        <v>23</v>
      </c>
      <c r="H6">
        <v>102</v>
      </c>
      <c r="AL6">
        <v>13</v>
      </c>
      <c r="AM6">
        <v>10</v>
      </c>
      <c r="AN6">
        <v>0</v>
      </c>
      <c r="AO6">
        <v>35</v>
      </c>
      <c r="AP6">
        <v>29</v>
      </c>
      <c r="AQ6">
        <v>12</v>
      </c>
      <c r="AR6">
        <v>99</v>
      </c>
    </row>
    <row r="7" spans="1:44">
      <c r="A7" t="s">
        <v>13</v>
      </c>
      <c r="B7">
        <v>6</v>
      </c>
      <c r="C7">
        <v>2</v>
      </c>
      <c r="D7">
        <v>0</v>
      </c>
      <c r="E7">
        <v>27</v>
      </c>
      <c r="F7">
        <v>42</v>
      </c>
      <c r="G7">
        <v>25</v>
      </c>
      <c r="H7">
        <v>102</v>
      </c>
    </row>
    <row r="8" spans="1:44">
      <c r="A8" t="s">
        <v>12</v>
      </c>
      <c r="B8">
        <v>2</v>
      </c>
      <c r="C8">
        <v>8</v>
      </c>
      <c r="D8">
        <v>12</v>
      </c>
      <c r="E8">
        <v>51</v>
      </c>
      <c r="F8">
        <v>7</v>
      </c>
      <c r="G8">
        <v>18</v>
      </c>
      <c r="H8">
        <v>98</v>
      </c>
      <c r="AL8">
        <v>10</v>
      </c>
      <c r="AM8">
        <v>4</v>
      </c>
      <c r="AN8">
        <v>6</v>
      </c>
      <c r="AO8">
        <v>27</v>
      </c>
      <c r="AP8">
        <v>33</v>
      </c>
      <c r="AQ8">
        <v>20</v>
      </c>
      <c r="AR8">
        <v>100</v>
      </c>
    </row>
    <row r="9" spans="1:44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201</v>
      </c>
      <c r="F9">
        <f t="shared" si="0"/>
        <v>245</v>
      </c>
      <c r="G9">
        <f t="shared" si="0"/>
        <v>120</v>
      </c>
      <c r="H9">
        <f t="shared" si="0"/>
        <v>704</v>
      </c>
    </row>
    <row r="10" spans="1:44">
      <c r="AL10">
        <v>15</v>
      </c>
      <c r="AM10">
        <v>4</v>
      </c>
      <c r="AN10">
        <v>0</v>
      </c>
      <c r="AO10">
        <v>31</v>
      </c>
      <c r="AP10">
        <v>36</v>
      </c>
      <c r="AQ10">
        <v>18</v>
      </c>
      <c r="AR10">
        <v>104</v>
      </c>
    </row>
    <row r="12" spans="1:44">
      <c r="AL12">
        <v>9</v>
      </c>
      <c r="AM12">
        <v>11</v>
      </c>
      <c r="AN12">
        <v>0</v>
      </c>
      <c r="AO12">
        <v>20</v>
      </c>
      <c r="AP12">
        <v>39</v>
      </c>
      <c r="AQ12">
        <v>23</v>
      </c>
      <c r="AR12">
        <v>102</v>
      </c>
    </row>
    <row r="14" spans="1:44">
      <c r="AL14">
        <v>6</v>
      </c>
      <c r="AM14">
        <v>2</v>
      </c>
      <c r="AN14">
        <v>0</v>
      </c>
      <c r="AO14">
        <v>27</v>
      </c>
      <c r="AP14">
        <v>42</v>
      </c>
      <c r="AQ14">
        <v>25</v>
      </c>
      <c r="AR14">
        <v>102</v>
      </c>
    </row>
    <row r="16" spans="1:44">
      <c r="AL16">
        <v>2</v>
      </c>
      <c r="AM16">
        <v>8</v>
      </c>
      <c r="AN16">
        <v>12</v>
      </c>
      <c r="AO16">
        <v>51</v>
      </c>
      <c r="AP16">
        <v>7</v>
      </c>
      <c r="AQ16">
        <v>18</v>
      </c>
      <c r="AR16">
        <v>98</v>
      </c>
    </row>
    <row r="18" spans="38:44">
      <c r="AL18">
        <v>59</v>
      </c>
      <c r="AM18">
        <v>49</v>
      </c>
      <c r="AN18">
        <v>30</v>
      </c>
      <c r="AO18">
        <v>201</v>
      </c>
      <c r="AP18">
        <v>245</v>
      </c>
      <c r="AQ18">
        <v>120</v>
      </c>
      <c r="AR18">
        <v>704</v>
      </c>
    </row>
    <row r="39" spans="5:8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>
      <c r="E43" t="str">
        <f>'Prospetto orario (CON AN)'!T55</f>
        <v>Verificatore</v>
      </c>
      <c r="F43">
        <f>E$9</f>
        <v>201</v>
      </c>
      <c r="G43">
        <f t="shared" si="1"/>
        <v>3015</v>
      </c>
      <c r="H43">
        <v>15</v>
      </c>
    </row>
    <row r="44" spans="5:8">
      <c r="E44" t="str">
        <f>'Prospetto orario (CON AN)'!T56</f>
        <v>Progettista</v>
      </c>
      <c r="F44">
        <f>F$9</f>
        <v>245</v>
      </c>
      <c r="G44">
        <f t="shared" si="1"/>
        <v>5390</v>
      </c>
      <c r="H44">
        <v>22</v>
      </c>
    </row>
    <row r="45" spans="5:8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>
      <c r="E46" t="str">
        <f>'Prospetto orario (CON AN)'!T58</f>
        <v>Totale</v>
      </c>
      <c r="F46">
        <f>SUM(F40:F45)</f>
        <v>704</v>
      </c>
      <c r="G46">
        <f>SUM(G40:G45)</f>
        <v>13705</v>
      </c>
    </row>
    <row r="92" spans="41:42">
      <c r="AO92">
        <v>12</v>
      </c>
      <c r="AP92">
        <v>4</v>
      </c>
    </row>
    <row r="93" spans="41:42">
      <c r="AO93">
        <v>0</v>
      </c>
      <c r="AP93">
        <v>12</v>
      </c>
    </row>
    <row r="94" spans="41:42">
      <c r="AO94">
        <v>6</v>
      </c>
      <c r="AP94">
        <v>28</v>
      </c>
    </row>
    <row r="95" spans="41:42">
      <c r="AO95">
        <v>0</v>
      </c>
      <c r="AP95">
        <v>18</v>
      </c>
    </row>
    <row r="96" spans="41:42">
      <c r="AO96">
        <v>0</v>
      </c>
      <c r="AP96">
        <v>23</v>
      </c>
    </row>
    <row r="97" spans="41:42">
      <c r="AO97">
        <v>0</v>
      </c>
      <c r="AP97">
        <v>33</v>
      </c>
    </row>
    <row r="98" spans="41:42">
      <c r="AO98">
        <v>12</v>
      </c>
      <c r="AP98">
        <v>18</v>
      </c>
    </row>
    <row r="140" spans="41:41">
      <c r="AO140">
        <v>12</v>
      </c>
    </row>
    <row r="141" spans="41:41">
      <c r="AO141">
        <v>0</v>
      </c>
    </row>
    <row r="142" spans="41:41">
      <c r="AO142">
        <v>6</v>
      </c>
    </row>
    <row r="143" spans="41:41">
      <c r="AO143">
        <v>0</v>
      </c>
    </row>
    <row r="144" spans="41:41">
      <c r="AO144">
        <v>0</v>
      </c>
    </row>
    <row r="145" spans="41:41">
      <c r="AO145">
        <v>0</v>
      </c>
    </row>
    <row r="146" spans="41:41">
      <c r="AO1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2012-01-30T09:13:56Z</dcterms:modified>
</cp:coreProperties>
</file>