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P2" i="1"/>
  <c r="P3"/>
  <c r="P4"/>
  <c r="P5"/>
  <c r="P6"/>
  <c r="AA7" l="1"/>
  <c r="AA9"/>
  <c r="AA11"/>
  <c r="AA13"/>
  <c r="AA15"/>
  <c r="AA17"/>
  <c r="AA5"/>
  <c r="I12" l="1"/>
  <c r="J12"/>
  <c r="K12"/>
  <c r="L12"/>
  <c r="H12"/>
  <c r="E12"/>
  <c r="F12"/>
  <c r="D12"/>
  <c r="F3"/>
  <c r="F4"/>
  <c r="F5"/>
  <c r="F6"/>
  <c r="F7"/>
  <c r="F8"/>
  <c r="F9"/>
  <c r="F10"/>
  <c r="F2"/>
  <c r="Y20"/>
  <c r="V20"/>
  <c r="K3" l="1"/>
  <c r="L3"/>
  <c r="L4"/>
  <c r="K5"/>
  <c r="L5"/>
  <c r="K6"/>
  <c r="L6"/>
  <c r="L7"/>
  <c r="K8"/>
  <c r="L8"/>
  <c r="K9"/>
  <c r="L9"/>
  <c r="L10"/>
  <c r="K2"/>
  <c r="L2"/>
  <c r="H3"/>
  <c r="K4"/>
  <c r="J5"/>
  <c r="H6"/>
  <c r="J7"/>
  <c r="J8"/>
  <c r="H9"/>
  <c r="K10"/>
  <c r="I2"/>
  <c r="I3"/>
  <c r="J3"/>
  <c r="H4"/>
  <c r="I4"/>
  <c r="J4"/>
  <c r="H5"/>
  <c r="I5"/>
  <c r="I6"/>
  <c r="J6"/>
  <c r="H7"/>
  <c r="I7"/>
  <c r="H8"/>
  <c r="I8"/>
  <c r="I9"/>
  <c r="J9"/>
  <c r="H10"/>
  <c r="I10"/>
  <c r="J10"/>
  <c r="J2"/>
  <c r="H2"/>
  <c r="K7" l="1"/>
  <c r="Q2"/>
  <c r="Q4"/>
  <c r="Q6"/>
  <c r="Q5"/>
  <c r="Q3"/>
  <c r="Q7" l="1"/>
  <c r="P7"/>
</calcChain>
</file>

<file path=xl/sharedStrings.xml><?xml version="1.0" encoding="utf-8"?>
<sst xmlns="http://schemas.openxmlformats.org/spreadsheetml/2006/main" count="92" uniqueCount="46">
  <si>
    <t>Task Code</t>
  </si>
  <si>
    <t>Task Name</t>
  </si>
  <si>
    <t>Ruoli</t>
  </si>
  <si>
    <t>Ore di lavoro</t>
  </si>
  <si>
    <t>Verificatore</t>
  </si>
  <si>
    <t>Amministratore</t>
  </si>
  <si>
    <t>Responsabile</t>
  </si>
  <si>
    <t>Ruolo</t>
  </si>
  <si>
    <t>RE</t>
  </si>
  <si>
    <t>AM</t>
  </si>
  <si>
    <t>VE</t>
  </si>
  <si>
    <t>Ore totali di lavoro</t>
  </si>
  <si>
    <t>I Periodo</t>
  </si>
  <si>
    <t>II Periodo</t>
  </si>
  <si>
    <t>Progettista</t>
  </si>
  <si>
    <t>PR</t>
  </si>
  <si>
    <t>PROG</t>
  </si>
  <si>
    <t>Programmatore</t>
  </si>
  <si>
    <t>Costo</t>
  </si>
  <si>
    <t>costo orario</t>
  </si>
  <si>
    <t>Totale</t>
  </si>
  <si>
    <t>Membro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</si>
  <si>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</si>
  <si>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</si>
  <si>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</si>
  <si>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</si>
  <si>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</si>
  <si>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</si>
  <si>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Ore</t>
  </si>
  <si>
    <t>Fase</t>
  </si>
  <si>
    <t>Cornaglia Alessando</t>
  </si>
  <si>
    <t xml:space="preserve">VE </t>
  </si>
  <si>
    <t>VV 1.1</t>
  </si>
  <si>
    <t>Aggiornamento manuale utente</t>
  </si>
  <si>
    <t>Verifica manuale utente</t>
  </si>
  <si>
    <t>VV 1.2</t>
  </si>
  <si>
    <t>VV 2.1</t>
  </si>
  <si>
    <t>VV 2.2</t>
  </si>
  <si>
    <t>Modifiche Software - Verifica</t>
  </si>
  <si>
    <t>Modifiche Software - Codifica</t>
  </si>
  <si>
    <t>Aggiornamento Piano di Qualifica</t>
  </si>
  <si>
    <t>Verifica Piano di Qualifica</t>
  </si>
  <si>
    <t>VV 3.1</t>
  </si>
  <si>
    <t>VV 3.2</t>
  </si>
  <si>
    <t>Tutte</t>
  </si>
  <si>
    <t xml:space="preserve">PROG 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</si>
</sst>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5" xfId="0" applyBorder="1"/>
    <xf numFmtId="164" fontId="0" fillId="0" borderId="6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0" fillId="0" borderId="0" xfId="0" applyBorder="1"/>
    <xf numFmtId="0" fontId="0" fillId="0" borderId="6" xfId="0" applyBorder="1"/>
    <xf numFmtId="0" fontId="0" fillId="0" borderId="18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24" xfId="0" applyFill="1" applyBorder="1"/>
    <xf numFmtId="0" fontId="0" fillId="0" borderId="0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Fill="1" applyBorder="1"/>
    <xf numFmtId="0" fontId="0" fillId="0" borderId="17" xfId="0" applyFill="1" applyBorder="1"/>
    <xf numFmtId="0" fontId="0" fillId="0" borderId="11" xfId="0" applyFill="1" applyBorder="1"/>
    <xf numFmtId="0" fontId="0" fillId="0" borderId="0" xfId="0" applyFont="1" applyBorder="1"/>
    <xf numFmtId="0" fontId="1" fillId="0" borderId="0" xfId="0" applyFont="1" applyBorder="1"/>
    <xf numFmtId="0" fontId="0" fillId="0" borderId="2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6" xfId="0" applyFont="1" applyBorder="1"/>
    <xf numFmtId="0" fontId="0" fillId="0" borderId="18" xfId="0" applyFont="1" applyBorder="1"/>
    <xf numFmtId="0" fontId="0" fillId="0" borderId="12" xfId="0" applyFont="1" applyBorder="1"/>
    <xf numFmtId="0" fontId="0" fillId="0" borderId="5" xfId="0" applyFill="1" applyBorder="1"/>
    <xf numFmtId="0" fontId="0" fillId="0" borderId="16" xfId="0" applyFill="1" applyBorder="1"/>
    <xf numFmtId="0" fontId="0" fillId="0" borderId="40" xfId="0" applyBorder="1"/>
    <xf numFmtId="0" fontId="0" fillId="0" borderId="41" xfId="0" applyFont="1" applyBorder="1"/>
    <xf numFmtId="0" fontId="0" fillId="0" borderId="27" xfId="0" applyFill="1" applyBorder="1"/>
    <xf numFmtId="0" fontId="2" fillId="0" borderId="1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0" xfId="0" applyFont="1"/>
    <xf numFmtId="0" fontId="2" fillId="0" borderId="30" xfId="0" applyFont="1" applyBorder="1"/>
    <xf numFmtId="0" fontId="2" fillId="0" borderId="43" xfId="0" applyFont="1" applyBorder="1" applyAlignment="1">
      <alignment horizontal="center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2" xfId="0" applyFont="1" applyBorder="1" applyAlignment="1">
      <alignment horizontal="center"/>
    </xf>
  </cellXfs>
  <cellStyles count="1">
    <cellStyle name="Normale" xfId="0" builtinId="0"/>
  </cellStyles>
  <dxfs count="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"/>
  <sheetViews>
    <sheetView tabSelected="1" topLeftCell="D1" workbookViewId="0">
      <selection activeCell="P3" sqref="P3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  <col min="29" max="29" width="12.42578125" customWidth="1"/>
  </cols>
  <sheetData>
    <row r="1" spans="1:27" ht="15.75" thickBot="1">
      <c r="A1" s="13" t="s">
        <v>0</v>
      </c>
      <c r="B1" s="14" t="s">
        <v>1</v>
      </c>
      <c r="C1" s="14" t="s">
        <v>2</v>
      </c>
      <c r="D1" s="14" t="s">
        <v>12</v>
      </c>
      <c r="E1" s="14" t="s">
        <v>13</v>
      </c>
      <c r="F1" s="54" t="s">
        <v>3</v>
      </c>
      <c r="H1" t="s">
        <v>8</v>
      </c>
      <c r="I1" t="s">
        <v>9</v>
      </c>
      <c r="J1" t="s">
        <v>10</v>
      </c>
      <c r="K1" t="s">
        <v>15</v>
      </c>
      <c r="L1" t="s">
        <v>16</v>
      </c>
      <c r="O1" s="13" t="s">
        <v>7</v>
      </c>
      <c r="P1" s="14" t="s">
        <v>11</v>
      </c>
      <c r="Q1" s="54" t="s">
        <v>18</v>
      </c>
      <c r="R1" t="s">
        <v>19</v>
      </c>
    </row>
    <row r="2" spans="1:27" ht="15.75" thickBot="1">
      <c r="A2" s="4" t="s">
        <v>32</v>
      </c>
      <c r="B2" s="5" t="s">
        <v>33</v>
      </c>
      <c r="C2" s="5" t="s">
        <v>14</v>
      </c>
      <c r="D2" s="35">
        <v>16</v>
      </c>
      <c r="E2" s="35"/>
      <c r="F2" s="48">
        <f>SUM(D2:E2)</f>
        <v>16</v>
      </c>
      <c r="H2">
        <f>IF($C2="Responsabile",$F2,0)</f>
        <v>0</v>
      </c>
      <c r="I2">
        <f>IF($C2="Amministratore",$F2,0)</f>
        <v>0</v>
      </c>
      <c r="J2">
        <f>IF($C2="Verificatore",$F2,0)</f>
        <v>0</v>
      </c>
      <c r="K2">
        <f>IF($C2="Progettista",$F2,0)</f>
        <v>16</v>
      </c>
      <c r="L2">
        <f>IF($C2="Programmatore",$F2,0)</f>
        <v>0</v>
      </c>
      <c r="O2" s="4" t="s">
        <v>6</v>
      </c>
      <c r="P2" s="5">
        <f>SUM(H2:H10)</f>
        <v>8</v>
      </c>
      <c r="Q2" s="6">
        <f>P2*R2</f>
        <v>240</v>
      </c>
      <c r="R2">
        <v>30</v>
      </c>
    </row>
    <row r="3" spans="1:27">
      <c r="A3" s="10" t="s">
        <v>35</v>
      </c>
      <c r="B3" s="11" t="s">
        <v>34</v>
      </c>
      <c r="C3" s="11" t="s">
        <v>4</v>
      </c>
      <c r="D3" s="34">
        <v>8</v>
      </c>
      <c r="E3" s="34"/>
      <c r="F3" s="47">
        <f t="shared" ref="F3:F10" si="0">SUM(D3:E3)</f>
        <v>8</v>
      </c>
      <c r="H3">
        <f t="shared" ref="H3:H10" si="1">IF($C3="Responsabile",$F3,0)</f>
        <v>0</v>
      </c>
      <c r="I3">
        <f t="shared" ref="I3:I10" si="2">IF($C3="Amministratore",$F3,0)</f>
        <v>0</v>
      </c>
      <c r="J3">
        <f t="shared" ref="J3:J10" si="3">IF($C3="Verificatore",$F3,0)</f>
        <v>8</v>
      </c>
      <c r="K3">
        <f t="shared" ref="K3:K10" si="4">IF($C3="Progettista",$F3,0)</f>
        <v>0</v>
      </c>
      <c r="L3">
        <f t="shared" ref="L3:L10" si="5">IF($C3="Programmatore",$F3,0)</f>
        <v>0</v>
      </c>
      <c r="O3" s="2" t="s">
        <v>5</v>
      </c>
      <c r="P3" s="1">
        <f>SUM(I2:I10)</f>
        <v>12</v>
      </c>
      <c r="Q3" s="3">
        <f t="shared" ref="Q3:Q6" si="6">P3*R3</f>
        <v>240</v>
      </c>
      <c r="R3">
        <v>20</v>
      </c>
      <c r="T3" s="69" t="s">
        <v>21</v>
      </c>
      <c r="U3" s="74" t="s">
        <v>12</v>
      </c>
      <c r="V3" s="72"/>
      <c r="W3" s="73"/>
      <c r="X3" s="74" t="s">
        <v>13</v>
      </c>
      <c r="Y3" s="72"/>
      <c r="Z3" s="76"/>
      <c r="AA3" s="69" t="s">
        <v>20</v>
      </c>
    </row>
    <row r="4" spans="1:27" ht="15.75" thickBot="1">
      <c r="A4" s="4"/>
      <c r="B4" s="5"/>
      <c r="C4" s="35" t="s">
        <v>6</v>
      </c>
      <c r="D4" s="35">
        <v>2</v>
      </c>
      <c r="E4" s="35"/>
      <c r="F4" s="48">
        <f t="shared" si="0"/>
        <v>2</v>
      </c>
      <c r="H4">
        <f t="shared" si="1"/>
        <v>2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O4" s="2" t="s">
        <v>4</v>
      </c>
      <c r="P4" s="1">
        <f>SUM(J2:J10)</f>
        <v>64</v>
      </c>
      <c r="Q4" s="3">
        <f t="shared" si="6"/>
        <v>960</v>
      </c>
      <c r="R4">
        <v>15</v>
      </c>
      <c r="T4" s="70"/>
      <c r="U4" s="57" t="s">
        <v>7</v>
      </c>
      <c r="V4" s="58" t="s">
        <v>28</v>
      </c>
      <c r="W4" s="59" t="s">
        <v>29</v>
      </c>
      <c r="X4" s="57" t="s">
        <v>7</v>
      </c>
      <c r="Y4" s="58" t="s">
        <v>28</v>
      </c>
      <c r="Z4" s="62" t="s">
        <v>29</v>
      </c>
      <c r="AA4" s="70"/>
    </row>
    <row r="5" spans="1:27">
      <c r="A5" s="49" t="s">
        <v>36</v>
      </c>
      <c r="B5" s="33" t="s">
        <v>39</v>
      </c>
      <c r="C5" s="33" t="s">
        <v>17</v>
      </c>
      <c r="D5" s="33">
        <v>20</v>
      </c>
      <c r="E5" s="33"/>
      <c r="F5" s="46">
        <f t="shared" si="0"/>
        <v>20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20</v>
      </c>
      <c r="O5" s="2" t="s">
        <v>14</v>
      </c>
      <c r="P5" s="1">
        <f>SUM(K2:K10)</f>
        <v>16</v>
      </c>
      <c r="Q5" s="3">
        <f t="shared" si="6"/>
        <v>352</v>
      </c>
      <c r="R5">
        <v>22</v>
      </c>
      <c r="T5" s="24" t="s">
        <v>22</v>
      </c>
      <c r="U5" s="38" t="s">
        <v>8</v>
      </c>
      <c r="V5" s="28">
        <v>4</v>
      </c>
      <c r="W5" s="32" t="s">
        <v>44</v>
      </c>
      <c r="X5" s="38" t="s">
        <v>10</v>
      </c>
      <c r="Y5" s="28">
        <v>10</v>
      </c>
      <c r="Z5" s="63" t="s">
        <v>42</v>
      </c>
      <c r="AA5" s="67">
        <f>SUM(V5:V6,Y5:Y6)</f>
        <v>18</v>
      </c>
    </row>
    <row r="6" spans="1:27" ht="15.75" thickBot="1">
      <c r="A6" s="50" t="s">
        <v>37</v>
      </c>
      <c r="B6" s="34" t="s">
        <v>38</v>
      </c>
      <c r="C6" s="34" t="s">
        <v>4</v>
      </c>
      <c r="D6" s="34">
        <v>6</v>
      </c>
      <c r="E6" s="34"/>
      <c r="F6" s="47">
        <f t="shared" si="0"/>
        <v>6</v>
      </c>
      <c r="H6">
        <f>IF($C6="Responsabile",$F6,0)</f>
        <v>0</v>
      </c>
      <c r="I6">
        <f>IF($C6="Amministratore",$F6,0)</f>
        <v>0</v>
      </c>
      <c r="J6">
        <f>IF($C6="Verificatore",$F6,0)</f>
        <v>6</v>
      </c>
      <c r="K6">
        <f t="shared" si="4"/>
        <v>0</v>
      </c>
      <c r="L6">
        <f t="shared" si="5"/>
        <v>0</v>
      </c>
      <c r="O6" s="10" t="s">
        <v>17</v>
      </c>
      <c r="P6" s="11">
        <f>SUM(L2:L10)</f>
        <v>20</v>
      </c>
      <c r="Q6" s="12">
        <f t="shared" si="6"/>
        <v>300</v>
      </c>
      <c r="R6">
        <v>15</v>
      </c>
      <c r="T6" s="25"/>
      <c r="U6" s="40" t="s">
        <v>16</v>
      </c>
      <c r="V6" s="29">
        <v>4</v>
      </c>
      <c r="W6" s="41" t="s">
        <v>36</v>
      </c>
      <c r="X6" s="40"/>
      <c r="Y6" s="29"/>
      <c r="Z6" s="64"/>
      <c r="AA6" s="68"/>
    </row>
    <row r="7" spans="1:27" ht="15.75" thickBot="1">
      <c r="A7" s="4"/>
      <c r="B7" s="5"/>
      <c r="C7" s="35" t="s">
        <v>6</v>
      </c>
      <c r="D7" s="35">
        <v>2</v>
      </c>
      <c r="E7" s="35"/>
      <c r="F7" s="48">
        <f t="shared" si="0"/>
        <v>2</v>
      </c>
      <c r="H7">
        <f>IF($C7="Responsabile",$F7,0)</f>
        <v>2</v>
      </c>
      <c r="I7">
        <f>IF($C7="Amministratore",$F7,0)</f>
        <v>0</v>
      </c>
      <c r="J7">
        <f>IF($C7="Verificatore",$F7,0)</f>
        <v>0</v>
      </c>
      <c r="K7">
        <f t="shared" si="4"/>
        <v>0</v>
      </c>
      <c r="L7">
        <f t="shared" si="5"/>
        <v>0</v>
      </c>
      <c r="O7" s="13" t="s">
        <v>20</v>
      </c>
      <c r="P7" s="14">
        <f>SUM(P2:P6)</f>
        <v>120</v>
      </c>
      <c r="Q7" s="15">
        <f>SUM(Q2:Q6)</f>
        <v>2092</v>
      </c>
      <c r="T7" s="24" t="s">
        <v>23</v>
      </c>
      <c r="U7" s="38" t="s">
        <v>16</v>
      </c>
      <c r="V7" s="28">
        <v>8</v>
      </c>
      <c r="W7" s="39" t="s">
        <v>32</v>
      </c>
      <c r="X7" s="38" t="s">
        <v>8</v>
      </c>
      <c r="Y7" s="28">
        <v>4</v>
      </c>
      <c r="Z7" s="65" t="s">
        <v>43</v>
      </c>
      <c r="AA7" s="68">
        <f t="shared" ref="AA7" si="7">SUM(V7:V8,Y7:Y8)</f>
        <v>14</v>
      </c>
    </row>
    <row r="8" spans="1:27">
      <c r="A8" s="49" t="s">
        <v>42</v>
      </c>
      <c r="B8" s="33" t="s">
        <v>40</v>
      </c>
      <c r="C8" s="33" t="s">
        <v>4</v>
      </c>
      <c r="D8" s="1"/>
      <c r="E8" s="33">
        <v>50</v>
      </c>
      <c r="F8" s="46">
        <f t="shared" si="0"/>
        <v>50</v>
      </c>
      <c r="H8">
        <f>IF($C8="Responsabile",$F8,0)</f>
        <v>0</v>
      </c>
      <c r="I8">
        <f>IF($C8="Amministratore",$F8,0)</f>
        <v>0</v>
      </c>
      <c r="J8">
        <f>IF($C8="Verificatore",$F8,0)</f>
        <v>50</v>
      </c>
      <c r="K8">
        <f t="shared" si="4"/>
        <v>0</v>
      </c>
      <c r="L8">
        <f t="shared" si="5"/>
        <v>0</v>
      </c>
      <c r="T8" s="24"/>
      <c r="U8" s="38"/>
      <c r="V8" s="28"/>
      <c r="W8" s="39"/>
      <c r="X8" s="38" t="s">
        <v>9</v>
      </c>
      <c r="Y8" s="28">
        <v>2</v>
      </c>
      <c r="Z8" s="65" t="s">
        <v>43</v>
      </c>
      <c r="AA8" s="68"/>
    </row>
    <row r="9" spans="1:27">
      <c r="A9" s="50" t="s">
        <v>43</v>
      </c>
      <c r="B9" s="34" t="s">
        <v>41</v>
      </c>
      <c r="C9" s="34" t="s">
        <v>5</v>
      </c>
      <c r="D9" s="11"/>
      <c r="E9" s="34">
        <v>12</v>
      </c>
      <c r="F9" s="47">
        <f t="shared" si="0"/>
        <v>12</v>
      </c>
      <c r="H9">
        <f t="shared" si="1"/>
        <v>0</v>
      </c>
      <c r="I9">
        <f t="shared" si="2"/>
        <v>12</v>
      </c>
      <c r="J9">
        <f t="shared" si="3"/>
        <v>0</v>
      </c>
      <c r="K9">
        <f t="shared" si="4"/>
        <v>0</v>
      </c>
      <c r="L9">
        <f t="shared" si="5"/>
        <v>0</v>
      </c>
      <c r="T9" s="26" t="s">
        <v>30</v>
      </c>
      <c r="U9" s="42" t="s">
        <v>16</v>
      </c>
      <c r="V9" s="30">
        <v>8</v>
      </c>
      <c r="W9" s="43" t="s">
        <v>32</v>
      </c>
      <c r="X9" s="42" t="s">
        <v>10</v>
      </c>
      <c r="Y9" s="30">
        <v>10</v>
      </c>
      <c r="Z9" s="63" t="s">
        <v>42</v>
      </c>
      <c r="AA9" s="68">
        <f t="shared" ref="AA9" si="8">SUM(V9:V10,Y9:Y10)</f>
        <v>18</v>
      </c>
    </row>
    <row r="10" spans="1:27" ht="15.75" thickBot="1">
      <c r="A10" s="51"/>
      <c r="B10" s="20"/>
      <c r="C10" s="22" t="s">
        <v>6</v>
      </c>
      <c r="D10" s="20"/>
      <c r="E10" s="22">
        <v>4</v>
      </c>
      <c r="F10" s="52">
        <f t="shared" si="0"/>
        <v>4</v>
      </c>
      <c r="H10">
        <f t="shared" si="1"/>
        <v>4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T10" s="25"/>
      <c r="U10" s="40"/>
      <c r="V10" s="29"/>
      <c r="W10" s="41"/>
      <c r="X10" s="40"/>
      <c r="Y10" s="29"/>
      <c r="Z10" s="64"/>
      <c r="AA10" s="68"/>
    </row>
    <row r="11" spans="1:27" ht="15.75" thickBot="1">
      <c r="A11" s="16"/>
      <c r="B11" s="16"/>
      <c r="C11" s="16"/>
      <c r="D11" s="23"/>
      <c r="E11" s="23"/>
      <c r="F11" s="36"/>
      <c r="T11" s="24" t="s">
        <v>25</v>
      </c>
      <c r="U11" s="38" t="s">
        <v>10</v>
      </c>
      <c r="V11" s="28">
        <v>8</v>
      </c>
      <c r="W11" s="39" t="s">
        <v>35</v>
      </c>
      <c r="X11" s="38" t="s">
        <v>10</v>
      </c>
      <c r="Y11" s="28">
        <v>10</v>
      </c>
      <c r="Z11" s="63" t="s">
        <v>42</v>
      </c>
      <c r="AA11" s="68">
        <f t="shared" ref="AA11" si="9">SUM(V11:V12,Y11:Y12)</f>
        <v>18</v>
      </c>
    </row>
    <row r="12" spans="1:27" ht="15.75" thickBot="1">
      <c r="A12" s="61" t="s">
        <v>20</v>
      </c>
      <c r="B12" s="21"/>
      <c r="C12" s="21"/>
      <c r="D12" s="53">
        <f>SUM(D2:D10)</f>
        <v>54</v>
      </c>
      <c r="E12" s="53">
        <f t="shared" ref="E12:F12" si="10">SUM(E2:E10)</f>
        <v>66</v>
      </c>
      <c r="F12" s="53">
        <f t="shared" si="10"/>
        <v>120</v>
      </c>
      <c r="H12">
        <f>SUM(H2:H10)</f>
        <v>8</v>
      </c>
      <c r="I12">
        <f t="shared" ref="I12:L12" si="11">SUM(I2:I10)</f>
        <v>12</v>
      </c>
      <c r="J12">
        <f t="shared" si="11"/>
        <v>64</v>
      </c>
      <c r="K12">
        <f t="shared" si="11"/>
        <v>16</v>
      </c>
      <c r="L12">
        <f t="shared" si="11"/>
        <v>20</v>
      </c>
      <c r="O12" s="74"/>
      <c r="P12" s="72"/>
      <c r="Q12" s="73"/>
      <c r="T12" s="24"/>
      <c r="U12" s="38"/>
      <c r="V12" s="28"/>
      <c r="W12" s="39"/>
      <c r="X12" s="38"/>
      <c r="Y12" s="28"/>
      <c r="Z12" s="65"/>
      <c r="AA12" s="68"/>
    </row>
    <row r="13" spans="1:27" ht="15.75" thickBot="1">
      <c r="A13" s="16"/>
      <c r="B13" s="16"/>
      <c r="C13" s="16"/>
      <c r="D13" s="23"/>
      <c r="E13" s="23"/>
      <c r="F13" s="36"/>
      <c r="O13" s="75"/>
      <c r="P13" s="55"/>
      <c r="Q13" s="56"/>
      <c r="T13" s="26" t="s">
        <v>26</v>
      </c>
      <c r="U13" s="42" t="s">
        <v>45</v>
      </c>
      <c r="V13" s="30">
        <v>8</v>
      </c>
      <c r="W13" s="43" t="s">
        <v>36</v>
      </c>
      <c r="X13" s="42" t="s">
        <v>31</v>
      </c>
      <c r="Y13" s="30">
        <v>10</v>
      </c>
      <c r="Z13" s="63" t="s">
        <v>42</v>
      </c>
      <c r="AA13" s="68">
        <f t="shared" ref="AA13" si="12">SUM(V13:V14,Y13:Y14)</f>
        <v>18</v>
      </c>
    </row>
    <row r="14" spans="1:27">
      <c r="A14" s="16"/>
      <c r="B14" s="16"/>
      <c r="C14" s="16"/>
      <c r="D14" s="23"/>
      <c r="E14" s="23"/>
      <c r="F14" s="36"/>
      <c r="O14" s="4"/>
      <c r="P14" s="5"/>
      <c r="Q14" s="19"/>
      <c r="T14" s="25"/>
      <c r="U14" s="40"/>
      <c r="V14" s="29"/>
      <c r="W14" s="41"/>
      <c r="X14" s="40"/>
      <c r="Y14" s="29"/>
      <c r="Z14" s="64"/>
      <c r="AA14" s="68"/>
    </row>
    <row r="15" spans="1:27">
      <c r="A15" s="37"/>
      <c r="B15" s="16"/>
      <c r="C15" s="16"/>
      <c r="D15" s="23"/>
      <c r="E15" s="23"/>
      <c r="F15" s="36"/>
      <c r="O15" s="2"/>
      <c r="P15" s="1"/>
      <c r="Q15" s="17"/>
      <c r="T15" s="24" t="s">
        <v>27</v>
      </c>
      <c r="U15" s="38" t="s">
        <v>16</v>
      </c>
      <c r="V15" s="28">
        <v>8</v>
      </c>
      <c r="W15" s="39" t="s">
        <v>36</v>
      </c>
      <c r="X15" s="38" t="s">
        <v>9</v>
      </c>
      <c r="Y15" s="28">
        <v>10</v>
      </c>
      <c r="Z15" s="65" t="s">
        <v>43</v>
      </c>
      <c r="AA15" s="68">
        <f t="shared" ref="AA15" si="13">SUM(V15:V16,Y15:Y16)</f>
        <v>18</v>
      </c>
    </row>
    <row r="16" spans="1:27">
      <c r="A16" s="16"/>
      <c r="B16" s="16"/>
      <c r="C16" s="16"/>
      <c r="D16" s="23"/>
      <c r="E16" s="23"/>
      <c r="F16" s="36"/>
      <c r="O16" s="2"/>
      <c r="P16" s="1"/>
      <c r="Q16" s="17"/>
      <c r="T16" s="24"/>
      <c r="U16" s="38"/>
      <c r="V16" s="28"/>
      <c r="W16" s="39"/>
      <c r="X16" s="38"/>
      <c r="Y16" s="28"/>
      <c r="Z16" s="65"/>
      <c r="AA16" s="68"/>
    </row>
    <row r="17" spans="1:35">
      <c r="A17" s="16"/>
      <c r="B17" s="16"/>
      <c r="C17" s="16"/>
      <c r="D17" s="16"/>
      <c r="E17" s="23"/>
      <c r="F17" s="36"/>
      <c r="O17" s="2"/>
      <c r="P17" s="1"/>
      <c r="Q17" s="17"/>
      <c r="T17" s="26" t="s">
        <v>24</v>
      </c>
      <c r="U17" s="42" t="s">
        <v>10</v>
      </c>
      <c r="V17" s="30">
        <v>6</v>
      </c>
      <c r="W17" s="43" t="s">
        <v>37</v>
      </c>
      <c r="X17" s="42" t="s">
        <v>10</v>
      </c>
      <c r="Y17" s="30">
        <v>10</v>
      </c>
      <c r="Z17" s="63" t="s">
        <v>42</v>
      </c>
      <c r="AA17" s="68">
        <f t="shared" ref="AA17" si="14">SUM(V17:V18,Y17:Y18)</f>
        <v>16</v>
      </c>
    </row>
    <row r="18" spans="1:35" ht="15.75" thickBot="1">
      <c r="A18" s="16"/>
      <c r="B18" s="16"/>
      <c r="C18" s="16"/>
      <c r="D18" s="16"/>
      <c r="E18" s="23"/>
      <c r="F18" s="36"/>
      <c r="O18" s="2"/>
      <c r="P18" s="1"/>
      <c r="Q18" s="17"/>
      <c r="T18" s="27"/>
      <c r="U18" s="44"/>
      <c r="V18" s="31"/>
      <c r="W18" s="45"/>
      <c r="X18" s="44"/>
      <c r="Y18" s="31"/>
      <c r="Z18" s="66"/>
      <c r="AA18" s="71"/>
    </row>
    <row r="19" spans="1:35">
      <c r="A19" s="16"/>
      <c r="B19" s="16"/>
      <c r="C19" s="16"/>
      <c r="D19" s="16"/>
      <c r="E19" s="23"/>
      <c r="F19" s="36"/>
      <c r="O19" s="2"/>
      <c r="P19" s="1"/>
      <c r="Q19" s="17"/>
    </row>
    <row r="20" spans="1:35" ht="15.75" thickBot="1">
      <c r="A20" s="16"/>
      <c r="B20" s="16"/>
      <c r="C20" s="16"/>
      <c r="D20" s="16"/>
      <c r="E20" s="23"/>
      <c r="F20" s="36"/>
      <c r="O20" s="10"/>
      <c r="P20" s="11"/>
      <c r="Q20" s="18"/>
      <c r="V20">
        <f>SUM(V5:V17)</f>
        <v>54</v>
      </c>
      <c r="Y20">
        <f>SUM(Y5:Y18)</f>
        <v>66</v>
      </c>
    </row>
    <row r="21" spans="1:35" ht="15.75" thickBot="1">
      <c r="A21" s="16"/>
      <c r="B21" s="16"/>
      <c r="C21" s="16"/>
      <c r="D21" s="16"/>
      <c r="E21" s="23"/>
      <c r="F21" s="36"/>
      <c r="O21" s="7"/>
      <c r="P21" s="8"/>
      <c r="Q21" s="9"/>
    </row>
    <row r="22" spans="1:35">
      <c r="A22" s="16"/>
      <c r="B22" s="16"/>
      <c r="C22" s="16"/>
      <c r="D22" s="16"/>
      <c r="E22" s="23"/>
      <c r="F22" s="36"/>
    </row>
    <row r="23" spans="1:35">
      <c r="A23" s="16"/>
      <c r="B23" s="16"/>
      <c r="C23" s="16"/>
      <c r="D23" s="16"/>
      <c r="E23" s="23"/>
      <c r="F23" s="16"/>
    </row>
    <row r="24" spans="1:35">
      <c r="A24" s="16"/>
      <c r="B24" s="16"/>
      <c r="C24" s="23"/>
      <c r="D24" s="16"/>
      <c r="E24" s="23"/>
      <c r="F24" s="23"/>
    </row>
    <row r="25" spans="1:35">
      <c r="A25" s="16"/>
      <c r="B25" s="16"/>
      <c r="C25" s="23"/>
      <c r="D25" s="16"/>
      <c r="E25" s="23"/>
      <c r="F25" s="23"/>
    </row>
    <row r="26" spans="1:35">
      <c r="A26" s="16"/>
      <c r="B26" s="16"/>
      <c r="C26" s="23"/>
      <c r="D26" s="16"/>
      <c r="E26" s="23"/>
      <c r="F26" s="23"/>
    </row>
    <row r="27" spans="1:35">
      <c r="A27" s="16"/>
      <c r="B27" s="16"/>
      <c r="C27" s="16"/>
      <c r="D27" s="16"/>
      <c r="E27" s="16"/>
      <c r="F27" s="16"/>
      <c r="AB27" s="16"/>
      <c r="AC27" s="16"/>
      <c r="AD27" s="16"/>
      <c r="AE27" s="16"/>
      <c r="AF27" s="16"/>
      <c r="AG27" s="16"/>
      <c r="AH27" s="16"/>
      <c r="AI27" s="16"/>
    </row>
    <row r="28" spans="1:35">
      <c r="A28" s="16"/>
      <c r="B28" s="16"/>
      <c r="C28" s="16"/>
      <c r="D28" s="16"/>
      <c r="E28" s="16"/>
      <c r="F28" s="16"/>
      <c r="AB28" s="23"/>
      <c r="AC28" s="23"/>
      <c r="AD28" s="23"/>
      <c r="AE28" s="16"/>
      <c r="AF28" s="23"/>
      <c r="AG28" s="36"/>
      <c r="AH28" s="16"/>
      <c r="AI28" s="16"/>
    </row>
    <row r="29" spans="1:35">
      <c r="AB29" s="23"/>
      <c r="AC29" s="23"/>
      <c r="AD29" s="23"/>
      <c r="AE29" s="16"/>
      <c r="AF29" s="23"/>
      <c r="AG29" s="36"/>
      <c r="AH29" s="16"/>
      <c r="AI29" s="16"/>
    </row>
    <row r="30" spans="1:35">
      <c r="AB30" s="16"/>
      <c r="AC30" s="16"/>
      <c r="AD30" s="23"/>
      <c r="AE30" s="16"/>
      <c r="AF30" s="23"/>
      <c r="AG30" s="36"/>
      <c r="AH30" s="16"/>
      <c r="AI30" s="16"/>
    </row>
    <row r="31" spans="1:35">
      <c r="AB31" s="16"/>
      <c r="AC31" s="16"/>
      <c r="AD31" s="16"/>
      <c r="AE31" s="16"/>
      <c r="AF31" s="16"/>
      <c r="AG31" s="16"/>
      <c r="AH31" s="16"/>
      <c r="AI31" s="16"/>
    </row>
    <row r="32" spans="1:35">
      <c r="Q32" s="60"/>
      <c r="AB32" s="16"/>
      <c r="AC32" s="16"/>
      <c r="AD32" s="16"/>
      <c r="AE32" s="16"/>
      <c r="AF32" s="16"/>
      <c r="AG32" s="16"/>
      <c r="AH32" s="16"/>
      <c r="AI32" s="16"/>
    </row>
  </sheetData>
  <mergeCells count="13">
    <mergeCell ref="P12:Q12"/>
    <mergeCell ref="O12:O13"/>
    <mergeCell ref="U3:W3"/>
    <mergeCell ref="X3:Z3"/>
    <mergeCell ref="T3:T4"/>
    <mergeCell ref="AA5:AA6"/>
    <mergeCell ref="AA3:AA4"/>
    <mergeCell ref="AA15:AA16"/>
    <mergeCell ref="AA13:AA14"/>
    <mergeCell ref="AA17:AA18"/>
    <mergeCell ref="AA11:AA12"/>
    <mergeCell ref="AA9:AA10"/>
    <mergeCell ref="AA7:AA8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2011-12-17T17:54:49Z</dcterms:modified>
</cp:coreProperties>
</file>