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itHub\mamutalib\neub\8thSemester\Technical Writing and Presentation\Task-3\"/>
    </mc:Choice>
  </mc:AlternateContent>
  <xr:revisionPtr revIDLastSave="0" documentId="13_ncr:1_{2D1860DC-394D-474A-B4AB-8E60046B5DD0}" xr6:coauthVersionLast="47" xr6:coauthVersionMax="47" xr10:uidLastSave="{00000000-0000-0000-0000-000000000000}"/>
  <bookViews>
    <workbookView xWindow="-120" yWindow="-120" windowWidth="15600" windowHeight="11310" tabRatio="4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K9" i="1" s="1"/>
  <c r="I18" i="1"/>
  <c r="K18" i="1" s="1"/>
  <c r="I15" i="1"/>
  <c r="K15" i="1" s="1"/>
  <c r="I10" i="1"/>
  <c r="J10" i="1" s="1"/>
  <c r="I11" i="1"/>
  <c r="J11" i="1" s="1"/>
  <c r="I12" i="1"/>
  <c r="J12" i="1" s="1"/>
  <c r="I13" i="1"/>
  <c r="J13" i="1" s="1"/>
  <c r="I14" i="1"/>
  <c r="K14" i="1" s="1"/>
  <c r="I16" i="1"/>
  <c r="J16" i="1" s="1"/>
  <c r="I17" i="1"/>
  <c r="J17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J27" i="1" s="1"/>
  <c r="I28" i="1"/>
  <c r="J28" i="1" s="1"/>
  <c r="I29" i="1"/>
  <c r="K29" i="1" s="1"/>
  <c r="I30" i="1"/>
  <c r="K30" i="1" s="1"/>
  <c r="I31" i="1"/>
  <c r="K31" i="1" s="1"/>
  <c r="I32" i="1"/>
  <c r="J32" i="1" s="1"/>
  <c r="I33" i="1"/>
  <c r="K33" i="1" s="1"/>
  <c r="I34" i="1"/>
  <c r="J34" i="1" s="1"/>
  <c r="I35" i="1"/>
  <c r="J35" i="1" s="1"/>
  <c r="I36" i="1"/>
  <c r="J36" i="1" s="1"/>
  <c r="I37" i="1"/>
  <c r="K37" i="1" s="1"/>
  <c r="I38" i="1"/>
  <c r="K38" i="1" s="1"/>
  <c r="I39" i="1"/>
  <c r="K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K46" i="1" s="1"/>
  <c r="I47" i="1"/>
  <c r="K47" i="1" s="1"/>
  <c r="I48" i="1"/>
  <c r="J48" i="1" s="1"/>
  <c r="I49" i="1"/>
  <c r="K49" i="1" s="1"/>
  <c r="I50" i="1"/>
  <c r="K50" i="1" s="1"/>
  <c r="I51" i="1"/>
  <c r="J51" i="1" s="1"/>
  <c r="I52" i="1"/>
  <c r="J52" i="1" s="1"/>
  <c r="I53" i="1"/>
  <c r="K53" i="1" s="1"/>
  <c r="I54" i="1"/>
  <c r="K54" i="1" s="1"/>
  <c r="I55" i="1"/>
  <c r="K55" i="1" s="1"/>
  <c r="I56" i="1"/>
  <c r="J56" i="1" s="1"/>
  <c r="I57" i="1"/>
  <c r="K57" i="1" s="1"/>
  <c r="I58" i="1"/>
  <c r="K58" i="1" s="1"/>
  <c r="I59" i="1"/>
  <c r="J59" i="1" s="1"/>
  <c r="I60" i="1"/>
  <c r="J60" i="1" s="1"/>
  <c r="I61" i="1"/>
  <c r="K61" i="1" s="1"/>
  <c r="I62" i="1"/>
  <c r="K62" i="1" s="1"/>
  <c r="I63" i="1"/>
  <c r="K63" i="1" s="1"/>
  <c r="I64" i="1"/>
  <c r="J64" i="1" s="1"/>
  <c r="I65" i="1"/>
  <c r="K65" i="1" s="1"/>
  <c r="I66" i="1"/>
  <c r="K66" i="1" s="1"/>
  <c r="I67" i="1"/>
  <c r="J67" i="1" s="1"/>
  <c r="I68" i="1"/>
  <c r="J68" i="1" s="1"/>
  <c r="I69" i="1"/>
  <c r="K69" i="1" s="1"/>
  <c r="I70" i="1"/>
  <c r="K70" i="1" s="1"/>
  <c r="I71" i="1"/>
  <c r="K71" i="1" s="1"/>
  <c r="I72" i="1"/>
  <c r="J72" i="1" s="1"/>
  <c r="I73" i="1"/>
  <c r="J73" i="1" s="1"/>
  <c r="I74" i="1"/>
  <c r="K74" i="1" s="1"/>
  <c r="I75" i="1"/>
  <c r="K75" i="1" s="1"/>
  <c r="I76" i="1"/>
  <c r="J76" i="1" s="1"/>
  <c r="I77" i="1"/>
  <c r="K77" i="1" s="1"/>
  <c r="I78" i="1"/>
  <c r="K78" i="1" s="1"/>
  <c r="I79" i="1"/>
  <c r="K79" i="1" s="1"/>
  <c r="I80" i="1"/>
  <c r="J80" i="1" s="1"/>
  <c r="I81" i="1"/>
  <c r="J81" i="1" s="1"/>
  <c r="I82" i="1"/>
  <c r="K82" i="1" s="1"/>
  <c r="I83" i="1"/>
  <c r="K83" i="1" s="1"/>
  <c r="I84" i="1"/>
  <c r="J84" i="1" s="1"/>
  <c r="I85" i="1"/>
  <c r="K85" i="1" s="1"/>
  <c r="I86" i="1"/>
  <c r="K86" i="1" s="1"/>
  <c r="I87" i="1"/>
  <c r="K87" i="1" s="1"/>
  <c r="I88" i="1"/>
  <c r="J88" i="1" s="1"/>
  <c r="I89" i="1"/>
  <c r="J89" i="1" s="1"/>
  <c r="I90" i="1"/>
  <c r="K90" i="1" s="1"/>
  <c r="I91" i="1"/>
  <c r="J91" i="1" s="1"/>
  <c r="I92" i="1"/>
  <c r="J92" i="1" s="1"/>
  <c r="I93" i="1"/>
  <c r="J93" i="1" s="1"/>
  <c r="I94" i="1"/>
  <c r="J94" i="1" s="1"/>
  <c r="I95" i="1"/>
  <c r="K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J63" i="1" l="1"/>
  <c r="K43" i="1"/>
  <c r="J55" i="1"/>
  <c r="K34" i="1"/>
  <c r="J79" i="1"/>
  <c r="J47" i="1"/>
  <c r="J71" i="1"/>
  <c r="J39" i="1"/>
  <c r="K68" i="1"/>
  <c r="K60" i="1"/>
  <c r="J24" i="1"/>
  <c r="K99" i="1"/>
  <c r="K67" i="1"/>
  <c r="K59" i="1"/>
  <c r="K51" i="1"/>
  <c r="K42" i="1"/>
  <c r="K28" i="1"/>
  <c r="J87" i="1"/>
  <c r="J78" i="1"/>
  <c r="J70" i="1"/>
  <c r="J62" i="1"/>
  <c r="J54" i="1"/>
  <c r="J46" i="1"/>
  <c r="J38" i="1"/>
  <c r="J22" i="1"/>
  <c r="K98" i="1"/>
  <c r="K64" i="1"/>
  <c r="K56" i="1"/>
  <c r="K13" i="1"/>
  <c r="J83" i="1"/>
  <c r="J75" i="1"/>
  <c r="J19" i="1"/>
  <c r="K52" i="1"/>
  <c r="K94" i="1"/>
  <c r="K12" i="1"/>
  <c r="J95" i="1"/>
  <c r="J82" i="1"/>
  <c r="J74" i="1"/>
  <c r="J66" i="1"/>
  <c r="J58" i="1"/>
  <c r="J50" i="1"/>
  <c r="J30" i="1"/>
  <c r="K89" i="1"/>
  <c r="K81" i="1"/>
  <c r="K73" i="1"/>
  <c r="K93" i="1"/>
  <c r="K88" i="1"/>
  <c r="K80" i="1"/>
  <c r="K76" i="1"/>
  <c r="K72" i="1"/>
  <c r="K32" i="1"/>
  <c r="K25" i="1"/>
  <c r="K11" i="1"/>
  <c r="J9" i="1"/>
  <c r="J90" i="1"/>
  <c r="J86" i="1"/>
  <c r="J33" i="1"/>
  <c r="J29" i="1"/>
  <c r="J18" i="1"/>
  <c r="K101" i="1"/>
  <c r="K97" i="1"/>
  <c r="K92" i="1"/>
  <c r="K45" i="1"/>
  <c r="K41" i="1"/>
  <c r="K36" i="1"/>
  <c r="K10" i="1"/>
  <c r="J85" i="1"/>
  <c r="J77" i="1"/>
  <c r="J69" i="1"/>
  <c r="J65" i="1"/>
  <c r="J61" i="1"/>
  <c r="J57" i="1"/>
  <c r="J53" i="1"/>
  <c r="J49" i="1"/>
  <c r="J21" i="1"/>
  <c r="K84" i="1"/>
  <c r="K100" i="1"/>
  <c r="K96" i="1"/>
  <c r="K44" i="1"/>
  <c r="K40" i="1"/>
  <c r="K35" i="1"/>
  <c r="J31" i="1"/>
  <c r="J20" i="1"/>
  <c r="J37" i="1"/>
  <c r="K26" i="1"/>
  <c r="J14" i="1"/>
  <c r="K17" i="1"/>
  <c r="J23" i="1"/>
  <c r="K27" i="1"/>
  <c r="J15" i="1"/>
  <c r="K48" i="1"/>
  <c r="K91" i="1"/>
  <c r="K16" i="1"/>
  <c r="Q9" i="1" l="1"/>
  <c r="Q8" i="1"/>
  <c r="M6" i="1" s="1"/>
  <c r="M7" i="1" l="1"/>
</calcChain>
</file>

<file path=xl/sharedStrings.xml><?xml version="1.0" encoding="utf-8"?>
<sst xmlns="http://schemas.openxmlformats.org/spreadsheetml/2006/main" count="305" uniqueCount="203">
  <si>
    <t>CGPA Calculator</t>
  </si>
  <si>
    <t>Course Code</t>
  </si>
  <si>
    <t>Course Title</t>
  </si>
  <si>
    <t>Grade</t>
  </si>
  <si>
    <t>Grade Point</t>
  </si>
  <si>
    <t>Completed Credit</t>
  </si>
  <si>
    <t>CSE 111</t>
  </si>
  <si>
    <t>CSE 113</t>
  </si>
  <si>
    <t>CSE 114</t>
  </si>
  <si>
    <t>ENG 101</t>
  </si>
  <si>
    <t>MAT 101</t>
  </si>
  <si>
    <t>Fundamentals of Computers</t>
  </si>
  <si>
    <t>Structured Programming Language</t>
  </si>
  <si>
    <t>Structured Programming Language Lab</t>
  </si>
  <si>
    <t xml:space="preserve">English Language  </t>
  </si>
  <si>
    <t>Calculus</t>
  </si>
  <si>
    <t>CSE 121</t>
  </si>
  <si>
    <t>CSE 122</t>
  </si>
  <si>
    <t>CSE 123</t>
  </si>
  <si>
    <t>CHE 101</t>
  </si>
  <si>
    <t>PHY 101</t>
  </si>
  <si>
    <t>Basic Electrical Engineering</t>
  </si>
  <si>
    <t>Discrete Mathematics</t>
  </si>
  <si>
    <t>Fundamentals of Chemistry</t>
  </si>
  <si>
    <t>Mechanics, Wave, Heat &amp; Thermodynamics</t>
  </si>
  <si>
    <t>CSE 131</t>
  </si>
  <si>
    <t>CSE 132</t>
  </si>
  <si>
    <t>MAT 103</t>
  </si>
  <si>
    <t>PHY 103</t>
  </si>
  <si>
    <t>GED 101</t>
  </si>
  <si>
    <t>Data Structure</t>
  </si>
  <si>
    <t>Data Structure Lab</t>
  </si>
  <si>
    <t>Matrices, Vector Analysis and Geometry</t>
  </si>
  <si>
    <t>Electromagnetism and Optics</t>
  </si>
  <si>
    <t>Bangladesh Studies</t>
  </si>
  <si>
    <t>CSE 211</t>
  </si>
  <si>
    <t>CSE 212</t>
  </si>
  <si>
    <t>CSE 213</t>
  </si>
  <si>
    <t>CSE 214</t>
  </si>
  <si>
    <t>CSE 216</t>
  </si>
  <si>
    <t>STA 201</t>
  </si>
  <si>
    <t>Object Oriented Programming Language</t>
  </si>
  <si>
    <t>Object Oriented Programming Language Lab</t>
  </si>
  <si>
    <t>Electronic Devices and Circuits</t>
  </si>
  <si>
    <t>Electronic Devices and Circuits LAB 0 + 3 1.5</t>
  </si>
  <si>
    <t>Engineering Drawings</t>
  </si>
  <si>
    <t>Basic Statistics &amp; Probability</t>
  </si>
  <si>
    <t>CSE 221</t>
  </si>
  <si>
    <t>CSE 222</t>
  </si>
  <si>
    <t>CSE 223</t>
  </si>
  <si>
    <t>MAT 201</t>
  </si>
  <si>
    <t>ECO 201</t>
  </si>
  <si>
    <t>Digital Logic Design</t>
  </si>
  <si>
    <t>Digital Logic Design Lab</t>
  </si>
  <si>
    <t>Theory of Computation</t>
  </si>
  <si>
    <t>Numerical Methods</t>
  </si>
  <si>
    <t>Principles of Economics</t>
  </si>
  <si>
    <t>CSE 200</t>
  </si>
  <si>
    <t>CSE 231</t>
  </si>
  <si>
    <t>CSE 232</t>
  </si>
  <si>
    <t>BBA 201</t>
  </si>
  <si>
    <t>MAT 203</t>
  </si>
  <si>
    <t>Project Work I</t>
  </si>
  <si>
    <t>Algorithm Design &amp; Analysis</t>
  </si>
  <si>
    <t>Algorithm Design &amp; Analysis Lab</t>
  </si>
  <si>
    <t>Cost and Management Accounting</t>
  </si>
  <si>
    <t>Complex Variables, Laplace Transform and Fourier</t>
  </si>
  <si>
    <t>CSE 311</t>
  </si>
  <si>
    <t>CSE 313</t>
  </si>
  <si>
    <t>CSE 314</t>
  </si>
  <si>
    <t>CSE 315</t>
  </si>
  <si>
    <t>CSE 317</t>
  </si>
  <si>
    <t>Computer Architecture</t>
  </si>
  <si>
    <t>Database System</t>
  </si>
  <si>
    <t>Database System Lab</t>
  </si>
  <si>
    <t>Communication Engineering</t>
  </si>
  <si>
    <t>Simulation and Modeling</t>
  </si>
  <si>
    <t>CSE 321</t>
  </si>
  <si>
    <t>CSE 322</t>
  </si>
  <si>
    <t>CSE 323</t>
  </si>
  <si>
    <t>CSE 325</t>
  </si>
  <si>
    <t>C</t>
  </si>
  <si>
    <t>CSE 326</t>
  </si>
  <si>
    <t>Microprocessor &amp; Interfacing</t>
  </si>
  <si>
    <t>Microprocessor &amp; Interfacing Lab</t>
  </si>
  <si>
    <t>Management Information Systems</t>
  </si>
  <si>
    <t>Computer Networking</t>
  </si>
  <si>
    <t>Computer Networking Lab</t>
  </si>
  <si>
    <t>CSE 332</t>
  </si>
  <si>
    <t>CSE 333</t>
  </si>
  <si>
    <t>CSE 334</t>
  </si>
  <si>
    <t>CSE 335</t>
  </si>
  <si>
    <t>CSE 300</t>
  </si>
  <si>
    <t>CSE 331</t>
  </si>
  <si>
    <t>Project work II</t>
  </si>
  <si>
    <t>Operating System and System Programming</t>
  </si>
  <si>
    <t>Operating System and System Programming Lab</t>
  </si>
  <si>
    <t>Software Engineering</t>
  </si>
  <si>
    <t>Software Engineering Lab</t>
  </si>
  <si>
    <t>Technical Writing And Presentation</t>
  </si>
  <si>
    <t>CSE 411</t>
  </si>
  <si>
    <t>CSE 412</t>
  </si>
  <si>
    <t>CSE 413</t>
  </si>
  <si>
    <t>CSE 414</t>
  </si>
  <si>
    <t>CSE 4**</t>
  </si>
  <si>
    <t>Artificial Intelligence</t>
  </si>
  <si>
    <t>Artificial Intelligence Lab</t>
  </si>
  <si>
    <t>Web Engineering</t>
  </si>
  <si>
    <t>Web Engineering Lab</t>
  </si>
  <si>
    <t>Option I</t>
  </si>
  <si>
    <t>Option I Lab</t>
  </si>
  <si>
    <t>CSE 400</t>
  </si>
  <si>
    <t>CSE 421</t>
  </si>
  <si>
    <t>CSE 422</t>
  </si>
  <si>
    <t>CSE 423</t>
  </si>
  <si>
    <t>CSE 424</t>
  </si>
  <si>
    <t>CSE 425</t>
  </si>
  <si>
    <t>Thesis / Project I</t>
  </si>
  <si>
    <t>Compiler Construction</t>
  </si>
  <si>
    <t>Compiler Construction Lab</t>
  </si>
  <si>
    <t>Computer Graphics</t>
  </si>
  <si>
    <t>Computer Graphics Lab</t>
  </si>
  <si>
    <t>Cyber and Intellectual Property Law</t>
  </si>
  <si>
    <t>CSE 402</t>
  </si>
  <si>
    <t>CSE 404</t>
  </si>
  <si>
    <t>CSE 431</t>
  </si>
  <si>
    <t>CSE 432</t>
  </si>
  <si>
    <t>Thesis/ Project II</t>
  </si>
  <si>
    <t>Viva Voce</t>
  </si>
  <si>
    <t>Digital Signal Processing</t>
  </si>
  <si>
    <t>Digital Signal Processing Lab</t>
  </si>
  <si>
    <t>Option II</t>
  </si>
  <si>
    <t>Option II Lab</t>
  </si>
  <si>
    <t>CSE 433</t>
  </si>
  <si>
    <t>CSE 434</t>
  </si>
  <si>
    <t>CSE 435</t>
  </si>
  <si>
    <t>CSE 436</t>
  </si>
  <si>
    <t>CSE 437</t>
  </si>
  <si>
    <t>CSE 438</t>
  </si>
  <si>
    <t>CSE 439</t>
  </si>
  <si>
    <t>CSE 440</t>
  </si>
  <si>
    <t>CSE 441</t>
  </si>
  <si>
    <t>CSE 442</t>
  </si>
  <si>
    <t>CSE 443</t>
  </si>
  <si>
    <t>CSE 444</t>
  </si>
  <si>
    <t>CSE 445</t>
  </si>
  <si>
    <t>CSE 446</t>
  </si>
  <si>
    <t>CSE 447</t>
  </si>
  <si>
    <t>CSE 448</t>
  </si>
  <si>
    <t>Digital Image Processing</t>
  </si>
  <si>
    <t>Digital Image Processing Lab</t>
  </si>
  <si>
    <t>Pattern Recognition</t>
  </si>
  <si>
    <t>Pattern Recognition Lab</t>
  </si>
  <si>
    <t>Fiber Optics</t>
  </si>
  <si>
    <t>Fiber Optics Lab</t>
  </si>
  <si>
    <t>Advanced Data Structure and Algorithm</t>
  </si>
  <si>
    <t>Advanced Data Structure and Algorithm Lab</t>
  </si>
  <si>
    <t>Cloud Computing</t>
  </si>
  <si>
    <t>Cloud Computing Lab</t>
  </si>
  <si>
    <t>Advanced Database System</t>
  </si>
  <si>
    <t>Lab</t>
  </si>
  <si>
    <t>Mobile and Wireless Communication</t>
  </si>
  <si>
    <t>Mobile and Wireless Communication Lab</t>
  </si>
  <si>
    <t>VLSI Design</t>
  </si>
  <si>
    <t>CSE 449</t>
  </si>
  <si>
    <t>CSE 450</t>
  </si>
  <si>
    <t>CSE 451</t>
  </si>
  <si>
    <t>CSE 452</t>
  </si>
  <si>
    <t>CSE 453</t>
  </si>
  <si>
    <t>CSE 454</t>
  </si>
  <si>
    <t>CSE 455</t>
  </si>
  <si>
    <t>CSE 456</t>
  </si>
  <si>
    <t>CSE 457</t>
  </si>
  <si>
    <t>CSE 458</t>
  </si>
  <si>
    <t>CSE 459</t>
  </si>
  <si>
    <t>CSE 460</t>
  </si>
  <si>
    <t>Bio-informatics</t>
  </si>
  <si>
    <t>Bio-informatics Lab</t>
  </si>
  <si>
    <t>Neural Networks and Fuzzy Systems</t>
  </si>
  <si>
    <t>Natural Language Processing</t>
  </si>
  <si>
    <t>Machine Learning</t>
  </si>
  <si>
    <t>Machine Learning Lab</t>
  </si>
  <si>
    <t>Natural Language Processing Lab</t>
  </si>
  <si>
    <t>Parallel Processing And Distributed Computing Systems</t>
  </si>
  <si>
    <t>Parallel Processing And Distributed Computing
Systems Lab</t>
  </si>
  <si>
    <t>Contemporary Course on Computer Science &amp;
Engineering</t>
  </si>
  <si>
    <t>Lab on Contemporary Course on Computer Science &amp;
Engineering</t>
  </si>
  <si>
    <t>A-</t>
  </si>
  <si>
    <t>B</t>
  </si>
  <si>
    <t>C+</t>
  </si>
  <si>
    <t>A</t>
  </si>
  <si>
    <t>A+</t>
  </si>
  <si>
    <t>B+</t>
  </si>
  <si>
    <t>B-</t>
  </si>
  <si>
    <t>D</t>
  </si>
  <si>
    <t>F</t>
  </si>
  <si>
    <t>I</t>
  </si>
  <si>
    <t>Basic Electrical Engineering LAB</t>
  </si>
  <si>
    <t>CGPA</t>
  </si>
  <si>
    <t>Total Completed Credit</t>
  </si>
  <si>
    <t>CGP</t>
  </si>
  <si>
    <t>Credit</t>
  </si>
  <si>
    <t xml:space="preserve">Note: Course list designed by following CSE Syllabus of NEUB.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</si>
</sst>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36"/>
      <color rgb="FF7030A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 applyProtection="1">
      <alignment horizontal="center"/>
      <protection locked="0"/>
    </xf>
    <xf numFmtId="0" fontId="5" fillId="0" borderId="7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1362808</xdr:colOff>
      <xdr:row>107</xdr:row>
      <xdr:rowOff>0</xdr:rowOff>
    </xdr:from>
    <xdr:to>
      <xdr:col>6</xdr:col>
      <xdr:colOff>0</xdr:colOff>
      <xdr:row>114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1871F9-6A90-4B71-AE41-1EDB5916D70A}"/>
            </a:ext>
          </a:extLst>
        </xdr:cNvPr>
        <xdr:cNvSpPr txBox="1"/>
      </xdr:nvSpPr>
      <xdr:spPr>
        <a:xfrm>
          <a:off x="3626827" y="26552769"/>
          <a:ext cx="4337538" cy="149469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CGPA Caulator</a:t>
          </a:r>
          <a:r>
            <a:rPr lang="en-GB" sz="1100" baseline="0"/>
            <a:t> </a:t>
          </a:r>
          <a:r>
            <a:rPr lang="en-GB" sz="1100"/>
            <a:t>Designed</a:t>
          </a:r>
          <a:r>
            <a:rPr lang="en-GB" sz="1100" baseline="0"/>
            <a:t> by </a:t>
          </a:r>
        </a:p>
        <a:p>
          <a:r>
            <a:rPr lang="en-GB" sz="1600" b="0" baseline="0">
              <a:latin typeface="Comic Sans MS" panose="030F0702030302020204" pitchFamily="66" charset="0"/>
            </a:rPr>
            <a:t>Md. Abdul Mutalib</a:t>
          </a:r>
        </a:p>
        <a:p>
          <a:r>
            <a:rPr lang="en-GB" sz="1100" baseline="0">
              <a:latin typeface="Comic Sans MS" panose="030F0702030302020204" pitchFamily="66" charset="0"/>
            </a:rPr>
            <a:t>Semester: 8th</a:t>
          </a:r>
        </a:p>
        <a:p>
          <a:r>
            <a:rPr lang="en-GB" sz="1100" baseline="0">
              <a:latin typeface="Comic Sans MS" panose="030F0702030302020204" pitchFamily="66" charset="0"/>
            </a:rPr>
            <a:t>ID: 190303020001</a:t>
          </a:r>
        </a:p>
        <a:p>
          <a:r>
            <a:rPr lang="en-GB" sz="1100" baseline="0">
              <a:latin typeface="Comic Sans MS" panose="030F0702030302020204" pitchFamily="66" charset="0"/>
            </a:rPr>
            <a:t>North East University Bangladesh</a:t>
          </a:r>
          <a:endParaRPr lang="en-GB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0"/>
  <sheetViews>
    <sheetView tabSelected="1" topLeftCell="F1" zoomScale="85" zoomScaleNormal="85" workbookViewId="0">
      <selection activeCell="H9" sqref="H9"/>
    </sheetView>
  </sheetViews>
  <sheetFormatPr defaultRowHeight="15" x14ac:dyDescent="0.25"/>
  <cols>
    <col min="1" max="3" width="9.140625" style="1"/>
    <col min="4" max="4" width="6.5703125" style="1" customWidth="1"/>
    <col min="5" max="5" width="20.85546875" style="1" bestFit="1" customWidth="1"/>
    <col min="6" max="6" width="64.5703125" style="6" customWidth="1"/>
    <col min="7" max="7" width="18.140625" style="1" bestFit="1" customWidth="1"/>
    <col min="8" max="8" width="12" style="1" customWidth="1"/>
    <col min="9" max="9" width="19.5703125" style="1" customWidth="1"/>
    <col min="10" max="10" width="8.7109375" style="1" customWidth="1"/>
    <col min="11" max="11" width="27.42578125" style="1" customWidth="1"/>
    <col min="12" max="12" width="38.5703125" style="1" customWidth="1"/>
    <col min="13" max="13" width="20.42578125" style="1" customWidth="1"/>
    <col min="14" max="14" width="9.42578125" style="1" bestFit="1" customWidth="1"/>
    <col min="15" max="15" width="9.140625" style="1"/>
    <col min="16" max="16" width="37" style="1" customWidth="1"/>
    <col min="17" max="17" width="9.140625" style="1" customWidth="1"/>
    <col min="18" max="18" width="9.140625" style="1"/>
    <col min="19" max="19" width="9.140625" style="12" customWidth="1"/>
    <col min="20" max="20" width="11" style="12" bestFit="1" customWidth="1"/>
    <col min="21" max="21" width="19.5703125" style="12" bestFit="1" customWidth="1"/>
    <col min="22" max="22" width="15.7109375" style="12" customWidth="1"/>
    <col min="23" max="16384" width="9.140625" style="1"/>
  </cols>
  <sheetData>
    <row r="1" spans="2:21" x14ac:dyDescent="0.25">
      <c r="F1" s="1"/>
    </row>
    <row r="2" spans="2:21" x14ac:dyDescent="0.25">
      <c r="F2" s="1"/>
    </row>
    <row r="3" spans="2:21" x14ac:dyDescent="0.25">
      <c r="F3" s="1"/>
    </row>
    <row r="4" spans="2:21" x14ac:dyDescent="0.25">
      <c r="F4" s="1"/>
    </row>
    <row r="5" spans="2:21" ht="40.5" customHeight="1" x14ac:dyDescent="0.65">
      <c r="B5" s="3"/>
      <c r="C5" s="3"/>
      <c r="D5" s="3"/>
      <c r="E5" s="3"/>
      <c r="F5" s="3"/>
      <c r="G5" s="3"/>
      <c r="H5" s="3"/>
      <c r="I5" s="3"/>
      <c r="J5" s="3"/>
      <c r="K5" s="3"/>
    </row>
    <row r="6" spans="2:21" ht="36.75" customHeight="1" x14ac:dyDescent="0.65">
      <c r="B6" s="3"/>
      <c r="C6" s="3"/>
      <c r="D6" s="3"/>
      <c r="E6" s="23" t="s">
        <v>0</v>
      </c>
      <c r="F6" s="24"/>
      <c r="G6" s="24"/>
      <c r="H6" s="24"/>
      <c r="I6" s="24"/>
      <c r="J6" s="24"/>
      <c r="K6" s="25"/>
      <c r="L6" s="15" t="s">
        <v>199</v>
      </c>
      <c r="M6" s="16">
        <f>Q8</f>
        <v>215.5</v>
      </c>
    </row>
    <row r="7" spans="2:21" ht="15" customHeight="1" x14ac:dyDescent="0.65">
      <c r="B7" s="3"/>
      <c r="C7" s="3"/>
      <c r="D7" s="3"/>
      <c r="E7" s="26"/>
      <c r="F7" s="27"/>
      <c r="G7" s="27"/>
      <c r="H7" s="27"/>
      <c r="I7" s="27"/>
      <c r="J7" s="27"/>
      <c r="K7" s="28"/>
      <c r="L7" s="29" t="s">
        <v>198</v>
      </c>
      <c r="M7" s="29">
        <f>Q9/Q8</f>
        <v>3.5005800464037122</v>
      </c>
      <c r="N7" s="14"/>
    </row>
    <row r="8" spans="2:21" ht="22.5" customHeight="1" x14ac:dyDescent="0.35">
      <c r="E8" s="10" t="s">
        <v>1</v>
      </c>
      <c r="F8" s="18" t="s">
        <v>2</v>
      </c>
      <c r="G8" s="10" t="s">
        <v>201</v>
      </c>
      <c r="H8" s="10" t="s">
        <v>3</v>
      </c>
      <c r="I8" s="21" t="s">
        <v>4</v>
      </c>
      <c r="J8" s="21" t="s">
        <v>200</v>
      </c>
      <c r="K8" s="21" t="s">
        <v>5</v>
      </c>
      <c r="L8" s="29"/>
      <c r="M8" s="29"/>
      <c r="N8" s="14"/>
      <c r="P8" s="13" t="s">
        <v>199</v>
      </c>
      <c r="Q8" s="11">
        <f>SUM(K:K)</f>
        <v>215.5</v>
      </c>
      <c r="T8" s="10" t="s">
        <v>3</v>
      </c>
      <c r="U8" s="10" t="s">
        <v>4</v>
      </c>
    </row>
    <row r="9" spans="2:21" ht="18.75" x14ac:dyDescent="0.25">
      <c r="E9" s="5" t="s">
        <v>6</v>
      </c>
      <c r="F9" s="7" t="s">
        <v>11</v>
      </c>
      <c r="G9" s="5">
        <v>3</v>
      </c>
      <c r="H9" s="20" t="s">
        <v>192</v>
      </c>
      <c r="I9" s="11">
        <f>IFERROR(VLOOKUP(H9,$T$8:$U$19,2,FALSE),0)</f>
        <v>3.25</v>
      </c>
      <c r="J9" s="2">
        <f>G9*I9</f>
        <v>9.75</v>
      </c>
      <c r="K9" s="2">
        <f>IF(I9&gt;0,G9,0)</f>
        <v>3</v>
      </c>
      <c r="P9" s="2" t="s">
        <v>200</v>
      </c>
      <c r="Q9" s="11">
        <f>SUM(J:J)</f>
        <v>754.375</v>
      </c>
      <c r="T9" s="2" t="s">
        <v>191</v>
      </c>
      <c r="U9" s="22">
        <v>4</v>
      </c>
    </row>
    <row r="10" spans="2:21" ht="18.75" x14ac:dyDescent="0.25">
      <c r="E10" s="5" t="s">
        <v>7</v>
      </c>
      <c r="F10" s="7" t="s">
        <v>12</v>
      </c>
      <c r="G10" s="5">
        <v>3</v>
      </c>
      <c r="H10" s="20" t="s">
        <v>190</v>
      </c>
      <c r="I10" s="11">
        <f t="shared" ref="I10:I40" si="0">IFERROR(VLOOKUP(H10,$T$8:$U$19,2,FALSE),0)</f>
        <v>3.75</v>
      </c>
      <c r="J10" s="2">
        <f t="shared" ref="J10:J73" si="1">G10*I10</f>
        <v>11.25</v>
      </c>
      <c r="K10" s="2">
        <f t="shared" ref="K10:K73" si="2">IF(I10&gt;0,G10,0)</f>
        <v>3</v>
      </c>
      <c r="T10" s="2" t="s">
        <v>190</v>
      </c>
      <c r="U10" s="22">
        <v>3.75</v>
      </c>
    </row>
    <row r="11" spans="2:21" ht="18.75" x14ac:dyDescent="0.25">
      <c r="E11" s="5" t="s">
        <v>8</v>
      </c>
      <c r="F11" s="7" t="s">
        <v>13</v>
      </c>
      <c r="G11" s="5">
        <v>1.5</v>
      </c>
      <c r="H11" s="20" t="s">
        <v>187</v>
      </c>
      <c r="I11" s="11">
        <f t="shared" si="0"/>
        <v>3.5</v>
      </c>
      <c r="J11" s="2">
        <f t="shared" si="1"/>
        <v>5.25</v>
      </c>
      <c r="K11" s="2">
        <f t="shared" si="2"/>
        <v>1.5</v>
      </c>
      <c r="T11" s="2" t="s">
        <v>187</v>
      </c>
      <c r="U11" s="22">
        <v>3.5</v>
      </c>
    </row>
    <row r="12" spans="2:21" ht="18.75" x14ac:dyDescent="0.25">
      <c r="E12" s="5" t="s">
        <v>9</v>
      </c>
      <c r="F12" s="7" t="s">
        <v>14</v>
      </c>
      <c r="G12" s="5">
        <v>3</v>
      </c>
      <c r="H12" s="20" t="s">
        <v>189</v>
      </c>
      <c r="I12" s="11">
        <f t="shared" si="0"/>
        <v>2.5</v>
      </c>
      <c r="J12" s="2">
        <f t="shared" si="1"/>
        <v>7.5</v>
      </c>
      <c r="K12" s="2">
        <f t="shared" si="2"/>
        <v>3</v>
      </c>
      <c r="T12" s="2" t="s">
        <v>192</v>
      </c>
      <c r="U12" s="22">
        <v>3.25</v>
      </c>
    </row>
    <row r="13" spans="2:21" ht="18.75" x14ac:dyDescent="0.25">
      <c r="E13" s="5" t="s">
        <v>10</v>
      </c>
      <c r="F13" s="7" t="s">
        <v>15</v>
      </c>
      <c r="G13" s="5">
        <v>3</v>
      </c>
      <c r="H13" s="20" t="s">
        <v>192</v>
      </c>
      <c r="I13" s="11">
        <f t="shared" si="0"/>
        <v>3.25</v>
      </c>
      <c r="J13" s="2">
        <f t="shared" si="1"/>
        <v>9.75</v>
      </c>
      <c r="K13" s="2">
        <f t="shared" si="2"/>
        <v>3</v>
      </c>
      <c r="T13" s="2" t="s">
        <v>188</v>
      </c>
      <c r="U13" s="22">
        <v>3</v>
      </c>
    </row>
    <row r="14" spans="2:21" ht="18.75" x14ac:dyDescent="0.25">
      <c r="E14" s="5" t="s">
        <v>16</v>
      </c>
      <c r="F14" s="4" t="s">
        <v>21</v>
      </c>
      <c r="G14" s="5">
        <v>3</v>
      </c>
      <c r="H14" s="20" t="s">
        <v>193</v>
      </c>
      <c r="I14" s="11">
        <f t="shared" si="0"/>
        <v>2.75</v>
      </c>
      <c r="J14" s="2">
        <f t="shared" si="1"/>
        <v>8.25</v>
      </c>
      <c r="K14" s="2">
        <f t="shared" si="2"/>
        <v>3</v>
      </c>
      <c r="T14" s="2" t="s">
        <v>193</v>
      </c>
      <c r="U14" s="22">
        <v>2.75</v>
      </c>
    </row>
    <row r="15" spans="2:21" ht="18.75" x14ac:dyDescent="0.25">
      <c r="E15" s="5" t="s">
        <v>17</v>
      </c>
      <c r="F15" s="4" t="s">
        <v>197</v>
      </c>
      <c r="G15" s="5">
        <v>1.5</v>
      </c>
      <c r="H15" s="20" t="s">
        <v>192</v>
      </c>
      <c r="I15" s="11">
        <f t="shared" si="0"/>
        <v>3.25</v>
      </c>
      <c r="J15" s="2">
        <f t="shared" si="1"/>
        <v>4.875</v>
      </c>
      <c r="K15" s="2">
        <f t="shared" si="2"/>
        <v>1.5</v>
      </c>
      <c r="T15" s="2" t="s">
        <v>189</v>
      </c>
      <c r="U15" s="22">
        <v>2.5</v>
      </c>
    </row>
    <row r="16" spans="2:21" ht="18.75" x14ac:dyDescent="0.25">
      <c r="E16" s="5" t="s">
        <v>18</v>
      </c>
      <c r="F16" s="4" t="s">
        <v>22</v>
      </c>
      <c r="G16" s="5">
        <v>3</v>
      </c>
      <c r="H16" s="20" t="s">
        <v>188</v>
      </c>
      <c r="I16" s="11">
        <f t="shared" si="0"/>
        <v>3</v>
      </c>
      <c r="J16" s="2">
        <f t="shared" si="1"/>
        <v>9</v>
      </c>
      <c r="K16" s="2">
        <f t="shared" si="2"/>
        <v>3</v>
      </c>
      <c r="T16" s="2" t="s">
        <v>81</v>
      </c>
      <c r="U16" s="22">
        <v>2.25</v>
      </c>
    </row>
    <row r="17" spans="5:21" ht="18.75" x14ac:dyDescent="0.25">
      <c r="E17" s="5" t="s">
        <v>19</v>
      </c>
      <c r="F17" s="4" t="s">
        <v>23</v>
      </c>
      <c r="G17" s="5">
        <v>3</v>
      </c>
      <c r="H17" s="20" t="s">
        <v>189</v>
      </c>
      <c r="I17" s="11">
        <f t="shared" si="0"/>
        <v>2.5</v>
      </c>
      <c r="J17" s="2">
        <f t="shared" si="1"/>
        <v>7.5</v>
      </c>
      <c r="K17" s="2">
        <f t="shared" si="2"/>
        <v>3</v>
      </c>
      <c r="T17" s="2" t="s">
        <v>194</v>
      </c>
      <c r="U17" s="22">
        <v>2</v>
      </c>
    </row>
    <row r="18" spans="5:21" ht="18.75" x14ac:dyDescent="0.25">
      <c r="E18" s="5" t="s">
        <v>20</v>
      </c>
      <c r="F18" s="4" t="s">
        <v>24</v>
      </c>
      <c r="G18" s="5">
        <v>3</v>
      </c>
      <c r="H18" s="20" t="s">
        <v>194</v>
      </c>
      <c r="I18" s="11">
        <f t="shared" si="0"/>
        <v>2</v>
      </c>
      <c r="J18" s="2">
        <f t="shared" si="1"/>
        <v>6</v>
      </c>
      <c r="K18" s="2">
        <f t="shared" si="2"/>
        <v>3</v>
      </c>
      <c r="T18" s="2" t="s">
        <v>195</v>
      </c>
      <c r="U18" s="22">
        <v>0</v>
      </c>
    </row>
    <row r="19" spans="5:21" ht="18.75" x14ac:dyDescent="0.25">
      <c r="E19" s="5" t="s">
        <v>25</v>
      </c>
      <c r="F19" s="4" t="s">
        <v>30</v>
      </c>
      <c r="G19" s="5">
        <v>3</v>
      </c>
      <c r="H19" s="20" t="s">
        <v>81</v>
      </c>
      <c r="I19" s="11">
        <f t="shared" si="0"/>
        <v>2.25</v>
      </c>
      <c r="J19" s="2">
        <f t="shared" si="1"/>
        <v>6.75</v>
      </c>
      <c r="K19" s="2">
        <f t="shared" si="2"/>
        <v>3</v>
      </c>
      <c r="T19" s="2" t="s">
        <v>196</v>
      </c>
      <c r="U19" s="22">
        <v>0</v>
      </c>
    </row>
    <row r="20" spans="5:21" ht="18.75" x14ac:dyDescent="0.25">
      <c r="E20" s="5" t="s">
        <v>26</v>
      </c>
      <c r="F20" s="4" t="s">
        <v>31</v>
      </c>
      <c r="G20" s="5">
        <v>1.5</v>
      </c>
      <c r="H20" s="20" t="s">
        <v>192</v>
      </c>
      <c r="I20" s="11">
        <f t="shared" si="0"/>
        <v>3.25</v>
      </c>
      <c r="J20" s="2">
        <f t="shared" si="1"/>
        <v>4.875</v>
      </c>
      <c r="K20" s="2">
        <f t="shared" si="2"/>
        <v>1.5</v>
      </c>
    </row>
    <row r="21" spans="5:21" ht="18.75" x14ac:dyDescent="0.25">
      <c r="E21" s="5" t="s">
        <v>27</v>
      </c>
      <c r="F21" s="4" t="s">
        <v>32</v>
      </c>
      <c r="G21" s="5">
        <v>3</v>
      </c>
      <c r="H21" s="20" t="s">
        <v>193</v>
      </c>
      <c r="I21" s="11">
        <f t="shared" si="0"/>
        <v>2.75</v>
      </c>
      <c r="J21" s="2">
        <f t="shared" si="1"/>
        <v>8.25</v>
      </c>
      <c r="K21" s="2">
        <f t="shared" si="2"/>
        <v>3</v>
      </c>
    </row>
    <row r="22" spans="5:21" ht="18.75" x14ac:dyDescent="0.25">
      <c r="E22" s="5" t="s">
        <v>28</v>
      </c>
      <c r="F22" s="4" t="s">
        <v>33</v>
      </c>
      <c r="G22" s="5">
        <v>3</v>
      </c>
      <c r="H22" s="20" t="s">
        <v>189</v>
      </c>
      <c r="I22" s="11">
        <f t="shared" si="0"/>
        <v>2.5</v>
      </c>
      <c r="J22" s="2">
        <f t="shared" si="1"/>
        <v>7.5</v>
      </c>
      <c r="K22" s="2">
        <f t="shared" si="2"/>
        <v>3</v>
      </c>
    </row>
    <row r="23" spans="5:21" ht="18.75" x14ac:dyDescent="0.25">
      <c r="E23" s="5" t="s">
        <v>29</v>
      </c>
      <c r="F23" s="4" t="s">
        <v>34</v>
      </c>
      <c r="G23" s="5">
        <v>3</v>
      </c>
      <c r="H23" s="20" t="s">
        <v>193</v>
      </c>
      <c r="I23" s="11">
        <f t="shared" si="0"/>
        <v>2.75</v>
      </c>
      <c r="J23" s="2">
        <f t="shared" si="1"/>
        <v>8.25</v>
      </c>
      <c r="K23" s="2">
        <f t="shared" si="2"/>
        <v>3</v>
      </c>
    </row>
    <row r="24" spans="5:21" ht="18.75" x14ac:dyDescent="0.25">
      <c r="E24" s="5" t="s">
        <v>35</v>
      </c>
      <c r="F24" s="4" t="s">
        <v>41</v>
      </c>
      <c r="G24" s="5">
        <v>3</v>
      </c>
      <c r="H24" s="20" t="s">
        <v>191</v>
      </c>
      <c r="I24" s="11">
        <f t="shared" si="0"/>
        <v>4</v>
      </c>
      <c r="J24" s="2">
        <f t="shared" si="1"/>
        <v>12</v>
      </c>
      <c r="K24" s="2">
        <f t="shared" si="2"/>
        <v>3</v>
      </c>
    </row>
    <row r="25" spans="5:21" ht="18.75" x14ac:dyDescent="0.25">
      <c r="E25" s="5" t="s">
        <v>36</v>
      </c>
      <c r="F25" s="4" t="s">
        <v>42</v>
      </c>
      <c r="G25" s="5">
        <v>1.5</v>
      </c>
      <c r="H25" s="20" t="s">
        <v>191</v>
      </c>
      <c r="I25" s="11">
        <f t="shared" si="0"/>
        <v>4</v>
      </c>
      <c r="J25" s="2">
        <f t="shared" si="1"/>
        <v>6</v>
      </c>
      <c r="K25" s="2">
        <f t="shared" si="2"/>
        <v>1.5</v>
      </c>
    </row>
    <row r="26" spans="5:21" ht="18.75" x14ac:dyDescent="0.25">
      <c r="E26" s="5" t="s">
        <v>37</v>
      </c>
      <c r="F26" s="4" t="s">
        <v>43</v>
      </c>
      <c r="G26" s="5">
        <v>3</v>
      </c>
      <c r="H26" s="20" t="s">
        <v>193</v>
      </c>
      <c r="I26" s="11">
        <f t="shared" si="0"/>
        <v>2.75</v>
      </c>
      <c r="J26" s="2">
        <f t="shared" si="1"/>
        <v>8.25</v>
      </c>
      <c r="K26" s="2">
        <f t="shared" si="2"/>
        <v>3</v>
      </c>
    </row>
    <row r="27" spans="5:21" ht="18.75" x14ac:dyDescent="0.25">
      <c r="E27" s="5" t="s">
        <v>38</v>
      </c>
      <c r="F27" s="4" t="s">
        <v>44</v>
      </c>
      <c r="G27" s="5">
        <v>1.5</v>
      </c>
      <c r="H27" s="20" t="s">
        <v>192</v>
      </c>
      <c r="I27" s="11">
        <f t="shared" si="0"/>
        <v>3.25</v>
      </c>
      <c r="J27" s="2">
        <f t="shared" si="1"/>
        <v>4.875</v>
      </c>
      <c r="K27" s="2">
        <f t="shared" si="2"/>
        <v>1.5</v>
      </c>
    </row>
    <row r="28" spans="5:21" ht="18.75" x14ac:dyDescent="0.25">
      <c r="E28" s="5" t="s">
        <v>39</v>
      </c>
      <c r="F28" s="4" t="s">
        <v>45</v>
      </c>
      <c r="G28" s="5">
        <v>2</v>
      </c>
      <c r="H28" s="20" t="s">
        <v>191</v>
      </c>
      <c r="I28" s="11">
        <f t="shared" si="0"/>
        <v>4</v>
      </c>
      <c r="J28" s="2">
        <f t="shared" si="1"/>
        <v>8</v>
      </c>
      <c r="K28" s="2">
        <f t="shared" si="2"/>
        <v>2</v>
      </c>
    </row>
    <row r="29" spans="5:21" ht="18.75" x14ac:dyDescent="0.25">
      <c r="E29" s="5" t="s">
        <v>40</v>
      </c>
      <c r="F29" s="4" t="s">
        <v>46</v>
      </c>
      <c r="G29" s="5">
        <v>3</v>
      </c>
      <c r="H29" s="20" t="s">
        <v>191</v>
      </c>
      <c r="I29" s="11">
        <f t="shared" si="0"/>
        <v>4</v>
      </c>
      <c r="J29" s="2">
        <f t="shared" si="1"/>
        <v>12</v>
      </c>
      <c r="K29" s="2">
        <f t="shared" si="2"/>
        <v>3</v>
      </c>
    </row>
    <row r="30" spans="5:21" ht="18.75" x14ac:dyDescent="0.3">
      <c r="E30" s="5" t="s">
        <v>47</v>
      </c>
      <c r="F30" s="8" t="s">
        <v>52</v>
      </c>
      <c r="G30" s="5">
        <v>3</v>
      </c>
      <c r="H30" s="20" t="s">
        <v>191</v>
      </c>
      <c r="I30" s="11">
        <f t="shared" si="0"/>
        <v>4</v>
      </c>
      <c r="J30" s="2">
        <f t="shared" si="1"/>
        <v>12</v>
      </c>
      <c r="K30" s="2">
        <f t="shared" si="2"/>
        <v>3</v>
      </c>
    </row>
    <row r="31" spans="5:21" ht="18.75" x14ac:dyDescent="0.25">
      <c r="E31" s="5" t="s">
        <v>48</v>
      </c>
      <c r="F31" s="4" t="s">
        <v>53</v>
      </c>
      <c r="G31" s="5">
        <v>1.5</v>
      </c>
      <c r="H31" s="20" t="s">
        <v>192</v>
      </c>
      <c r="I31" s="11">
        <f t="shared" si="0"/>
        <v>3.25</v>
      </c>
      <c r="J31" s="2">
        <f t="shared" si="1"/>
        <v>4.875</v>
      </c>
      <c r="K31" s="2">
        <f t="shared" si="2"/>
        <v>1.5</v>
      </c>
    </row>
    <row r="32" spans="5:21" ht="18.75" x14ac:dyDescent="0.25">
      <c r="E32" s="5" t="s">
        <v>49</v>
      </c>
      <c r="F32" s="4" t="s">
        <v>54</v>
      </c>
      <c r="G32" s="5">
        <v>3</v>
      </c>
      <c r="H32" s="20" t="s">
        <v>191</v>
      </c>
      <c r="I32" s="11">
        <f t="shared" si="0"/>
        <v>4</v>
      </c>
      <c r="J32" s="2">
        <f t="shared" si="1"/>
        <v>12</v>
      </c>
      <c r="K32" s="2">
        <f t="shared" si="2"/>
        <v>3</v>
      </c>
    </row>
    <row r="33" spans="5:11" ht="18.75" x14ac:dyDescent="0.25">
      <c r="E33" s="5" t="s">
        <v>50</v>
      </c>
      <c r="F33" s="4" t="s">
        <v>55</v>
      </c>
      <c r="G33" s="5">
        <v>3</v>
      </c>
      <c r="H33" s="20" t="s">
        <v>187</v>
      </c>
      <c r="I33" s="11">
        <f t="shared" si="0"/>
        <v>3.5</v>
      </c>
      <c r="J33" s="2">
        <f t="shared" si="1"/>
        <v>10.5</v>
      </c>
      <c r="K33" s="2">
        <f t="shared" si="2"/>
        <v>3</v>
      </c>
    </row>
    <row r="34" spans="5:11" ht="18.75" x14ac:dyDescent="0.25">
      <c r="E34" s="5" t="s">
        <v>51</v>
      </c>
      <c r="F34" s="4" t="s">
        <v>56</v>
      </c>
      <c r="G34" s="5">
        <v>3</v>
      </c>
      <c r="H34" s="20" t="s">
        <v>191</v>
      </c>
      <c r="I34" s="11">
        <f t="shared" si="0"/>
        <v>4</v>
      </c>
      <c r="J34" s="2">
        <f t="shared" si="1"/>
        <v>12</v>
      </c>
      <c r="K34" s="2">
        <f t="shared" si="2"/>
        <v>3</v>
      </c>
    </row>
    <row r="35" spans="5:11" ht="18.75" x14ac:dyDescent="0.25">
      <c r="E35" s="5" t="s">
        <v>57</v>
      </c>
      <c r="F35" s="4" t="s">
        <v>62</v>
      </c>
      <c r="G35" s="5">
        <v>2</v>
      </c>
      <c r="H35" s="20" t="s">
        <v>191</v>
      </c>
      <c r="I35" s="11">
        <f t="shared" si="0"/>
        <v>4</v>
      </c>
      <c r="J35" s="2">
        <f t="shared" si="1"/>
        <v>8</v>
      </c>
      <c r="K35" s="2">
        <f t="shared" si="2"/>
        <v>2</v>
      </c>
    </row>
    <row r="36" spans="5:11" ht="18.75" x14ac:dyDescent="0.25">
      <c r="E36" s="5" t="s">
        <v>58</v>
      </c>
      <c r="F36" s="4" t="s">
        <v>63</v>
      </c>
      <c r="G36" s="5">
        <v>3</v>
      </c>
      <c r="H36" s="20" t="s">
        <v>191</v>
      </c>
      <c r="I36" s="11">
        <f t="shared" si="0"/>
        <v>4</v>
      </c>
      <c r="J36" s="2">
        <f t="shared" si="1"/>
        <v>12</v>
      </c>
      <c r="K36" s="2">
        <f t="shared" si="2"/>
        <v>3</v>
      </c>
    </row>
    <row r="37" spans="5:11" ht="18.75" x14ac:dyDescent="0.25">
      <c r="E37" s="5" t="s">
        <v>59</v>
      </c>
      <c r="F37" s="4" t="s">
        <v>64</v>
      </c>
      <c r="G37" s="5">
        <v>1.5</v>
      </c>
      <c r="H37" s="20" t="s">
        <v>188</v>
      </c>
      <c r="I37" s="11">
        <f t="shared" si="0"/>
        <v>3</v>
      </c>
      <c r="J37" s="2">
        <f t="shared" si="1"/>
        <v>4.5</v>
      </c>
      <c r="K37" s="2">
        <f t="shared" si="2"/>
        <v>1.5</v>
      </c>
    </row>
    <row r="38" spans="5:11" ht="18.75" x14ac:dyDescent="0.25">
      <c r="E38" s="5" t="s">
        <v>60</v>
      </c>
      <c r="F38" s="4" t="s">
        <v>65</v>
      </c>
      <c r="G38" s="5">
        <v>3</v>
      </c>
      <c r="H38" s="20" t="s">
        <v>191</v>
      </c>
      <c r="I38" s="11">
        <f t="shared" si="0"/>
        <v>4</v>
      </c>
      <c r="J38" s="2">
        <f t="shared" si="1"/>
        <v>12</v>
      </c>
      <c r="K38" s="2">
        <f t="shared" si="2"/>
        <v>3</v>
      </c>
    </row>
    <row r="39" spans="5:11" ht="18.75" x14ac:dyDescent="0.25">
      <c r="E39" s="5" t="s">
        <v>61</v>
      </c>
      <c r="F39" s="4" t="s">
        <v>66</v>
      </c>
      <c r="G39" s="5">
        <v>3</v>
      </c>
      <c r="H39" s="20" t="s">
        <v>192</v>
      </c>
      <c r="I39" s="11">
        <f t="shared" si="0"/>
        <v>3.25</v>
      </c>
      <c r="J39" s="2">
        <f t="shared" si="1"/>
        <v>9.75</v>
      </c>
      <c r="K39" s="2">
        <f t="shared" si="2"/>
        <v>3</v>
      </c>
    </row>
    <row r="40" spans="5:11" ht="18.75" x14ac:dyDescent="0.25">
      <c r="E40" s="5" t="s">
        <v>67</v>
      </c>
      <c r="F40" s="4" t="s">
        <v>72</v>
      </c>
      <c r="G40" s="5">
        <v>3</v>
      </c>
      <c r="H40" s="20" t="s">
        <v>191</v>
      </c>
      <c r="I40" s="11">
        <f t="shared" si="0"/>
        <v>4</v>
      </c>
      <c r="J40" s="2">
        <f t="shared" si="1"/>
        <v>12</v>
      </c>
      <c r="K40" s="2">
        <f t="shared" si="2"/>
        <v>3</v>
      </c>
    </row>
    <row r="41" spans="5:11" ht="18.75" x14ac:dyDescent="0.25">
      <c r="E41" s="5" t="s">
        <v>68</v>
      </c>
      <c r="F41" s="4" t="s">
        <v>73</v>
      </c>
      <c r="G41" s="5">
        <v>3</v>
      </c>
      <c r="H41" s="20" t="s">
        <v>191</v>
      </c>
      <c r="I41" s="11">
        <f t="shared" ref="I41:I72" si="3">IFERROR(VLOOKUP(H41,$T$8:$U$19,2,FALSE),0)</f>
        <v>4</v>
      </c>
      <c r="J41" s="2">
        <f t="shared" si="1"/>
        <v>12</v>
      </c>
      <c r="K41" s="2">
        <f t="shared" si="2"/>
        <v>3</v>
      </c>
    </row>
    <row r="42" spans="5:11" ht="18.75" x14ac:dyDescent="0.25">
      <c r="E42" s="5" t="s">
        <v>69</v>
      </c>
      <c r="F42" s="4" t="s">
        <v>74</v>
      </c>
      <c r="G42" s="5">
        <v>1.5</v>
      </c>
      <c r="H42" s="20" t="s">
        <v>191</v>
      </c>
      <c r="I42" s="11">
        <f t="shared" si="3"/>
        <v>4</v>
      </c>
      <c r="J42" s="2">
        <f t="shared" si="1"/>
        <v>6</v>
      </c>
      <c r="K42" s="2">
        <f t="shared" si="2"/>
        <v>1.5</v>
      </c>
    </row>
    <row r="43" spans="5:11" ht="18.75" x14ac:dyDescent="0.25">
      <c r="E43" s="5" t="s">
        <v>70</v>
      </c>
      <c r="F43" s="4" t="s">
        <v>75</v>
      </c>
      <c r="G43" s="5">
        <v>3</v>
      </c>
      <c r="H43" s="20" t="s">
        <v>188</v>
      </c>
      <c r="I43" s="11">
        <f t="shared" si="3"/>
        <v>3</v>
      </c>
      <c r="J43" s="2">
        <f t="shared" si="1"/>
        <v>9</v>
      </c>
      <c r="K43" s="2">
        <f t="shared" si="2"/>
        <v>3</v>
      </c>
    </row>
    <row r="44" spans="5:11" ht="18.75" x14ac:dyDescent="0.25">
      <c r="E44" s="5" t="s">
        <v>71</v>
      </c>
      <c r="F44" s="4" t="s">
        <v>76</v>
      </c>
      <c r="G44" s="5">
        <v>3</v>
      </c>
      <c r="H44" s="20" t="s">
        <v>191</v>
      </c>
      <c r="I44" s="11">
        <f t="shared" si="3"/>
        <v>4</v>
      </c>
      <c r="J44" s="2">
        <f t="shared" si="1"/>
        <v>12</v>
      </c>
      <c r="K44" s="2">
        <f t="shared" si="2"/>
        <v>3</v>
      </c>
    </row>
    <row r="45" spans="5:11" ht="18.75" x14ac:dyDescent="0.25">
      <c r="E45" s="5" t="s">
        <v>77</v>
      </c>
      <c r="F45" s="4" t="s">
        <v>83</v>
      </c>
      <c r="G45" s="5">
        <v>3</v>
      </c>
      <c r="H45" s="20" t="s">
        <v>191</v>
      </c>
      <c r="I45" s="11">
        <f t="shared" si="3"/>
        <v>4</v>
      </c>
      <c r="J45" s="2">
        <f t="shared" si="1"/>
        <v>12</v>
      </c>
      <c r="K45" s="2">
        <f t="shared" si="2"/>
        <v>3</v>
      </c>
    </row>
    <row r="46" spans="5:11" ht="18.75" x14ac:dyDescent="0.25">
      <c r="E46" s="5" t="s">
        <v>78</v>
      </c>
      <c r="F46" s="4" t="s">
        <v>84</v>
      </c>
      <c r="G46" s="5">
        <v>1.5</v>
      </c>
      <c r="H46" s="20" t="s">
        <v>191</v>
      </c>
      <c r="I46" s="11">
        <f t="shared" si="3"/>
        <v>4</v>
      </c>
      <c r="J46" s="2">
        <f t="shared" si="1"/>
        <v>6</v>
      </c>
      <c r="K46" s="2">
        <f t="shared" si="2"/>
        <v>1.5</v>
      </c>
    </row>
    <row r="47" spans="5:11" ht="18.75" x14ac:dyDescent="0.25">
      <c r="E47" s="5" t="s">
        <v>79</v>
      </c>
      <c r="F47" s="4" t="s">
        <v>85</v>
      </c>
      <c r="G47" s="5">
        <v>3</v>
      </c>
      <c r="H47" s="20" t="s">
        <v>191</v>
      </c>
      <c r="I47" s="11">
        <f t="shared" si="3"/>
        <v>4</v>
      </c>
      <c r="J47" s="2">
        <f t="shared" si="1"/>
        <v>12</v>
      </c>
      <c r="K47" s="2">
        <f t="shared" si="2"/>
        <v>3</v>
      </c>
    </row>
    <row r="48" spans="5:11" ht="18.75" x14ac:dyDescent="0.25">
      <c r="E48" s="5" t="s">
        <v>80</v>
      </c>
      <c r="F48" s="4" t="s">
        <v>86</v>
      </c>
      <c r="G48" s="5">
        <v>3</v>
      </c>
      <c r="H48" s="20" t="s">
        <v>187</v>
      </c>
      <c r="I48" s="11">
        <f t="shared" si="3"/>
        <v>3.5</v>
      </c>
      <c r="J48" s="2">
        <f t="shared" si="1"/>
        <v>10.5</v>
      </c>
      <c r="K48" s="2">
        <f t="shared" si="2"/>
        <v>3</v>
      </c>
    </row>
    <row r="49" spans="5:11" ht="18.75" x14ac:dyDescent="0.25">
      <c r="E49" s="5" t="s">
        <v>82</v>
      </c>
      <c r="F49" s="4" t="s">
        <v>87</v>
      </c>
      <c r="G49" s="5">
        <v>1.5</v>
      </c>
      <c r="H49" s="20" t="s">
        <v>192</v>
      </c>
      <c r="I49" s="11">
        <f t="shared" si="3"/>
        <v>3.25</v>
      </c>
      <c r="J49" s="2">
        <f t="shared" si="1"/>
        <v>4.875</v>
      </c>
      <c r="K49" s="2">
        <f t="shared" si="2"/>
        <v>1.5</v>
      </c>
    </row>
    <row r="50" spans="5:11" ht="18.75" x14ac:dyDescent="0.25">
      <c r="E50" s="5" t="s">
        <v>92</v>
      </c>
      <c r="F50" s="4" t="s">
        <v>94</v>
      </c>
      <c r="G50" s="5">
        <v>2</v>
      </c>
      <c r="H50" s="20" t="s">
        <v>191</v>
      </c>
      <c r="I50" s="11">
        <f t="shared" si="3"/>
        <v>4</v>
      </c>
      <c r="J50" s="2">
        <f t="shared" si="1"/>
        <v>8</v>
      </c>
      <c r="K50" s="2">
        <f t="shared" si="2"/>
        <v>2</v>
      </c>
    </row>
    <row r="51" spans="5:11" ht="18.75" x14ac:dyDescent="0.25">
      <c r="E51" s="5" t="s">
        <v>93</v>
      </c>
      <c r="F51" s="4" t="s">
        <v>95</v>
      </c>
      <c r="G51" s="5">
        <v>3</v>
      </c>
      <c r="H51" s="20" t="s">
        <v>191</v>
      </c>
      <c r="I51" s="11">
        <f t="shared" si="3"/>
        <v>4</v>
      </c>
      <c r="J51" s="2">
        <f t="shared" si="1"/>
        <v>12</v>
      </c>
      <c r="K51" s="2">
        <f t="shared" si="2"/>
        <v>3</v>
      </c>
    </row>
    <row r="52" spans="5:11" ht="18.75" x14ac:dyDescent="0.25">
      <c r="E52" s="5" t="s">
        <v>88</v>
      </c>
      <c r="F52" s="4" t="s">
        <v>96</v>
      </c>
      <c r="G52" s="5">
        <v>1.5</v>
      </c>
      <c r="H52" s="20" t="s">
        <v>188</v>
      </c>
      <c r="I52" s="11">
        <f t="shared" si="3"/>
        <v>3</v>
      </c>
      <c r="J52" s="2">
        <f t="shared" si="1"/>
        <v>4.5</v>
      </c>
      <c r="K52" s="2">
        <f t="shared" si="2"/>
        <v>1.5</v>
      </c>
    </row>
    <row r="53" spans="5:11" ht="18.75" x14ac:dyDescent="0.25">
      <c r="E53" s="5" t="s">
        <v>89</v>
      </c>
      <c r="F53" s="4" t="s">
        <v>97</v>
      </c>
      <c r="G53" s="5">
        <v>3</v>
      </c>
      <c r="H53" s="20" t="s">
        <v>191</v>
      </c>
      <c r="I53" s="11">
        <f t="shared" si="3"/>
        <v>4</v>
      </c>
      <c r="J53" s="2">
        <f t="shared" si="1"/>
        <v>12</v>
      </c>
      <c r="K53" s="2">
        <f t="shared" si="2"/>
        <v>3</v>
      </c>
    </row>
    <row r="54" spans="5:11" ht="18.75" x14ac:dyDescent="0.25">
      <c r="E54" s="5" t="s">
        <v>90</v>
      </c>
      <c r="F54" s="4" t="s">
        <v>98</v>
      </c>
      <c r="G54" s="5">
        <v>1.5</v>
      </c>
      <c r="H54" s="20" t="s">
        <v>187</v>
      </c>
      <c r="I54" s="11">
        <f t="shared" si="3"/>
        <v>3.5</v>
      </c>
      <c r="J54" s="2">
        <f t="shared" si="1"/>
        <v>5.25</v>
      </c>
      <c r="K54" s="2">
        <f t="shared" si="2"/>
        <v>1.5</v>
      </c>
    </row>
    <row r="55" spans="5:11" ht="18.75" x14ac:dyDescent="0.25">
      <c r="E55" s="5" t="s">
        <v>91</v>
      </c>
      <c r="F55" s="4" t="s">
        <v>99</v>
      </c>
      <c r="G55" s="5">
        <v>3</v>
      </c>
      <c r="H55" s="20" t="s">
        <v>191</v>
      </c>
      <c r="I55" s="11">
        <f t="shared" si="3"/>
        <v>4</v>
      </c>
      <c r="J55" s="2">
        <f t="shared" si="1"/>
        <v>12</v>
      </c>
      <c r="K55" s="2">
        <f t="shared" si="2"/>
        <v>3</v>
      </c>
    </row>
    <row r="56" spans="5:11" ht="18.75" x14ac:dyDescent="0.25">
      <c r="E56" s="5" t="s">
        <v>100</v>
      </c>
      <c r="F56" s="4" t="s">
        <v>105</v>
      </c>
      <c r="G56" s="5">
        <v>3</v>
      </c>
      <c r="H56" s="20" t="s">
        <v>191</v>
      </c>
      <c r="I56" s="11">
        <f t="shared" si="3"/>
        <v>4</v>
      </c>
      <c r="J56" s="2">
        <f t="shared" si="1"/>
        <v>12</v>
      </c>
      <c r="K56" s="2">
        <f t="shared" si="2"/>
        <v>3</v>
      </c>
    </row>
    <row r="57" spans="5:11" ht="18.75" x14ac:dyDescent="0.25">
      <c r="E57" s="5" t="s">
        <v>101</v>
      </c>
      <c r="F57" s="4" t="s">
        <v>106</v>
      </c>
      <c r="G57" s="5">
        <v>1.5</v>
      </c>
      <c r="H57" s="20" t="s">
        <v>191</v>
      </c>
      <c r="I57" s="11">
        <f t="shared" si="3"/>
        <v>4</v>
      </c>
      <c r="J57" s="2">
        <f t="shared" si="1"/>
        <v>6</v>
      </c>
      <c r="K57" s="2">
        <f t="shared" si="2"/>
        <v>1.5</v>
      </c>
    </row>
    <row r="58" spans="5:11" ht="18.75" x14ac:dyDescent="0.25">
      <c r="E58" s="5" t="s">
        <v>102</v>
      </c>
      <c r="F58" s="4" t="s">
        <v>107</v>
      </c>
      <c r="G58" s="5">
        <v>3</v>
      </c>
      <c r="H58" s="20" t="s">
        <v>188</v>
      </c>
      <c r="I58" s="11">
        <f t="shared" si="3"/>
        <v>3</v>
      </c>
      <c r="J58" s="2">
        <f t="shared" si="1"/>
        <v>9</v>
      </c>
      <c r="K58" s="2">
        <f t="shared" si="2"/>
        <v>3</v>
      </c>
    </row>
    <row r="59" spans="5:11" ht="18.75" x14ac:dyDescent="0.25">
      <c r="E59" s="5" t="s">
        <v>103</v>
      </c>
      <c r="F59" s="4" t="s">
        <v>108</v>
      </c>
      <c r="G59" s="5">
        <v>1.5</v>
      </c>
      <c r="H59" s="20" t="s">
        <v>191</v>
      </c>
      <c r="I59" s="11">
        <f t="shared" si="3"/>
        <v>4</v>
      </c>
      <c r="J59" s="2">
        <f t="shared" si="1"/>
        <v>6</v>
      </c>
      <c r="K59" s="2">
        <f t="shared" si="2"/>
        <v>1.5</v>
      </c>
    </row>
    <row r="60" spans="5:11" ht="18.75" x14ac:dyDescent="0.25">
      <c r="E60" s="5" t="s">
        <v>104</v>
      </c>
      <c r="F60" s="4" t="s">
        <v>109</v>
      </c>
      <c r="G60" s="5">
        <v>3</v>
      </c>
      <c r="H60" s="20" t="s">
        <v>191</v>
      </c>
      <c r="I60" s="11">
        <f t="shared" si="3"/>
        <v>4</v>
      </c>
      <c r="J60" s="2">
        <f t="shared" si="1"/>
        <v>12</v>
      </c>
      <c r="K60" s="2">
        <f t="shared" si="2"/>
        <v>3</v>
      </c>
    </row>
    <row r="61" spans="5:11" ht="18.75" x14ac:dyDescent="0.25">
      <c r="E61" s="5" t="s">
        <v>104</v>
      </c>
      <c r="F61" s="4" t="s">
        <v>110</v>
      </c>
      <c r="G61" s="5">
        <v>1.5</v>
      </c>
      <c r="H61" s="20" t="s">
        <v>193</v>
      </c>
      <c r="I61" s="11">
        <f t="shared" si="3"/>
        <v>2.75</v>
      </c>
      <c r="J61" s="2">
        <f t="shared" si="1"/>
        <v>4.125</v>
      </c>
      <c r="K61" s="2">
        <f t="shared" si="2"/>
        <v>1.5</v>
      </c>
    </row>
    <row r="62" spans="5:11" ht="18.75" x14ac:dyDescent="0.25">
      <c r="E62" s="5" t="s">
        <v>111</v>
      </c>
      <c r="F62" s="4" t="s">
        <v>117</v>
      </c>
      <c r="G62" s="5">
        <v>2</v>
      </c>
      <c r="H62" s="20" t="s">
        <v>191</v>
      </c>
      <c r="I62" s="11">
        <f t="shared" si="3"/>
        <v>4</v>
      </c>
      <c r="J62" s="2">
        <f t="shared" si="1"/>
        <v>8</v>
      </c>
      <c r="K62" s="2">
        <f t="shared" si="2"/>
        <v>2</v>
      </c>
    </row>
    <row r="63" spans="5:11" ht="18.75" x14ac:dyDescent="0.25">
      <c r="E63" s="5" t="s">
        <v>112</v>
      </c>
      <c r="F63" s="4" t="s">
        <v>118</v>
      </c>
      <c r="G63" s="5">
        <v>3</v>
      </c>
      <c r="H63" s="20" t="s">
        <v>192</v>
      </c>
      <c r="I63" s="11">
        <f t="shared" si="3"/>
        <v>3.25</v>
      </c>
      <c r="J63" s="2">
        <f t="shared" si="1"/>
        <v>9.75</v>
      </c>
      <c r="K63" s="2">
        <f t="shared" si="2"/>
        <v>3</v>
      </c>
    </row>
    <row r="64" spans="5:11" ht="18.75" x14ac:dyDescent="0.25">
      <c r="E64" s="5" t="s">
        <v>113</v>
      </c>
      <c r="F64" s="4" t="s">
        <v>119</v>
      </c>
      <c r="G64" s="5">
        <v>1.5</v>
      </c>
      <c r="H64" s="20" t="s">
        <v>191</v>
      </c>
      <c r="I64" s="11">
        <f t="shared" si="3"/>
        <v>4</v>
      </c>
      <c r="J64" s="2">
        <f t="shared" si="1"/>
        <v>6</v>
      </c>
      <c r="K64" s="2">
        <f t="shared" si="2"/>
        <v>1.5</v>
      </c>
    </row>
    <row r="65" spans="5:11" ht="18.75" x14ac:dyDescent="0.25">
      <c r="E65" s="5" t="s">
        <v>114</v>
      </c>
      <c r="F65" s="4" t="s">
        <v>120</v>
      </c>
      <c r="G65" s="5">
        <v>3</v>
      </c>
      <c r="H65" s="20" t="s">
        <v>191</v>
      </c>
      <c r="I65" s="11">
        <f t="shared" si="3"/>
        <v>4</v>
      </c>
      <c r="J65" s="2">
        <f t="shared" si="1"/>
        <v>12</v>
      </c>
      <c r="K65" s="2">
        <f t="shared" si="2"/>
        <v>3</v>
      </c>
    </row>
    <row r="66" spans="5:11" ht="18.75" x14ac:dyDescent="0.25">
      <c r="E66" s="5" t="s">
        <v>115</v>
      </c>
      <c r="F66" s="4" t="s">
        <v>121</v>
      </c>
      <c r="G66" s="5">
        <v>1.5</v>
      </c>
      <c r="H66" s="20" t="s">
        <v>192</v>
      </c>
      <c r="I66" s="11">
        <f t="shared" si="3"/>
        <v>3.25</v>
      </c>
      <c r="J66" s="2">
        <f t="shared" si="1"/>
        <v>4.875</v>
      </c>
      <c r="K66" s="2">
        <f t="shared" si="2"/>
        <v>1.5</v>
      </c>
    </row>
    <row r="67" spans="5:11" ht="18.75" x14ac:dyDescent="0.25">
      <c r="E67" s="5" t="s">
        <v>116</v>
      </c>
      <c r="F67" s="4" t="s">
        <v>122</v>
      </c>
      <c r="G67" s="5">
        <v>3</v>
      </c>
      <c r="H67" s="20" t="s">
        <v>191</v>
      </c>
      <c r="I67" s="11">
        <f t="shared" si="3"/>
        <v>4</v>
      </c>
      <c r="J67" s="2">
        <f t="shared" si="1"/>
        <v>12</v>
      </c>
      <c r="K67" s="2">
        <f t="shared" si="2"/>
        <v>3</v>
      </c>
    </row>
    <row r="68" spans="5:11" ht="18.75" x14ac:dyDescent="0.25">
      <c r="E68" s="5" t="s">
        <v>123</v>
      </c>
      <c r="F68" s="4" t="s">
        <v>127</v>
      </c>
      <c r="G68" s="5">
        <v>2</v>
      </c>
      <c r="H68" s="20" t="s">
        <v>191</v>
      </c>
      <c r="I68" s="11">
        <f t="shared" si="3"/>
        <v>4</v>
      </c>
      <c r="J68" s="2">
        <f t="shared" si="1"/>
        <v>8</v>
      </c>
      <c r="K68" s="2">
        <f t="shared" si="2"/>
        <v>2</v>
      </c>
    </row>
    <row r="69" spans="5:11" ht="18.75" x14ac:dyDescent="0.25">
      <c r="E69" s="5" t="s">
        <v>124</v>
      </c>
      <c r="F69" s="4" t="s">
        <v>128</v>
      </c>
      <c r="G69" s="5">
        <v>1.5</v>
      </c>
      <c r="H69" s="20" t="s">
        <v>192</v>
      </c>
      <c r="I69" s="11">
        <f t="shared" si="3"/>
        <v>3.25</v>
      </c>
      <c r="J69" s="2">
        <f t="shared" si="1"/>
        <v>4.875</v>
      </c>
      <c r="K69" s="2">
        <f t="shared" si="2"/>
        <v>1.5</v>
      </c>
    </row>
    <row r="70" spans="5:11" ht="18.75" x14ac:dyDescent="0.25">
      <c r="E70" s="5" t="s">
        <v>125</v>
      </c>
      <c r="F70" s="4" t="s">
        <v>129</v>
      </c>
      <c r="G70" s="5">
        <v>3</v>
      </c>
      <c r="H70" s="20" t="s">
        <v>192</v>
      </c>
      <c r="I70" s="11">
        <f t="shared" si="3"/>
        <v>3.25</v>
      </c>
      <c r="J70" s="2">
        <f t="shared" si="1"/>
        <v>9.75</v>
      </c>
      <c r="K70" s="2">
        <f t="shared" si="2"/>
        <v>3</v>
      </c>
    </row>
    <row r="71" spans="5:11" ht="18.75" x14ac:dyDescent="0.25">
      <c r="E71" s="5" t="s">
        <v>126</v>
      </c>
      <c r="F71" s="4" t="s">
        <v>130</v>
      </c>
      <c r="G71" s="5">
        <v>1.5</v>
      </c>
      <c r="H71" s="20" t="s">
        <v>191</v>
      </c>
      <c r="I71" s="11">
        <f t="shared" si="3"/>
        <v>4</v>
      </c>
      <c r="J71" s="2">
        <f t="shared" si="1"/>
        <v>6</v>
      </c>
      <c r="K71" s="2">
        <f t="shared" si="2"/>
        <v>1.5</v>
      </c>
    </row>
    <row r="72" spans="5:11" ht="18.75" x14ac:dyDescent="0.25">
      <c r="E72" s="5" t="s">
        <v>104</v>
      </c>
      <c r="F72" s="4" t="s">
        <v>131</v>
      </c>
      <c r="G72" s="5">
        <v>3</v>
      </c>
      <c r="H72" s="20" t="s">
        <v>191</v>
      </c>
      <c r="I72" s="11">
        <f t="shared" si="3"/>
        <v>4</v>
      </c>
      <c r="J72" s="2">
        <f t="shared" si="1"/>
        <v>12</v>
      </c>
      <c r="K72" s="2">
        <f t="shared" si="2"/>
        <v>3</v>
      </c>
    </row>
    <row r="73" spans="5:11" ht="18.75" x14ac:dyDescent="0.25">
      <c r="E73" s="5" t="s">
        <v>104</v>
      </c>
      <c r="F73" s="4" t="s">
        <v>132</v>
      </c>
      <c r="G73" s="5">
        <v>1.5</v>
      </c>
      <c r="H73" s="20" t="s">
        <v>191</v>
      </c>
      <c r="I73" s="11">
        <f t="shared" ref="I73" si="4">IFERROR(VLOOKUP(H73,$T$8:$U$19,2,FALSE),0)</f>
        <v>4</v>
      </c>
      <c r="J73" s="2">
        <f t="shared" si="1"/>
        <v>6</v>
      </c>
      <c r="K73" s="2">
        <f t="shared" si="2"/>
        <v>1.5</v>
      </c>
    </row>
    <row r="74" spans="5:11" ht="18.75" x14ac:dyDescent="0.25">
      <c r="E74" s="5" t="s">
        <v>133</v>
      </c>
      <c r="F74" s="4" t="s">
        <v>149</v>
      </c>
      <c r="G74" s="5">
        <v>3</v>
      </c>
      <c r="H74" s="20" t="s">
        <v>188</v>
      </c>
      <c r="I74" s="11">
        <f t="shared" ref="I74:I101" si="5">IFERROR(VLOOKUP(H74,$T$8:$U$19,2,FALSE),0)</f>
        <v>3</v>
      </c>
      <c r="J74" s="2">
        <f t="shared" ref="J74:J101" si="6">G74*I74</f>
        <v>9</v>
      </c>
      <c r="K74" s="2">
        <f t="shared" ref="K74:K101" si="7">IF(I74&gt;0,G74,0)</f>
        <v>3</v>
      </c>
    </row>
    <row r="75" spans="5:11" ht="18.75" x14ac:dyDescent="0.25">
      <c r="E75" s="5" t="s">
        <v>134</v>
      </c>
      <c r="F75" s="4" t="s">
        <v>150</v>
      </c>
      <c r="G75" s="5">
        <v>1.5</v>
      </c>
      <c r="H75" s="20" t="s">
        <v>191</v>
      </c>
      <c r="I75" s="11">
        <f t="shared" si="5"/>
        <v>4</v>
      </c>
      <c r="J75" s="2">
        <f t="shared" si="6"/>
        <v>6</v>
      </c>
      <c r="K75" s="2">
        <f t="shared" si="7"/>
        <v>1.5</v>
      </c>
    </row>
    <row r="76" spans="5:11" ht="18.75" x14ac:dyDescent="0.25">
      <c r="E76" s="5" t="s">
        <v>135</v>
      </c>
      <c r="F76" s="4" t="s">
        <v>151</v>
      </c>
      <c r="G76" s="5">
        <v>3</v>
      </c>
      <c r="H76" s="20" t="s">
        <v>192</v>
      </c>
      <c r="I76" s="11">
        <f t="shared" si="5"/>
        <v>3.25</v>
      </c>
      <c r="J76" s="2">
        <f t="shared" si="6"/>
        <v>9.75</v>
      </c>
      <c r="K76" s="2">
        <f t="shared" si="7"/>
        <v>3</v>
      </c>
    </row>
    <row r="77" spans="5:11" ht="18.75" x14ac:dyDescent="0.25">
      <c r="E77" s="5" t="s">
        <v>136</v>
      </c>
      <c r="F77" s="4" t="s">
        <v>152</v>
      </c>
      <c r="G77" s="5">
        <v>1.5</v>
      </c>
      <c r="H77" s="20" t="s">
        <v>191</v>
      </c>
      <c r="I77" s="11">
        <f t="shared" si="5"/>
        <v>4</v>
      </c>
      <c r="J77" s="2">
        <f t="shared" si="6"/>
        <v>6</v>
      </c>
      <c r="K77" s="2">
        <f t="shared" si="7"/>
        <v>1.5</v>
      </c>
    </row>
    <row r="78" spans="5:11" ht="18.75" x14ac:dyDescent="0.25">
      <c r="E78" s="5" t="s">
        <v>137</v>
      </c>
      <c r="F78" s="4" t="s">
        <v>153</v>
      </c>
      <c r="G78" s="5">
        <v>3</v>
      </c>
      <c r="H78" s="20" t="s">
        <v>195</v>
      </c>
      <c r="I78" s="11">
        <f t="shared" si="5"/>
        <v>0</v>
      </c>
      <c r="J78" s="2">
        <f t="shared" si="6"/>
        <v>0</v>
      </c>
      <c r="K78" s="2">
        <f t="shared" si="7"/>
        <v>0</v>
      </c>
    </row>
    <row r="79" spans="5:11" ht="18.75" x14ac:dyDescent="0.25">
      <c r="E79" s="5" t="s">
        <v>138</v>
      </c>
      <c r="F79" s="4" t="s">
        <v>154</v>
      </c>
      <c r="G79" s="5">
        <v>1.5</v>
      </c>
      <c r="H79" s="20" t="s">
        <v>190</v>
      </c>
      <c r="I79" s="11">
        <f t="shared" si="5"/>
        <v>3.75</v>
      </c>
      <c r="J79" s="2">
        <f t="shared" si="6"/>
        <v>5.625</v>
      </c>
      <c r="K79" s="2">
        <f t="shared" si="7"/>
        <v>1.5</v>
      </c>
    </row>
    <row r="80" spans="5:11" ht="18.75" x14ac:dyDescent="0.25">
      <c r="E80" s="5" t="s">
        <v>139</v>
      </c>
      <c r="F80" s="4" t="s">
        <v>155</v>
      </c>
      <c r="G80" s="5">
        <v>3</v>
      </c>
      <c r="H80" s="20" t="s">
        <v>191</v>
      </c>
      <c r="I80" s="11">
        <f t="shared" si="5"/>
        <v>4</v>
      </c>
      <c r="J80" s="2">
        <f t="shared" si="6"/>
        <v>12</v>
      </c>
      <c r="K80" s="2">
        <f t="shared" si="7"/>
        <v>3</v>
      </c>
    </row>
    <row r="81" spans="5:11" ht="18.75" x14ac:dyDescent="0.25">
      <c r="E81" s="5" t="s">
        <v>140</v>
      </c>
      <c r="F81" s="4" t="s">
        <v>156</v>
      </c>
      <c r="G81" s="5">
        <v>1.5</v>
      </c>
      <c r="H81" s="20" t="s">
        <v>191</v>
      </c>
      <c r="I81" s="11">
        <f t="shared" si="5"/>
        <v>4</v>
      </c>
      <c r="J81" s="2">
        <f t="shared" si="6"/>
        <v>6</v>
      </c>
      <c r="K81" s="2">
        <f t="shared" si="7"/>
        <v>1.5</v>
      </c>
    </row>
    <row r="82" spans="5:11" ht="18.75" x14ac:dyDescent="0.25">
      <c r="E82" s="5" t="s">
        <v>141</v>
      </c>
      <c r="F82" s="4" t="s">
        <v>157</v>
      </c>
      <c r="G82" s="5">
        <v>3</v>
      </c>
      <c r="H82" s="20" t="s">
        <v>192</v>
      </c>
      <c r="I82" s="11">
        <f t="shared" si="5"/>
        <v>3.25</v>
      </c>
      <c r="J82" s="2">
        <f t="shared" si="6"/>
        <v>9.75</v>
      </c>
      <c r="K82" s="2">
        <f t="shared" si="7"/>
        <v>3</v>
      </c>
    </row>
    <row r="83" spans="5:11" ht="18.75" x14ac:dyDescent="0.25">
      <c r="E83" s="5" t="s">
        <v>142</v>
      </c>
      <c r="F83" s="4" t="s">
        <v>158</v>
      </c>
      <c r="G83" s="5">
        <v>1.5</v>
      </c>
      <c r="H83" s="20" t="s">
        <v>187</v>
      </c>
      <c r="I83" s="11">
        <f t="shared" si="5"/>
        <v>3.5</v>
      </c>
      <c r="J83" s="2">
        <f t="shared" si="6"/>
        <v>5.25</v>
      </c>
      <c r="K83" s="2">
        <f t="shared" si="7"/>
        <v>1.5</v>
      </c>
    </row>
    <row r="84" spans="5:11" ht="18.75" x14ac:dyDescent="0.25">
      <c r="E84" s="5" t="s">
        <v>143</v>
      </c>
      <c r="F84" s="4" t="s">
        <v>159</v>
      </c>
      <c r="G84" s="5">
        <v>3</v>
      </c>
      <c r="H84" s="20" t="s">
        <v>191</v>
      </c>
      <c r="I84" s="11">
        <f t="shared" si="5"/>
        <v>4</v>
      </c>
      <c r="J84" s="2">
        <f t="shared" si="6"/>
        <v>12</v>
      </c>
      <c r="K84" s="2">
        <f t="shared" si="7"/>
        <v>3</v>
      </c>
    </row>
    <row r="85" spans="5:11" ht="18.75" x14ac:dyDescent="0.25">
      <c r="E85" s="5" t="s">
        <v>144</v>
      </c>
      <c r="F85" s="4" t="s">
        <v>159</v>
      </c>
      <c r="G85" s="5">
        <v>1.5</v>
      </c>
      <c r="H85" s="20" t="s">
        <v>191</v>
      </c>
      <c r="I85" s="11">
        <f t="shared" si="5"/>
        <v>4</v>
      </c>
      <c r="J85" s="2">
        <f t="shared" si="6"/>
        <v>6</v>
      </c>
      <c r="K85" s="2">
        <f t="shared" si="7"/>
        <v>1.5</v>
      </c>
    </row>
    <row r="86" spans="5:11" ht="18.75" x14ac:dyDescent="0.25">
      <c r="E86" s="5" t="s">
        <v>145</v>
      </c>
      <c r="F86" s="4" t="s">
        <v>160</v>
      </c>
      <c r="G86" s="5">
        <v>3</v>
      </c>
      <c r="H86" s="20" t="s">
        <v>192</v>
      </c>
      <c r="I86" s="11">
        <f t="shared" si="5"/>
        <v>3.25</v>
      </c>
      <c r="J86" s="2">
        <f t="shared" si="6"/>
        <v>9.75</v>
      </c>
      <c r="K86" s="2">
        <f t="shared" si="7"/>
        <v>3</v>
      </c>
    </row>
    <row r="87" spans="5:11" ht="18.75" x14ac:dyDescent="0.25">
      <c r="E87" s="5" t="s">
        <v>146</v>
      </c>
      <c r="F87" s="4" t="s">
        <v>161</v>
      </c>
      <c r="G87" s="5">
        <v>1.5</v>
      </c>
      <c r="H87" s="20" t="s">
        <v>191</v>
      </c>
      <c r="I87" s="11">
        <f t="shared" si="5"/>
        <v>4</v>
      </c>
      <c r="J87" s="2">
        <f t="shared" si="6"/>
        <v>6</v>
      </c>
      <c r="K87" s="2">
        <f t="shared" si="7"/>
        <v>1.5</v>
      </c>
    </row>
    <row r="88" spans="5:11" ht="18.75" x14ac:dyDescent="0.25">
      <c r="E88" s="5" t="s">
        <v>147</v>
      </c>
      <c r="F88" s="4" t="s">
        <v>162</v>
      </c>
      <c r="G88" s="5">
        <v>3</v>
      </c>
      <c r="H88" s="20" t="s">
        <v>189</v>
      </c>
      <c r="I88" s="11">
        <f t="shared" si="5"/>
        <v>2.5</v>
      </c>
      <c r="J88" s="2">
        <f t="shared" si="6"/>
        <v>7.5</v>
      </c>
      <c r="K88" s="2">
        <f t="shared" si="7"/>
        <v>3</v>
      </c>
    </row>
    <row r="89" spans="5:11" ht="18.75" x14ac:dyDescent="0.25">
      <c r="E89" s="5" t="s">
        <v>148</v>
      </c>
      <c r="F89" s="4" t="s">
        <v>163</v>
      </c>
      <c r="G89" s="5">
        <v>1.5</v>
      </c>
      <c r="H89" s="20" t="s">
        <v>191</v>
      </c>
      <c r="I89" s="11">
        <f t="shared" si="5"/>
        <v>4</v>
      </c>
      <c r="J89" s="2">
        <f t="shared" si="6"/>
        <v>6</v>
      </c>
      <c r="K89" s="2">
        <f t="shared" si="7"/>
        <v>1.5</v>
      </c>
    </row>
    <row r="90" spans="5:11" ht="18.75" x14ac:dyDescent="0.25">
      <c r="E90" s="5" t="s">
        <v>164</v>
      </c>
      <c r="F90" s="4" t="s">
        <v>176</v>
      </c>
      <c r="G90" s="2">
        <v>3</v>
      </c>
      <c r="H90" s="20" t="s">
        <v>191</v>
      </c>
      <c r="I90" s="11">
        <f t="shared" si="5"/>
        <v>4</v>
      </c>
      <c r="J90" s="2">
        <f t="shared" si="6"/>
        <v>12</v>
      </c>
      <c r="K90" s="2">
        <f t="shared" si="7"/>
        <v>3</v>
      </c>
    </row>
    <row r="91" spans="5:11" ht="18.75" x14ac:dyDescent="0.25">
      <c r="E91" s="5" t="s">
        <v>165</v>
      </c>
      <c r="F91" s="4" t="s">
        <v>177</v>
      </c>
      <c r="G91" s="2">
        <v>1.5</v>
      </c>
      <c r="H91" s="20" t="s">
        <v>188</v>
      </c>
      <c r="I91" s="11">
        <f t="shared" si="5"/>
        <v>3</v>
      </c>
      <c r="J91" s="2">
        <f t="shared" si="6"/>
        <v>4.5</v>
      </c>
      <c r="K91" s="2">
        <f t="shared" si="7"/>
        <v>1.5</v>
      </c>
    </row>
    <row r="92" spans="5:11" ht="18.75" x14ac:dyDescent="0.25">
      <c r="E92" s="5" t="s">
        <v>166</v>
      </c>
      <c r="F92" s="4" t="s">
        <v>178</v>
      </c>
      <c r="G92" s="2">
        <v>0</v>
      </c>
      <c r="H92" s="20" t="s">
        <v>191</v>
      </c>
      <c r="I92" s="11">
        <f t="shared" si="5"/>
        <v>4</v>
      </c>
      <c r="J92" s="2">
        <f t="shared" si="6"/>
        <v>0</v>
      </c>
      <c r="K92" s="2">
        <f t="shared" si="7"/>
        <v>0</v>
      </c>
    </row>
    <row r="93" spans="5:11" ht="18.75" x14ac:dyDescent="0.25">
      <c r="E93" s="5" t="s">
        <v>167</v>
      </c>
      <c r="F93" s="4" t="s">
        <v>178</v>
      </c>
      <c r="G93" s="2">
        <v>0</v>
      </c>
      <c r="H93" s="20" t="s">
        <v>190</v>
      </c>
      <c r="I93" s="11">
        <f t="shared" si="5"/>
        <v>3.75</v>
      </c>
      <c r="J93" s="2">
        <f t="shared" si="6"/>
        <v>0</v>
      </c>
      <c r="K93" s="2">
        <f t="shared" si="7"/>
        <v>0</v>
      </c>
    </row>
    <row r="94" spans="5:11" ht="18.75" x14ac:dyDescent="0.25">
      <c r="E94" s="5" t="s">
        <v>168</v>
      </c>
      <c r="F94" s="4" t="s">
        <v>179</v>
      </c>
      <c r="G94" s="2">
        <v>3</v>
      </c>
      <c r="H94" s="20" t="s">
        <v>191</v>
      </c>
      <c r="I94" s="11">
        <f t="shared" si="5"/>
        <v>4</v>
      </c>
      <c r="J94" s="2">
        <f t="shared" si="6"/>
        <v>12</v>
      </c>
      <c r="K94" s="2">
        <f t="shared" si="7"/>
        <v>3</v>
      </c>
    </row>
    <row r="95" spans="5:11" ht="18.75" x14ac:dyDescent="0.25">
      <c r="E95" s="5" t="s">
        <v>169</v>
      </c>
      <c r="F95" s="4" t="s">
        <v>182</v>
      </c>
      <c r="G95" s="2">
        <v>1.5</v>
      </c>
      <c r="H95" s="20" t="s">
        <v>187</v>
      </c>
      <c r="I95" s="11">
        <f t="shared" si="5"/>
        <v>3.5</v>
      </c>
      <c r="J95" s="2">
        <f t="shared" si="6"/>
        <v>5.25</v>
      </c>
      <c r="K95" s="2">
        <f t="shared" si="7"/>
        <v>1.5</v>
      </c>
    </row>
    <row r="96" spans="5:11" ht="18.75" x14ac:dyDescent="0.25">
      <c r="E96" s="5" t="s">
        <v>170</v>
      </c>
      <c r="F96" s="4" t="s">
        <v>180</v>
      </c>
      <c r="G96" s="2">
        <v>3</v>
      </c>
      <c r="H96" s="20" t="s">
        <v>81</v>
      </c>
      <c r="I96" s="11">
        <f t="shared" si="5"/>
        <v>2.25</v>
      </c>
      <c r="J96" s="2">
        <f t="shared" si="6"/>
        <v>6.75</v>
      </c>
      <c r="K96" s="2">
        <f t="shared" si="7"/>
        <v>3</v>
      </c>
    </row>
    <row r="97" spans="5:11" ht="18.75" x14ac:dyDescent="0.25">
      <c r="E97" s="5" t="s">
        <v>171</v>
      </c>
      <c r="F97" s="4" t="s">
        <v>181</v>
      </c>
      <c r="G97" s="2">
        <v>1.5</v>
      </c>
      <c r="H97" s="20" t="s">
        <v>191</v>
      </c>
      <c r="I97" s="11">
        <f t="shared" si="5"/>
        <v>4</v>
      </c>
      <c r="J97" s="2">
        <f t="shared" si="6"/>
        <v>6</v>
      </c>
      <c r="K97" s="2">
        <f t="shared" si="7"/>
        <v>1.5</v>
      </c>
    </row>
    <row r="98" spans="5:11" ht="18.75" x14ac:dyDescent="0.25">
      <c r="E98" s="5" t="s">
        <v>172</v>
      </c>
      <c r="F98" s="4" t="s">
        <v>183</v>
      </c>
      <c r="G98" s="2">
        <v>3</v>
      </c>
      <c r="H98" s="20" t="s">
        <v>188</v>
      </c>
      <c r="I98" s="11">
        <f t="shared" si="5"/>
        <v>3</v>
      </c>
      <c r="J98" s="2">
        <f t="shared" si="6"/>
        <v>9</v>
      </c>
      <c r="K98" s="2">
        <f t="shared" si="7"/>
        <v>3</v>
      </c>
    </row>
    <row r="99" spans="5:11" ht="37.5" x14ac:dyDescent="0.25">
      <c r="E99" s="5" t="s">
        <v>173</v>
      </c>
      <c r="F99" s="9" t="s">
        <v>184</v>
      </c>
      <c r="G99" s="2">
        <v>1.5</v>
      </c>
      <c r="H99" s="20" t="s">
        <v>191</v>
      </c>
      <c r="I99" s="11">
        <f t="shared" si="5"/>
        <v>4</v>
      </c>
      <c r="J99" s="2">
        <f t="shared" si="6"/>
        <v>6</v>
      </c>
      <c r="K99" s="2">
        <f t="shared" si="7"/>
        <v>1.5</v>
      </c>
    </row>
    <row r="100" spans="5:11" ht="37.5" x14ac:dyDescent="0.25">
      <c r="E100" s="5" t="s">
        <v>174</v>
      </c>
      <c r="F100" s="9" t="s">
        <v>185</v>
      </c>
      <c r="G100" s="2">
        <v>3</v>
      </c>
      <c r="H100" s="20" t="s">
        <v>187</v>
      </c>
      <c r="I100" s="11">
        <f t="shared" si="5"/>
        <v>3.5</v>
      </c>
      <c r="J100" s="2">
        <f t="shared" si="6"/>
        <v>10.5</v>
      </c>
      <c r="K100" s="2">
        <f t="shared" si="7"/>
        <v>3</v>
      </c>
    </row>
    <row r="101" spans="5:11" ht="37.5" x14ac:dyDescent="0.25">
      <c r="E101" s="5" t="s">
        <v>175</v>
      </c>
      <c r="F101" s="9" t="s">
        <v>186</v>
      </c>
      <c r="G101" s="2">
        <v>1.5</v>
      </c>
      <c r="H101" s="20" t="s">
        <v>189</v>
      </c>
      <c r="I101" s="11">
        <f t="shared" si="5"/>
        <v>2.5</v>
      </c>
      <c r="J101" s="2">
        <f t="shared" si="6"/>
        <v>3.75</v>
      </c>
      <c r="K101" s="2">
        <f t="shared" si="7"/>
        <v>1.5</v>
      </c>
    </row>
    <row r="107" spans="5:11" ht="15" customHeight="1" x14ac:dyDescent="0.25">
      <c r="F107" s="17" t="s">
        <v>202</v>
      </c>
      <c r="G107" s="17"/>
    </row>
    <row r="108" spans="5:11" x14ac:dyDescent="0.25">
      <c r="F108" s="19"/>
      <c r="G108" s="17"/>
    </row>
    <row r="109" spans="5:11" x14ac:dyDescent="0.25">
      <c r="F109" s="19"/>
      <c r="G109" s="17"/>
    </row>
    <row r="110" spans="5:11" x14ac:dyDescent="0.25">
      <c r="F110" s="19"/>
      <c r="G110" s="17"/>
    </row>
    <row r="111" spans="5:11" x14ac:dyDescent="0.25">
      <c r="F111" s="19"/>
      <c r="G111" s="17"/>
    </row>
    <row r="112" spans="5:11" x14ac:dyDescent="0.25">
      <c r="F112" s="19"/>
      <c r="G112" s="17"/>
    </row>
    <row r="113" spans="6:7" x14ac:dyDescent="0.25">
      <c r="F113" s="17"/>
      <c r="G113" s="17"/>
    </row>
    <row r="114" spans="6:7" x14ac:dyDescent="0.25">
      <c r="F114" s="17"/>
      <c r="G114" s="17"/>
    </row>
    <row r="115" spans="6:7" x14ac:dyDescent="0.25">
      <c r="F115" s="17"/>
      <c r="G115" s="17"/>
    </row>
    <row r="116" spans="6:7" x14ac:dyDescent="0.25">
      <c r="F116" s="17"/>
      <c r="G116" s="17"/>
    </row>
    <row r="117" spans="6:7" x14ac:dyDescent="0.25">
      <c r="F117" s="17"/>
      <c r="G117" s="17"/>
    </row>
    <row r="118" spans="6:7" x14ac:dyDescent="0.25">
      <c r="F118" s="17"/>
      <c r="G118" s="17"/>
    </row>
    <row r="119" spans="6:7" x14ac:dyDescent="0.25">
      <c r="F119" s="17"/>
      <c r="G119" s="17"/>
    </row>
    <row r="120" spans="6:7" x14ac:dyDescent="0.25">
      <c r="F120" s="17"/>
      <c r="G120" s="17"/>
    </row>
  </sheetData>
  <mergeCells count="3">
    <mergeCell ref="E6:K7"/>
    <mergeCell ref="L7:L8"/>
    <mergeCell ref="M7:M8"/>
  </mergeCells>
  <dataValidations count="1">
    <dataValidation type="list" allowBlank="1" showInputMessage="1" showErrorMessage="1" sqref="H9:H101 T9:T19" xr:uid="{0DA09B90-BF3B-4F9A-99C4-F48F17991E64}">
      <formula1>"A+,A,A-,B+,B,B-,C+,C,D,F,I"</formula1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cp:lastPrinted>2022-02-26T19:35:01Z</cp:lastPrinted>
  <dcterms:created xsi:type="dcterms:W3CDTF">2015-06-05T18:17:20Z</dcterms:created>
  <dcterms:modified xsi:type="dcterms:W3CDTF">2022-07-20T18:20:12Z</dcterms:modified>
</cp:coreProperties>
</file>