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N:\개인\게임인재원 7기\Hero Influence\기획서\"/>
    </mc:Choice>
  </mc:AlternateContent>
  <xr:revisionPtr revIDLastSave="0" documentId="13_ncr:1_{1D963EF8-3CCC-4CC0-819B-8F1EC3A36A87}" xr6:coauthVersionLast="36" xr6:coauthVersionMax="36" xr10:uidLastSave="{00000000-0000-0000-0000-000000000000}"/>
  <bookViews>
    <workbookView xWindow="0" yWindow="0" windowWidth="38400" windowHeight="17130" tabRatio="854" xr2:uid="{00000000-000D-0000-FFFF-FFFF00000000}"/>
  </bookViews>
  <sheets>
    <sheet name="문서 개요" sheetId="1" r:id="rId1"/>
    <sheet name="자원 정의" sheetId="2" r:id="rId2"/>
    <sheet name="필드 자원" sheetId="3" r:id="rId3"/>
    <sheet name="거점" sheetId="7" r:id="rId4"/>
    <sheet name="협회 정의" sheetId="11" r:id="rId5"/>
    <sheet name="협회-건설" sheetId="13" r:id="rId6"/>
    <sheet name="협회-자금" sheetId="12" r:id="rId7"/>
    <sheet name="협회-홍보부" sheetId="14" r:id="rId8"/>
    <sheet name="협회-공방(제작)" sheetId="18" r:id="rId9"/>
    <sheet name="협회-공방(강화)" sheetId="19" r:id="rId10"/>
    <sheet name="협회-연구소" sheetId="17" r:id="rId11"/>
    <sheet name="협회-훈련실" sheetId="16" r:id="rId12"/>
    <sheet name="협회-교환소" sheetId="23" r:id="rId13"/>
    <sheet name="월드 이벤트" sheetId="20" r:id="rId14"/>
  </sheets>
  <calcPr calcId="191029"/>
</workbook>
</file>

<file path=xl/calcChain.xml><?xml version="1.0" encoding="utf-8"?>
<calcChain xmlns="http://schemas.openxmlformats.org/spreadsheetml/2006/main">
  <c r="E38" i="23" l="1"/>
  <c r="E37" i="23"/>
  <c r="E36" i="23"/>
  <c r="E35" i="23"/>
  <c r="E34" i="23"/>
  <c r="E33" i="23"/>
  <c r="E32" i="23"/>
  <c r="E31" i="23"/>
  <c r="E30" i="23"/>
  <c r="E29" i="23"/>
  <c r="E28" i="23"/>
  <c r="E26" i="23"/>
  <c r="E25" i="23"/>
  <c r="E24" i="23"/>
  <c r="E23" i="23"/>
  <c r="E22" i="23"/>
  <c r="E21" i="23"/>
  <c r="E20" i="23"/>
  <c r="E19" i="23"/>
  <c r="E17" i="23"/>
  <c r="E16" i="23"/>
  <c r="E15" i="23"/>
  <c r="E14" i="23"/>
  <c r="E13" i="23"/>
  <c r="E12" i="23"/>
  <c r="E11" i="23"/>
  <c r="E10" i="23"/>
  <c r="E8" i="23"/>
  <c r="E7" i="23"/>
  <c r="E6" i="23"/>
  <c r="E4" i="23"/>
  <c r="E3" i="23"/>
  <c r="C4" i="12"/>
  <c r="C5" i="12" s="1"/>
</calcChain>
</file>

<file path=xl/sharedStrings.xml><?xml version="1.0" encoding="utf-8"?>
<sst xmlns="http://schemas.openxmlformats.org/spreadsheetml/2006/main" count="913" uniqueCount="463">
  <si>
    <t>1. 자원 구조</t>
  </si>
  <si>
    <t xml:space="preserve"> 《Hero Influence》의 자원 구조는 다음과 같다.
 1) 유닛이나 파티 단위가 아닌, 플레이어 공용 자원으로 통합 관리
    (탐사 화면, 협회 화면 UI를 통해 표시)
 2) 용도
  - 협회 건물 건설/강화
  - 스킬 강화
  - 장비 제작/강화
  - 월드 이벤트 코스트
 3) 획득 방법
  - 필드 자원 클릭을 통해 획득
  - 거점 점령 후 턴 단위 생산
  - 협회 기능 (본부)</t>
  </si>
  <si>
    <t>2. 자원 종류</t>
  </si>
  <si>
    <t>자원 아이콘</t>
  </si>
  <si>
    <t>표시명</t>
  </si>
  <si>
    <t>별칭</t>
  </si>
  <si>
    <t>설명</t>
  </si>
  <si>
    <t>주요 사용처</t>
  </si>
  <si>
    <t>자금</t>
  </si>
  <si>
    <t>돈</t>
  </si>
  <si>
    <t>히어로 파티의 활동을 지원하기 위해 사용되는 기본 운영 자금.
다양한 상황에서 사용한다.</t>
  </si>
  <si>
    <t>범용 소비, 이벤트 소비, 협회 성장</t>
  </si>
  <si>
    <t>히어로 메달</t>
  </si>
  <si>
    <t>메달</t>
  </si>
  <si>
    <t>시민의 지지와 히어로의 활약을 상징하는 명예의 증표.
히어로의 스킬을 강화하는 데 사용한다.</t>
  </si>
  <si>
    <t>스킬 강화</t>
  </si>
  <si>
    <t>아티펙트 수정</t>
  </si>
  <si>
    <t>수정</t>
  </si>
  <si>
    <t>히어로 장비에 깃든 힘을 증폭시키는 특수한 결정체.
히어로의 장비를 제작하거나 강화하는 데 사용한다.</t>
  </si>
  <si>
    <t>무기/방어구 제작 및 강화</t>
  </si>
  <si>
    <t>자재</t>
  </si>
  <si>
    <t>-</t>
  </si>
  <si>
    <t>모듈형으로 쉽게 조립할 수 있는 건설 자원.
협회 내 새로운 시설을 건설하거나 강화하는 데 사용한다.</t>
  </si>
  <si>
    <t>협회 건물 건설/강화</t>
  </si>
  <si>
    <t>3. 자원 획득</t>
  </si>
  <si>
    <t xml:space="preserve"> 《Hero Influence》에서 자원을 얻기 위한 방법은 다음과 같다.
 1) 탐사 자원 클릭 시 인접 칸 접근 후 1회성 획득
 2) 거점 점령 후 일정 턴마다 획득
 3) 협회 건물 효과로 일정 턴마다 획득</t>
  </si>
  <si>
    <t xml:space="preserve">4. 필드 자원 테이블 필드 정의 </t>
  </si>
  <si>
    <t>개발명</t>
  </si>
  <si>
    <t>필드명</t>
  </si>
  <si>
    <t>타입</t>
  </si>
  <si>
    <t>표기 규칙</t>
  </si>
  <si>
    <t>필드 자원 id</t>
  </si>
  <si>
    <t>field_resource_id</t>
  </si>
  <si>
    <t>string</t>
  </si>
  <si>
    <t>FR_자원명_번호, 예시: FR_MoneyBag_001</t>
  </si>
  <si>
    <t>필드 자원명</t>
  </si>
  <si>
    <t>field_resource_name</t>
  </si>
  <si>
    <t>게임 내 표시 되는 자원 이름</t>
  </si>
  <si>
    <t>필드 자원 이미지</t>
  </si>
  <si>
    <t>field_resource_image</t>
  </si>
  <si>
    <t>image</t>
  </si>
  <si>
    <t>참고용 필드 자원 이미지</t>
  </si>
  <si>
    <t>획득 자원 종류</t>
  </si>
  <si>
    <t>get_resource_type</t>
  </si>
  <si>
    <t>enum</t>
  </si>
  <si>
    <t>획득하는 자원 종류 
- 자금, 히어로 메달, 아티펙트 수정, 자재</t>
  </si>
  <si>
    <t>획득 수량</t>
  </si>
  <si>
    <t>get_resource_amount</t>
  </si>
  <si>
    <t>int</t>
  </si>
  <si>
    <t xml:space="preserve">5. 거점 테이블 필드 정의 </t>
  </si>
  <si>
    <t>거점 id</t>
  </si>
  <si>
    <t>base_id</t>
  </si>
  <si>
    <t>SB_종류_번호, 예시: SB_Bank_001</t>
  </si>
  <si>
    <t>거점명</t>
  </si>
  <si>
    <t>base_name</t>
  </si>
  <si>
    <t>게임 내 표시 되는 거점 이름</t>
  </si>
  <si>
    <t>거점 이미지</t>
  </si>
  <si>
    <t>base_image</t>
  </si>
  <si>
    <t>참고용 거점 이미지</t>
  </si>
  <si>
    <t>획득하는 자원 종류
- 자금, 히어로 메달, 아티펙트 수정, 자재</t>
  </si>
  <si>
    <t>획득 주기 (턴)</t>
  </si>
  <si>
    <t>get_resource_cycle</t>
  </si>
  <si>
    <t>자원을 획득하는 주기, 턴 단위로 기입</t>
  </si>
  <si>
    <t>《Hero Influence》 자원 데이터 테이블</t>
  </si>
  <si>
    <t>수정 날짜</t>
  </si>
  <si>
    <t>버전</t>
  </si>
  <si>
    <t>담당자</t>
  </si>
  <si>
    <t>수정 내역</t>
  </si>
  <si>
    <t>비고</t>
  </si>
  <si>
    <t>V1.0</t>
  </si>
  <si>
    <t>강현재</t>
  </si>
  <si>
    <t>문서 생성
1) 자원 테이블
2) 협회 테이블</t>
  </si>
  <si>
    <t>V1.1</t>
  </si>
  <si>
    <t>1) 월드 이벤트 테이블 추가
2) 증가 스테이터스 종류 재정렬
3) 자원 밸런싱 기준치 정리</t>
  </si>
  <si>
    <t>V1.2</t>
  </si>
  <si>
    <t>턴 자원 시뮬레이터 추가</t>
  </si>
  <si>
    <t>V1.3</t>
  </si>
  <si>
    <t>자원 아이콘 변경</t>
  </si>
  <si>
    <t>V1.4</t>
  </si>
  <si>
    <t>협회 각 기능별 담당자 초기값 반영</t>
  </si>
  <si>
    <t>V1.5</t>
  </si>
  <si>
    <t>윤태일</t>
  </si>
  <si>
    <t xml:space="preserve">의무실 비용 추가, 1차 자원 밸런스 조정 </t>
  </si>
  <si>
    <t>V1.6</t>
  </si>
  <si>
    <t>2차 자원 밸런스 조정, 부서 해금 조건 변경 (훈련실 해금 -&gt; 교환소 해금)
거점 턴 당 제공량 1로 감소</t>
  </si>
  <si>
    <t>1. 문서 목적</t>
  </si>
  <si>
    <t xml:space="preserve"> 본 문서는 다음 목적을 가진다.
 1) 《Hero Influence》의 탐사 기반 요소를 데이터 테이블로 정리
   - 자원 수급
   - 거점 생산
   - 월드 이벤트 소비/보상
   - 협회 성장
 2) 프로토타입 레벨의 루트별 턴 진행에 따른 자원 및 스테이터스 증감 흐름 검증
 3) 플레이 유형별 자원 및 스테이터스 증감 흐름을 비교하여 밸런스 검증</t>
  </si>
  <si>
    <t>2. 문서 기획 의도</t>
  </si>
  <si>
    <t xml:space="preserve"> 본 문서는 다음 기획 의도를 가진다.
 1) 플레이어가 제한된 턴과 이동 자원 안에서 다음 선택을 고민하도록 한다.
   - 자원을 먼저 확보할 것인가
   - 전투를 통해 성장할 것인가
   - 자원 확보와 전투 성장을 혼합할 것인가
 2) 각 플레이 유형이 서로 다른 장단점을 가지도록 한다.
   - 자원 위주: 느린 성장 / 높은 안정성
   - 전투 위주: 빠른 스테이터스 성장 / 낮은 안정성
   - 혼합형: 자원 확보와 전투 성장의 중간 기준
 3) 각 플레이 유형별 턴 진행에 따른 자원 및 스테이터스 증감 흐름을 비교한다.
 4) 특정 플레이 방식만 과도하게 유리하거나 불리하지 않도록 밸런스를 검증한다.
 5) 최종적으로 플레이어가 탐사 중 성장 방향을 선택하는 재미를 느끼도록 한다.</t>
  </si>
  <si>
    <t>3. 문서 범위</t>
  </si>
  <si>
    <t xml:space="preserve"> 본 문서는 다음 내용을 다룬다.
 1) &lt;H.I_탐사 시스템&gt;의 필드 자원, 거점 생산, 자원 획득 규칙 테이블화
 2) &lt;H.I_협회 시스템&gt;의 건물 건설/강화 비용 및 기능 효과 테이블화
 3) &lt;탐사_월드이벤트_시스템&gt;의 월드 이벤트 비용, 효과, 발동 조건 테이블화
 4) &lt;H.I_레벨 디자인 기획서&gt;의 프로토타입 루트 기준 턴 진행 시뮬레이터 구성
 5) 루트별 턴 흐름에 따른 자원 증감, 스테이터스 증감, 예상 플레이타임 비교
 6) 자원 위주 루트, 혼합형 루트, 전투 위주 루트 간 밸런스 비교
 다음 내용은 본 문서에서 직접 다루지 않고 다른 문서의 내용을 참조한다.
 1) 맵 레벨 디자인 → H.I_레벨_디자인_기획서
 2) 유닛 개별 스테이터스 및 전투 밸런스 → H.I 전투 데이터 테이블
 3) 협회 시스템의 최종 UX/UI 및 상세 조작 흐름 → H.I_협회 시스템</t>
  </si>
  <si>
    <t>4. 문서 대상</t>
  </si>
  <si>
    <t xml:space="preserve"> 본 문서는 다음을 대상으로 한다.
 1) 탐사/협회 시스템 기획자
 2) 탐사 시스템 프로그래머
 3) 밸런스 담당 기획자</t>
  </si>
  <si>
    <t>FR_MoneyBag_001</t>
  </si>
  <si>
    <t>돈가방</t>
  </si>
  <si>
    <t>FR_Medal_001</t>
  </si>
  <si>
    <t>FR_CrystalBag_001</t>
  </si>
  <si>
    <t>수정 주머니</t>
  </si>
  <si>
    <t>FR_Block_001</t>
  </si>
  <si>
    <t>자재 더미</t>
  </si>
  <si>
    <t>SB_Bank_001</t>
  </si>
  <si>
    <t>은행</t>
  </si>
  <si>
    <t>SB_Library_001</t>
  </si>
  <si>
    <t>도서관</t>
  </si>
  <si>
    <t>SB_.JewelryShop_001</t>
  </si>
  <si>
    <t>보석상</t>
  </si>
  <si>
    <t>SB_BlockStore_001</t>
  </si>
  <si>
    <t>공구상</t>
  </si>
  <si>
    <t>1. 협회 기능</t>
  </si>
  <si>
    <t>부서명</t>
  </si>
  <si>
    <t>기능 요약</t>
  </si>
  <si>
    <t>사용 자원</t>
  </si>
  <si>
    <t>자원 테이블 관리 항목</t>
  </si>
  <si>
    <t>전투 테이블 관리 항목</t>
  </si>
  <si>
    <t>본부</t>
  </si>
  <si>
    <t>일정 턴마다 자금 지급</t>
  </si>
  <si>
    <t>없음</t>
  </si>
  <si>
    <t>레벨별 자금 지급량</t>
  </si>
  <si>
    <t>협회 내 부서 건설 또는 업그레이드</t>
  </si>
  <si>
    <t>자금 + 자재</t>
  </si>
  <si>
    <t>건물 건설 비용
건물 업그레이드 비용</t>
  </si>
  <si>
    <t>홍보</t>
  </si>
  <si>
    <t>영웅의 현재 IP 충전</t>
  </si>
  <si>
    <t>레벨별 주간 충전 가능 현재 IP량
현재 IP 충전 비용</t>
  </si>
  <si>
    <t>현재 IP 기반 대미지 공식 반영</t>
  </si>
  <si>
    <t>공방</t>
  </si>
  <si>
    <t>신규 장비 제작</t>
  </si>
  <si>
    <t>자금 + 수정</t>
  </si>
  <si>
    <t>장비 제작 비용</t>
  </si>
  <si>
    <t>장비 스테이터스 + 장비 스킬</t>
  </si>
  <si>
    <t>보유 장비 강화</t>
  </si>
  <si>
    <t>장비 단계별 강화 비용</t>
  </si>
  <si>
    <t>장비 단계별 스테이터스</t>
  </si>
  <si>
    <t>연구소</t>
  </si>
  <si>
    <t>보유 스킬 강화</t>
  </si>
  <si>
    <t>자금 +메달</t>
  </si>
  <si>
    <t>스킬 단계별 강화 비용</t>
  </si>
  <si>
    <t>스킬 단계별 스킬 계수</t>
  </si>
  <si>
    <t>트레이닝</t>
  </si>
  <si>
    <t>영웅 스테이터스 증가</t>
  </si>
  <si>
    <t>스테이터스 증가 비용</t>
  </si>
  <si>
    <t>스테이터스 증가량 전투 시뮬레이터에 반영</t>
  </si>
  <si>
    <t>2. 협회-공통 필드 정의</t>
  </si>
  <si>
    <t>예시</t>
  </si>
  <si>
    <t>○(부서) 필요 레벨</t>
  </si>
  <si>
    <t>required_○_level</t>
  </si>
  <si>
    <t>해당 기능을 작동하기 위해 필요한 ○ 레벨</t>
  </si>
  <si>
    <t>공방 필요 레벨
required_workshop_level</t>
  </si>
  <si>
    <t>○(대상)_레벨</t>
  </si>
  <si>
    <t>to_○_level</t>
  </si>
  <si>
    <t>○의 목표 레벨</t>
  </si>
  <si>
    <t>무기 강화 레벨
to_enchant_level</t>
  </si>
  <si>
    <t>소모 자원 종류</t>
  </si>
  <si>
    <t>cost_resource_○_type</t>
  </si>
  <si>
    <t>필요한 자원 종류</t>
  </si>
  <si>
    <t>소모 자원량</t>
  </si>
  <si>
    <t>cost_resource_○_amount</t>
  </si>
  <si>
    <t>필요한 자원량</t>
  </si>
  <si>
    <t>○ 선행 조건</t>
  </si>
  <si>
    <t>○_condition</t>
  </si>
  <si>
    <t>선행 조건</t>
  </si>
  <si>
    <t>무기 강화 선행 조건
enchant_condition</t>
  </si>
  <si>
    <t>note</t>
  </si>
  <si>
    <t>비고 사항</t>
  </si>
  <si>
    <t>3. 협회-건설 필드 정의</t>
  </si>
  <si>
    <t>건설/강화 건물 종류</t>
  </si>
  <si>
    <t>room_type</t>
  </si>
  <si>
    <t>홍보, 공방, 연구소, 트레이닝룸, 모집, 교환소, 모든 건물</t>
  </si>
  <si>
    <t>액션 타입
(0 건설 1 강화)</t>
  </si>
  <si>
    <t>action_type</t>
  </si>
  <si>
    <t>0 건설 1 강화</t>
  </si>
  <si>
    <t>건물 건설/강화 레벨</t>
  </si>
  <si>
    <t>to_room_level</t>
  </si>
  <si>
    <t>소모 자원 종류1
(0 자금 1 메달 2 수정 3 자재)</t>
  </si>
  <si>
    <t>cost_resource_1_type</t>
  </si>
  <si>
    <t>0 자금</t>
  </si>
  <si>
    <t>소모 자원1 소모량</t>
  </si>
  <si>
    <t>cost_resource_1_amount</t>
  </si>
  <si>
    <t>소모 자원 종류2
(0 자금 1 메달 2 수정 3 자재)</t>
  </si>
  <si>
    <t>cost_resource_2_type</t>
  </si>
  <si>
    <t>3 자재</t>
  </si>
  <si>
    <t>소모 자원2 소모량</t>
  </si>
  <si>
    <t>cost_resource_2_amount</t>
  </si>
  <si>
    <t>건물 액션 선행 조건</t>
  </si>
  <si>
    <t>room_action_condition</t>
  </si>
  <si>
    <t>4. 협회-본부 필드 정의</t>
  </si>
  <si>
    <t>본부 레벨</t>
  </si>
  <si>
    <t>main_base_level</t>
  </si>
  <si>
    <t>획득 자원 종류
(0 자금 1 메달 2 수정 3 자재)</t>
  </si>
  <si>
    <t>resource_type</t>
  </si>
  <si>
    <t>resource_amount</t>
  </si>
  <si>
    <t>획득 주기</t>
  </si>
  <si>
    <t>resource_cycle</t>
  </si>
  <si>
    <t>턴 단위, 1이면 매턴 지급</t>
  </si>
  <si>
    <t>5. 협회-홍보 필드 정의</t>
  </si>
  <si>
    <t>홍보부 레벨</t>
  </si>
  <si>
    <t>publicity_level</t>
  </si>
  <si>
    <t>소모 자원 종류
(0 자금 1 메달 2 수정 3 자재)</t>
  </si>
  <si>
    <t>cost_resource_type</t>
  </si>
  <si>
    <t>충전 1회당 소모 자원량</t>
  </si>
  <si>
    <t>cost_resource_amount</t>
  </si>
  <si>
    <t>증가 스테이터스 종류
(0 CurrentIP 1 CurrentHP 2 MaxIP 3 MaxHP 4 ATK 5 DEF)</t>
  </si>
  <si>
    <t>charge_status_type</t>
  </si>
  <si>
    <t>0 CurrentIP</t>
  </si>
  <si>
    <t>충전 1회당 증가 IP량</t>
  </si>
  <si>
    <t>ip_amount_per_charge</t>
  </si>
  <si>
    <t>주기 내 최대 충전 가능 IP량</t>
  </si>
  <si>
    <t>ip_charge_limit</t>
  </si>
  <si>
    <t>충전 한도 추가 주기</t>
  </si>
  <si>
    <t>ip_charge_cycle</t>
  </si>
  <si>
    <t>턴 단위, 기본값 7턴</t>
  </si>
  <si>
    <t>6. 협회-공방(제작) 필드 정의</t>
  </si>
  <si>
    <t>공방 필요 레벨</t>
  </si>
  <si>
    <t>required_workshop_level</t>
  </si>
  <si>
    <t>제작 가능 장비군</t>
  </si>
  <si>
    <t>producible_equipment_group</t>
  </si>
  <si>
    <t>제작 가능 무기 인덱스</t>
  </si>
  <si>
    <t>weapon_index_list</t>
  </si>
  <si>
    <t>list</t>
  </si>
  <si>
    <t>전투 테이블의 weaponIndex 목록</t>
  </si>
  <si>
    <t>2 수정</t>
  </si>
  <si>
    <t>7. 협회-공방(강화) 필드 정의</t>
  </si>
  <si>
    <t>강화 가능 장비군</t>
  </si>
  <si>
    <t>enchantable_equipment_group</t>
  </si>
  <si>
    <t>강화 가능 무기 인덱스</t>
  </si>
  <si>
    <t>장비 강화 레벨</t>
  </si>
  <si>
    <t>to_enchant_level</t>
  </si>
  <si>
    <t>장비 강화 선행 조건</t>
  </si>
  <si>
    <t>enchant_condition</t>
  </si>
  <si>
    <t>8. 협회-연구소 필드 정의</t>
  </si>
  <si>
    <t>연구소 필요 레벨</t>
  </si>
  <si>
    <t>required_lab_level</t>
  </si>
  <si>
    <t>강화 가능 스킬군</t>
  </si>
  <si>
    <t>upgradable_skill_group</t>
  </si>
  <si>
    <t>스킬 강화 레벨</t>
  </si>
  <si>
    <t>to_skill_level</t>
  </si>
  <si>
    <t>1 메달</t>
  </si>
  <si>
    <t>스킬 강화 선행 조건</t>
  </si>
  <si>
    <t>skill_upgrade_condition</t>
  </si>
  <si>
    <t>9. 협회-트레이닝 필드 정의</t>
  </si>
  <si>
    <t>트레이닝룸 필요 레벨</t>
  </si>
  <si>
    <t>required_training_room_level</t>
  </si>
  <si>
    <t>트레이닝명</t>
  </si>
  <si>
    <t>training_name</t>
  </si>
  <si>
    <t>트레이닝 1회당 소모 자원량</t>
  </si>
  <si>
    <t>status_type</t>
  </si>
  <si>
    <t>1 Atk / 2 MaxHP</t>
  </si>
  <si>
    <t>트레이닝 1회당
증가 스테이터스량</t>
  </si>
  <si>
    <t>status_amount_per_training</t>
  </si>
  <si>
    <t>유닛당 트레이닝 가능 횟수</t>
  </si>
  <si>
    <t>training_count_per_unit</t>
  </si>
  <si>
    <t>트레이닝 선행 조건</t>
  </si>
  <si>
    <t>training_condition</t>
  </si>
  <si>
    <t>본부 Lv.2</t>
  </si>
  <si>
    <t>본부 Lv.3</t>
  </si>
  <si>
    <t>Max</t>
  </si>
  <si>
    <t>홍보부 Lv.1</t>
  </si>
  <si>
    <t>홍보부 Lv.2</t>
  </si>
  <si>
    <t>홍보부 Lv.3</t>
  </si>
  <si>
    <t>홍보부 Lv.4</t>
  </si>
  <si>
    <t>홍보부 Lv.5</t>
  </si>
  <si>
    <t>공방 Lv.1</t>
  </si>
  <si>
    <t>공방 Lv.2</t>
  </si>
  <si>
    <t>공방 Lv.3</t>
  </si>
  <si>
    <t>공방 Lv.4</t>
  </si>
  <si>
    <t>연구소 Lv.1</t>
  </si>
  <si>
    <t>연구소 Lv.2</t>
  </si>
  <si>
    <t>연구소 Lv.3</t>
  </si>
  <si>
    <t>연구소 Lv.4</t>
  </si>
  <si>
    <t>교환소 Lv.1</t>
  </si>
  <si>
    <t>훈련실 Lv.1</t>
  </si>
  <si>
    <t>교환소 Lv.2</t>
  </si>
  <si>
    <t>교환소 Lv.3</t>
  </si>
  <si>
    <t>공방 Lv.1 + 연구소 Lv.1</t>
  </si>
  <si>
    <t>훈련실 Lv.2</t>
  </si>
  <si>
    <t>훈련실 Lv.3</t>
  </si>
  <si>
    <t>의무실Lv.2</t>
  </si>
  <si>
    <t>의무실Lv.3</t>
  </si>
  <si>
    <t>초기값</t>
  </si>
  <si>
    <t>증가치 초기값: 500</t>
  </si>
  <si>
    <t>사용하지 않고 남은 IP는 다음 주기로 이월</t>
  </si>
  <si>
    <t>소모 자원 종류1
(0 자금 1 메달 
2 수정 3 자재)</t>
  </si>
  <si>
    <t>소모 자원 종류2
(0 자금 1 메달 
2 수정 3 자재)</t>
  </si>
  <si>
    <t>광역 코어</t>
  </si>
  <si>
    <t>{HC002}</t>
  </si>
  <si>
    <t>장비별 스테이터스 및 장비 스킬은 전투 테이블 참조</t>
  </si>
  <si>
    <t>방어 코어</t>
  </si>
  <si>
    <t>{HC003}</t>
  </si>
  <si>
    <t>회복 코어</t>
  </si>
  <si>
    <t>{HC004}</t>
  </si>
  <si>
    <t>위압 코어</t>
  </si>
  <si>
    <t>{HC005}</t>
  </si>
  <si>
    <t>기본 코어</t>
  </si>
  <si>
    <t>{HC001}</t>
  </si>
  <si>
    <t>동일 장비 Lv2 강화 완료</t>
  </si>
  <si>
    <t>동일 장비 Lv3 강화 완료</t>
  </si>
  <si>
    <t>동일 장비 Lv4 강화 완료</t>
  </si>
  <si>
    <t>모든 보유 스킬</t>
  </si>
  <si>
    <t>스킬별 스킬 계수는 전투 테이블 참조</t>
  </si>
  <si>
    <t>동일 스킬 Lv2 강화 완료</t>
  </si>
  <si>
    <t>동일 스킬 Lv3 강화 완료</t>
  </si>
  <si>
    <t>동일 스킬 Lv4 강화 완료</t>
  </si>
  <si>
    <t>공격력 트레이닝 Lv1</t>
  </si>
  <si>
    <t>공격력 트레이닝 Lv2</t>
  </si>
  <si>
    <t>공격력 트레이닝 Lv3</t>
  </si>
  <si>
    <t>생명력 트레이닝 Lv1</t>
  </si>
  <si>
    <t>생명력 트레이닝 Lv2</t>
  </si>
  <si>
    <t>생명력 트레이닝 Lv3</t>
  </si>
  <si>
    <t>교환소 레벨</t>
  </si>
  <si>
    <t>1회당 소모 자원량</t>
  </si>
  <si>
    <t>exchange_room_level</t>
  </si>
  <si>
    <t>월드 이벤트 id</t>
  </si>
  <si>
    <t>소모 자원 1 자원량</t>
  </si>
  <si>
    <t>소모 자원 2 종류
(0 자금 1 메달 2 수정 3 자재)</t>
  </si>
  <si>
    <t>소모 자원 2 자원량</t>
  </si>
  <si>
    <t>증가 스테이터스 1 증가량</t>
  </si>
  <si>
    <t>증가 스테이터스 2 종류
(0 CurrentIP 1 CurrentHP 
2 MaxIP 3 MaxHP 
4 ATK 5 DEF)</t>
  </si>
  <si>
    <t>증가 스테이터스 2 증가량</t>
  </si>
  <si>
    <t>world_event_id</t>
  </si>
  <si>
    <t>world_event_target</t>
  </si>
  <si>
    <t>world_event_target_count</t>
  </si>
  <si>
    <t>world_event_target_select</t>
  </si>
  <si>
    <t>status_amount_per_event</t>
  </si>
  <si>
    <t>Lv.1 교환 효율 60%</t>
  </si>
  <si>
    <t>Lv.2 교환 효율 75%</t>
  </si>
  <si>
    <t>Lv.3 교환 효율 90%</t>
  </si>
  <si>
    <t>히어로 젬</t>
    <phoneticPr fontId="5" type="noConversion"/>
  </si>
  <si>
    <t>V1.7</t>
    <phoneticPr fontId="5" type="noConversion"/>
  </si>
  <si>
    <t>강현재</t>
    <phoneticPr fontId="5" type="noConversion"/>
  </si>
  <si>
    <t>월드 이벤트 대상
(0 전체 1 일부 유닛)</t>
  </si>
  <si>
    <t>(월드 이벤트 대상=1일 경우)
월드 이벤트 대상 유닛 수</t>
  </si>
  <si>
    <t>(월드 이벤트 대상=1일 경우)
월드 이벤트 대상 선택 방식
(0 선택 1 랜덤)</t>
  </si>
  <si>
    <t>월드 이벤트명</t>
    <phoneticPr fontId="5" type="noConversion"/>
  </si>
  <si>
    <t>world_event_name</t>
    <phoneticPr fontId="5" type="noConversion"/>
  </si>
  <si>
    <t>world_event_description</t>
    <phoneticPr fontId="5" type="noConversion"/>
  </si>
  <si>
    <t>증가 스테이터스 1 종류
(0 CurrentIP 1 CurrentHP 
2 MaxIP 3 MaxHP 
4 ATK 5 DEF)</t>
    <phoneticPr fontId="5" type="noConversion"/>
  </si>
  <si>
    <t>NPC</t>
    <phoneticPr fontId="5" type="noConversion"/>
  </si>
  <si>
    <t>NPC
(0 성인 남성 1 성인 여성
3 할머니 4 소년)</t>
    <phoneticPr fontId="5" type="noConversion"/>
  </si>
  <si>
    <t>나무 위의 구조 요청</t>
  </si>
  <si>
    <t>무거운 장바구니</t>
  </si>
  <si>
    <t>긴급 자재 배달</t>
  </si>
  <si>
    <t>무너진 담장 수리</t>
  </si>
  <si>
    <t>동네 체육관의 부탁</t>
  </si>
  <si>
    <t>고장 난 급수 장치</t>
  </si>
  <si>
    <t>EVT_001</t>
    <phoneticPr fontId="5" type="noConversion"/>
  </si>
  <si>
    <t>EVT_002</t>
    <phoneticPr fontId="5" type="noConversion"/>
  </si>
  <si>
    <t>EVT_003</t>
  </si>
  <si>
    <t>EVT_004</t>
  </si>
  <si>
    <t>EVT_005</t>
  </si>
  <si>
    <t>EVT_006</t>
  </si>
  <si>
    <t>EVT_007</t>
  </si>
  <si>
    <t>EVT_008</t>
  </si>
  <si>
    <t>EVT_009</t>
  </si>
  <si>
    <t>EVT_010</t>
  </si>
  <si>
    <t>월드 이벤트 표시 대사</t>
    <phoneticPr fontId="5" type="noConversion"/>
  </si>
  <si>
    <t>소모 자원 1 종류
(0 자금 1 메달 2 수정 3 자재)</t>
    <phoneticPr fontId="5" type="noConversion"/>
  </si>
  <si>
    <t>소년의 히어로 수업</t>
  </si>
  <si>
    <t>불안정한 히어로 젬</t>
  </si>
  <si>
    <t>우리 고양이가 나무에서 내려오지 못하고 있어요!</t>
    <phoneticPr fontId="5" type="noConversion"/>
  </si>
  <si>
    <t>이 짐을 집 앞까지만 옮겨 줄 수 있겠니?</t>
    <phoneticPr fontId="5" type="noConversion"/>
  </si>
  <si>
    <t>공사장에 필요한 자재를 대신 전달해 주시겠습니까?</t>
    <phoneticPr fontId="5" type="noConversion"/>
  </si>
  <si>
    <t>무너진 담장 때문에 길이 위험해졌어요. 도와주세요.</t>
    <phoneticPr fontId="5" type="noConversion"/>
  </si>
  <si>
    <t>저도 용감한 히어로가 되고 싶어요. 훈련시켜 주세요!</t>
    <phoneticPr fontId="5" type="noConversion"/>
  </si>
  <si>
    <t>이 보석에서 이상한 빛이 나요. 안전하게 처리해 주세요.</t>
    <phoneticPr fontId="5" type="noConversion"/>
  </si>
  <si>
    <t>급수 장치가 고장 나 주민들이 물을 쓰지 못하고 있어요.</t>
    <phoneticPr fontId="5" type="noConversion"/>
  </si>
  <si>
    <t>재료를 구해 오면 기운 나는 음식을 만들어 주마.</t>
    <phoneticPr fontId="5" type="noConversion"/>
  </si>
  <si>
    <t>빌런 쫓는 메달</t>
    <phoneticPr fontId="5" type="noConversion"/>
  </si>
  <si>
    <t>히어로 만큼 강한 내 대련 상대가 되어 주지 않겠나?</t>
    <phoneticPr fontId="5" type="noConversion"/>
  </si>
  <si>
    <t>요즘 밤마다 수상한 사람들이 골목을 드나들어서 무섭구나.</t>
    <phoneticPr fontId="5" type="noConversion"/>
  </si>
  <si>
    <t>할머니의 특제 강화식</t>
    <phoneticPr fontId="5" type="noConversion"/>
  </si>
  <si>
    <t>구역명</t>
    <phoneticPr fontId="5" type="noConversion"/>
  </si>
  <si>
    <t>Zone_No.</t>
    <phoneticPr fontId="5" type="noConversion"/>
  </si>
  <si>
    <t>EVT_012</t>
  </si>
  <si>
    <t>불안정한 젬 광맥</t>
  </si>
  <si>
    <t>EVT_013</t>
  </si>
  <si>
    <t>멈춰 버린 컨베이어</t>
  </si>
  <si>
    <t>EVT_014</t>
  </si>
  <si>
    <t>과열된 용광로</t>
  </si>
  <si>
    <t>EVT_015</t>
  </si>
  <si>
    <t>부두의 무거운 화물</t>
  </si>
  <si>
    <t>EVT_016</t>
  </si>
  <si>
    <t>바다에 빠진 공구함</t>
  </si>
  <si>
    <t>EVT_017</t>
  </si>
  <si>
    <t>공구상의 신제품 시험</t>
  </si>
  <si>
    <t>EVT_018</t>
  </si>
  <si>
    <t>파손된 하역 크레인</t>
  </si>
  <si>
    <t>EVT_019</t>
  </si>
  <si>
    <t>밀수품 수색</t>
  </si>
  <si>
    <t>EVT_020</t>
  </si>
  <si>
    <t>광부들의 특제 도시락</t>
  </si>
  <si>
    <t>EVT_021</t>
  </si>
  <si>
    <t>공원의 쓰러진 가로수</t>
  </si>
  <si>
    <t>EVT_022</t>
  </si>
  <si>
    <t>사라진 반려견</t>
  </si>
  <si>
    <t>EVT_023</t>
  </si>
  <si>
    <t>고장 난 놀이터</t>
  </si>
  <si>
    <t>EVT_024</t>
  </si>
  <si>
    <t>상점가의 홍보 행사</t>
  </si>
  <si>
    <t>EVT_025</t>
  </si>
  <si>
    <t>도둑맞은 진열품</t>
  </si>
  <si>
    <t>EVT_026</t>
  </si>
  <si>
    <t>박물관의 깨진 방호벽</t>
  </si>
  <si>
    <t>EVT_027</t>
  </si>
  <si>
    <t>오래된 히어로의 기록</t>
  </si>
  <si>
    <t>EVT_028</t>
  </si>
  <si>
    <t>길을 잃은 관광객</t>
  </si>
  <si>
    <t>EVT_029</t>
  </si>
  <si>
    <t>상점가 배달 대행</t>
  </si>
  <si>
    <t>EVT_030</t>
  </si>
  <si>
    <t>공원 무료 급식</t>
  </si>
  <si>
    <t>EVT_031</t>
  </si>
  <si>
    <t>멈춰 선 지하철</t>
  </si>
  <si>
    <t>EVT_032</t>
  </si>
  <si>
    <t>EVT_033</t>
  </si>
  <si>
    <t>사무실 긴급 대피</t>
  </si>
  <si>
    <t>EVT_034</t>
  </si>
  <si>
    <t>파손된 방화문</t>
  </si>
  <si>
    <t>EVT_035</t>
  </si>
  <si>
    <t>옥상에 고립된 시민</t>
  </si>
  <si>
    <t>EVT_036</t>
  </si>
  <si>
    <t>빌런 감시 장비 설치</t>
  </si>
  <si>
    <t>EVT_037</t>
  </si>
  <si>
    <t>끊어진 통신망</t>
  </si>
  <si>
    <t>EVT_038</t>
  </si>
  <si>
    <t>시민 자경단 훈련</t>
  </si>
  <si>
    <t>EVT_039</t>
  </si>
  <si>
    <t>빌딩 외벽의 폭발물</t>
  </si>
  <si>
    <t>EVT_040</t>
  </si>
  <si>
    <t>결전을 앞둔 시민들의 응원</t>
  </si>
  <si>
    <t>EVT_011</t>
    <phoneticPr fontId="5" type="noConversion"/>
  </si>
  <si>
    <t>수정의 상태가 불안정해요. 히어로 젬으로 흐름을 안정시켜 주세요.</t>
    <phoneticPr fontId="5" type="noConversion"/>
  </si>
  <si>
    <t>광부 한 명이 터널 안에 고립됐습니다. 구조를 도와주십시오!</t>
    <phoneticPr fontId="5" type="noConversion"/>
  </si>
  <si>
    <t>터널 안의 구조 신호</t>
    <phoneticPr fontId="5" type="noConversion"/>
  </si>
  <si>
    <t>부품이 망가져 생산이 멈췄습니다. 수리를 부탁드립니다.</t>
    <phoneticPr fontId="5" type="noConversion"/>
  </si>
  <si>
    <t>용광로가 과열됐어요! 냉각 장치를 가동해 주세요!</t>
    <phoneticPr fontId="5" type="noConversion"/>
  </si>
  <si>
    <t>일손이 부족합니다. 이 화물을 선박까지 옮겨 주시겠습니까?</t>
    <phoneticPr fontId="5" type="noConversion"/>
  </si>
  <si>
    <t>아빠의 공구함이 바다에 빠졌어요. 꼭 찾아주세요!</t>
    <phoneticPr fontId="5" type="noConversion"/>
  </si>
  <si>
    <t>새 보호 장비를 시험할 히어로가 필요합니다.</t>
    <phoneticPr fontId="5" type="noConversion"/>
  </si>
  <si>
    <t>크레인이 고장 나 화물이 묶였어요. 긴급 수리를 부탁해요.</t>
    <phoneticPr fontId="5" type="noConversion"/>
  </si>
  <si>
    <t>밤마다 수상한 상자가 부두로 들어온다더구나.</t>
    <phoneticPr fontId="5" type="noConversion"/>
  </si>
  <si>
    <t>고생하는 선원들에게 따뜻한 식사를 전해 주겠니?</t>
    <phoneticPr fontId="5" type="noConversion"/>
  </si>
  <si>
    <t>가로수가 쓰러져 산책로를 막았어요. 치워 주세요.</t>
    <phoneticPr fontId="5" type="noConversion"/>
  </si>
  <si>
    <t>강아지가 공원에서 사라졌어요. 같이 찾아주세요!</t>
    <phoneticPr fontId="5" type="noConversion"/>
  </si>
  <si>
    <t>아이들이 다치기 전에 놀이기구를 고쳐 줄 수 있겠니?</t>
    <phoneticPr fontId="5" type="noConversion"/>
  </si>
  <si>
    <t>상점가를 알릴 행사를 준비 중입니다. 잠시 도와주시죠.</t>
    <phoneticPr fontId="5" type="noConversion"/>
  </si>
  <si>
    <t>가게의 귀중품을 도둑맞았어요. 범인을 찾아주세요!</t>
    <phoneticPr fontId="5" type="noConversion"/>
  </si>
  <si>
    <t>전시품 방호벽이 파손됐습니다. 임시 보강이 필요합니다.</t>
    <phoneticPr fontId="5" type="noConversion"/>
  </si>
  <si>
    <t>옛 히어로의 기록을 정리하는 일을 도와주겠니?</t>
    <phoneticPr fontId="5" type="noConversion"/>
  </si>
  <si>
    <t>도서관을 찾지 못하겠어요. 길을 안내해 주시겠어요?</t>
    <phoneticPr fontId="5" type="noConversion"/>
  </si>
  <si>
    <t>배달원이 오지 않았습니다. 물건을 대신 전해 주십시오.</t>
    <phoneticPr fontId="5" type="noConversion"/>
  </si>
  <si>
    <t>도움이 필요한 주민들에게 식사를 나눠 주고 싶구나.</t>
    <phoneticPr fontId="5" type="noConversion"/>
  </si>
  <si>
    <t>열차가 터널 안에 멈췄습니다. 승객 구조를 도와주십시오!</t>
    <phoneticPr fontId="5" type="noConversion"/>
  </si>
  <si>
    <t>비상 전력이 부족해요. 히어로 젬으로 전력을 공급해 주세요.</t>
    <phoneticPr fontId="5" type="noConversion"/>
  </si>
  <si>
    <t>빌런이 접근 중입니다. 직원들의 대피를 도와주십시오!</t>
    <phoneticPr fontId="5" type="noConversion"/>
  </si>
  <si>
    <t>빌딩 비상 전력</t>
    <phoneticPr fontId="5" type="noConversion"/>
  </si>
  <si>
    <t>방화문이 고장 나 대피로가 위험해요. 수리를 부탁해요.</t>
    <phoneticPr fontId="5" type="noConversion"/>
  </si>
  <si>
    <t>건물 옥상에 사람들이 갇혀 있어요. 구해 주세요!</t>
    <phoneticPr fontId="5" type="noConversion"/>
  </si>
  <si>
    <t>본부를 감시할 장비가 필요합니다. 설치를 도와주시겠습니까?</t>
    <phoneticPr fontId="5" type="noConversion"/>
  </si>
  <si>
    <t>빌런의 방해로 통신이 끊겼어요. 중계기를 복구해 주세요.</t>
    <phoneticPr fontId="5" type="noConversion"/>
  </si>
  <si>
    <t>우리도 도시를 지키고 싶구나. 싸우는 법을 알려 다오.</t>
    <phoneticPr fontId="5" type="noConversion"/>
  </si>
  <si>
    <t>외벽에 폭발물이 설치됐습니다. 신속히 제거해야 합니다!</t>
    <phoneticPr fontId="5" type="noConversion"/>
  </si>
  <si>
    <t>도시는 자네들을 믿고 있네. 반드시 무사히 돌아오게.</t>
    <phoneticPr fontId="5" type="noConversion"/>
  </si>
  <si>
    <t>월드 이벤트 초안 추가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</si>
</sst>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\/mm\/dd\ \(aaa\)"/>
  </numFmts>
  <fonts count="7" x14ac:knownFonts="1">
    <font>
      <sz val="11"/>
      <color theme="1"/>
      <name val="맑은 고딕"/>
    </font>
    <font>
      <sz val="11"/>
      <color rgb="FF006100"/>
      <name val="맑은 고딕"/>
      <family val="3"/>
      <charset val="129"/>
    </font>
    <font>
      <sz val="24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</patternFill>
    </fill>
    <fill>
      <patternFill patternType="solid">
        <fgColor theme="6" tint="0.79989013336588644"/>
        <bgColor indexed="65"/>
      </patternFill>
    </fill>
    <fill>
      <patternFill patternType="solid">
        <fgColor rgb="FFFFFFFF"/>
      </patternFill>
    </fill>
    <fill>
      <patternFill patternType="solid">
        <fgColor rgb="FFF4CCCC"/>
      </patternFill>
    </fill>
    <fill>
      <patternFill patternType="solid">
        <fgColor theme="0"/>
      </patternFill>
    </fill>
    <fill>
      <patternFill patternType="solid">
        <fgColor rgb="FFFFFFFF"/>
      </patternFill>
    </fill>
    <fill>
      <patternFill patternType="solid">
        <fgColor rgb="FFE7E6E6"/>
      </patternFill>
    </fill>
    <fill>
      <patternFill patternType="solid">
        <fgColor rgb="FFF4CCCC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176" fontId="1" fillId="2" borderId="1" xfId="1" applyNumberFormat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3" borderId="0" xfId="0" applyFill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4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left" vertical="center"/>
    </xf>
    <xf numFmtId="0" fontId="0" fillId="3" borderId="0" xfId="0" applyFill="1" applyBorder="1">
      <alignment vertical="center"/>
    </xf>
    <xf numFmtId="0" fontId="1" fillId="2" borderId="1" xfId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left" vertical="center"/>
    </xf>
    <xf numFmtId="0" fontId="1" fillId="2" borderId="1" xfId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3" fontId="4" fillId="3" borderId="5" xfId="0" applyNumberFormat="1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5" xfId="0" applyFill="1" applyBorder="1">
      <alignment vertical="center"/>
    </xf>
    <xf numFmtId="0" fontId="0" fillId="3" borderId="6" xfId="0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6" xfId="0" applyFill="1" applyBorder="1">
      <alignment vertical="center"/>
    </xf>
    <xf numFmtId="3" fontId="0" fillId="3" borderId="5" xfId="0" applyNumberFormat="1" applyFill="1" applyBorder="1" applyAlignment="1">
      <alignment horizontal="center" vertic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0" xfId="0" applyFont="1" applyFill="1">
      <alignment vertical="center"/>
    </xf>
    <xf numFmtId="0" fontId="0" fillId="6" borderId="1" xfId="0" applyNumberFormat="1" applyFont="1" applyFill="1" applyBorder="1" applyAlignment="1">
      <alignment horizontal="center" vertical="center"/>
    </xf>
    <xf numFmtId="0" fontId="0" fillId="6" borderId="5" xfId="0" applyNumberFormat="1" applyFont="1" applyFill="1" applyBorder="1" applyAlignment="1">
      <alignment horizontal="center" vertical="center"/>
    </xf>
    <xf numFmtId="0" fontId="0" fillId="6" borderId="6" xfId="0" applyNumberFormat="1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4" borderId="5" xfId="0" applyFill="1" applyBorder="1">
      <alignment vertical="center"/>
    </xf>
    <xf numFmtId="0" fontId="0" fillId="5" borderId="5" xfId="0" applyNumberFormat="1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4" borderId="6" xfId="0" applyFill="1" applyBorder="1">
      <alignment vertical="center"/>
    </xf>
    <xf numFmtId="0" fontId="4" fillId="3" borderId="5" xfId="0" applyFont="1" applyFill="1" applyBorder="1" applyAlignment="1">
      <alignment horizontal="center" vertical="center"/>
    </xf>
    <xf numFmtId="0" fontId="0" fillId="7" borderId="0" xfId="0" applyFill="1" applyBorder="1">
      <alignment vertical="center"/>
    </xf>
    <xf numFmtId="0" fontId="6" fillId="8" borderId="7" xfId="0" applyNumberFormat="1" applyFont="1" applyFill="1" applyBorder="1" applyAlignment="1">
      <alignment horizontal="left" vertical="center"/>
    </xf>
    <xf numFmtId="0" fontId="6" fillId="9" borderId="7" xfId="0" applyNumberFormat="1" applyFont="1" applyFill="1" applyBorder="1" applyAlignment="1">
      <alignment horizontal="left" vertical="center"/>
    </xf>
    <xf numFmtId="0" fontId="6" fillId="10" borderId="7" xfId="0" applyNumberFormat="1" applyFont="1" applyFill="1" applyBorder="1" applyAlignment="1">
      <alignment horizontal="center" vertical="center"/>
    </xf>
    <xf numFmtId="0" fontId="6" fillId="10" borderId="7" xfId="0" applyNumberFormat="1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1" fillId="2" borderId="1" xfId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</cellXfs>
  <cellStyles count="2">
    <cellStyle name="좋음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165100</xdr:colOff>
      <xdr:row>7</xdr:row>
      <xdr:rowOff>38100</xdr:rowOff>
    </xdr:from>
    <xdr:to>
      <xdr:col>1</xdr:col>
      <xdr:colOff>985157</xdr:colOff>
      <xdr:row>7</xdr:row>
      <xdr:rowOff>858157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177144</xdr:colOff>
      <xdr:row>8</xdr:row>
      <xdr:rowOff>30908</xdr:rowOff>
    </xdr:from>
    <xdr:to>
      <xdr:col>1</xdr:col>
      <xdr:colOff>997201</xdr:colOff>
      <xdr:row>8</xdr:row>
      <xdr:rowOff>850965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157347</xdr:colOff>
      <xdr:row>6</xdr:row>
      <xdr:rowOff>36513</xdr:rowOff>
    </xdr:from>
    <xdr:to>
      <xdr:col>1</xdr:col>
      <xdr:colOff>978991</xdr:colOff>
      <xdr:row>6</xdr:row>
      <xdr:rowOff>854982</xdr:rowOff>
    </xdr:to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201518</xdr:colOff>
      <xdr:row>9</xdr:row>
      <xdr:rowOff>27359</xdr:rowOff>
    </xdr:from>
    <xdr:to>
      <xdr:col>1</xdr:col>
      <xdr:colOff>1019987</xdr:colOff>
      <xdr:row>9</xdr:row>
      <xdr:rowOff>858530</xdr:rowOff>
    </xdr:to>
    <xdr:pic>
      <xdr:nvPicPr>
        <xdr:cNvPr id="5" name="/xl/media/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470373</xdr:colOff>
      <xdr:row>2</xdr:row>
      <xdr:rowOff>157163</xdr:rowOff>
    </xdr:from>
    <xdr:to>
      <xdr:col>2</xdr:col>
      <xdr:colOff>1061989</xdr:colOff>
      <xdr:row>2</xdr:row>
      <xdr:rowOff>828711</xdr:rowOff>
    </xdr:to>
    <xdr:pic>
      <xdr:nvPicPr>
        <xdr:cNvPr id="2" name="/xl/media/image5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470229</xdr:colOff>
      <xdr:row>5</xdr:row>
      <xdr:rowOff>57430</xdr:rowOff>
    </xdr:from>
    <xdr:to>
      <xdr:col>2</xdr:col>
      <xdr:colOff>1007220</xdr:colOff>
      <xdr:row>5</xdr:row>
      <xdr:rowOff>722678</xdr:rowOff>
    </xdr:to>
    <xdr:pic>
      <xdr:nvPicPr>
        <xdr:cNvPr id="3" name="/xl/media/image5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3479" y="3157818"/>
          <a:ext cx="536991" cy="665248"/>
        </a:xfrm>
        <a:prstGeom prst="rect">
          <a:avLst/>
        </a:prstGeom>
      </xdr:spPr>
    </xdr:pic>
    <xdr:clientData/>
  </xdr:twoCellAnchor>
  <xdr:twoCellAnchor editAs="oneCell">
    <xdr:from>
      <xdr:col>2</xdr:col>
      <xdr:colOff>357188</xdr:colOff>
      <xdr:row>3</xdr:row>
      <xdr:rowOff>136712</xdr:rowOff>
    </xdr:from>
    <xdr:to>
      <xdr:col>2</xdr:col>
      <xdr:colOff>1124193</xdr:colOff>
      <xdr:row>3</xdr:row>
      <xdr:rowOff>801959</xdr:rowOff>
    </xdr:to>
    <xdr:pic>
      <xdr:nvPicPr>
        <xdr:cNvPr id="4" name="/xl/media/image5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466027</xdr:colOff>
      <xdr:row>4</xdr:row>
      <xdr:rowOff>122705</xdr:rowOff>
    </xdr:from>
    <xdr:to>
      <xdr:col>2</xdr:col>
      <xdr:colOff>968239</xdr:colOff>
      <xdr:row>4</xdr:row>
      <xdr:rowOff>787951</xdr:rowOff>
    </xdr:to>
    <xdr:pic>
      <xdr:nvPicPr>
        <xdr:cNvPr id="5" name="/xl/media/image5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462642</xdr:colOff>
      <xdr:row>2</xdr:row>
      <xdr:rowOff>142877</xdr:rowOff>
    </xdr:from>
    <xdr:to>
      <xdr:col>2</xdr:col>
      <xdr:colOff>1206949</xdr:colOff>
      <xdr:row>2</xdr:row>
      <xdr:rowOff>792743</xdr:rowOff>
    </xdr:to>
    <xdr:pic>
      <xdr:nvPicPr>
        <xdr:cNvPr id="2" name="/xl/media/image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495301</xdr:colOff>
      <xdr:row>3</xdr:row>
      <xdr:rowOff>123826</xdr:rowOff>
    </xdr:from>
    <xdr:to>
      <xdr:col>2</xdr:col>
      <xdr:colOff>1180189</xdr:colOff>
      <xdr:row>3</xdr:row>
      <xdr:rowOff>780471</xdr:rowOff>
    </xdr:to>
    <xdr:pic>
      <xdr:nvPicPr>
        <xdr:cNvPr id="3" name="/xl/media/image7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509588</xdr:colOff>
      <xdr:row>4</xdr:row>
      <xdr:rowOff>168730</xdr:rowOff>
    </xdr:from>
    <xdr:to>
      <xdr:col>2</xdr:col>
      <xdr:colOff>1169656</xdr:colOff>
      <xdr:row>4</xdr:row>
      <xdr:rowOff>814704</xdr:rowOff>
    </xdr:to>
    <xdr:pic>
      <xdr:nvPicPr>
        <xdr:cNvPr id="4" name="/xl/media/image8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352425</xdr:colOff>
      <xdr:row>5</xdr:row>
      <xdr:rowOff>155123</xdr:rowOff>
    </xdr:from>
    <xdr:to>
      <xdr:col>2</xdr:col>
      <xdr:colOff>1276350</xdr:colOff>
      <xdr:row>5</xdr:row>
      <xdr:rowOff>762184</xdr:rowOff>
    </xdr:to>
    <xdr:pic>
      <xdr:nvPicPr>
        <xdr:cNvPr id="5" name="/xl/media/image9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161925</xdr:colOff>
      <xdr:row>2</xdr:row>
      <xdr:rowOff>0</xdr:rowOff>
    </xdr:from>
    <xdr:to>
      <xdr:col>10</xdr:col>
      <xdr:colOff>166689</xdr:colOff>
      <xdr:row>9</xdr:row>
      <xdr:rowOff>204520</xdr:rowOff>
    </xdr:to>
    <xdr:pic>
      <xdr:nvPicPr>
        <xdr:cNvPr id="2" name="/xl/media/image10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1939635</xdr:colOff>
      <xdr:row>0</xdr:row>
      <xdr:rowOff>0</xdr:rowOff>
    </xdr:from>
    <xdr:to>
      <xdr:col>25</xdr:col>
      <xdr:colOff>373130</xdr:colOff>
      <xdr:row>7</xdr:row>
      <xdr:rowOff>85818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1A9EA90-1975-4F45-84E9-40A350319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38340" y="0"/>
          <a:ext cx="5862995" cy="33243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24"/>
  <sheetViews>
    <sheetView tabSelected="1" workbookViewId="0"/>
  </sheetViews>
  <sheetFormatPr defaultRowHeight="16.899999999999999" x14ac:dyDescent="0.6"/>
  <cols>
    <col min="1" max="1" width="9" style="1"/>
    <col min="2" max="2" width="13" style="1" customWidth="1"/>
    <col min="3" max="4" width="9" style="1"/>
    <col min="5" max="5" width="37.5" style="1" customWidth="1"/>
    <col min="6" max="16384" width="9" style="1"/>
  </cols>
  <sheetData>
    <row r="2" spans="1:6" ht="34.9" x14ac:dyDescent="0.6">
      <c r="A2" s="2" t="s">
        <v>63</v>
      </c>
      <c r="B2" s="2"/>
    </row>
    <row r="4" spans="1:6" x14ac:dyDescent="0.6">
      <c r="B4" s="3" t="s">
        <v>64</v>
      </c>
      <c r="C4" s="3" t="s">
        <v>65</v>
      </c>
      <c r="D4" s="4" t="s">
        <v>66</v>
      </c>
      <c r="E4" s="4" t="s">
        <v>67</v>
      </c>
      <c r="F4" s="3" t="s">
        <v>68</v>
      </c>
    </row>
    <row r="5" spans="1:6" ht="50.65" x14ac:dyDescent="0.6">
      <c r="B5" s="5">
        <v>46156</v>
      </c>
      <c r="C5" s="5" t="s">
        <v>69</v>
      </c>
      <c r="D5" s="6" t="s">
        <v>70</v>
      </c>
      <c r="E5" s="7" t="s">
        <v>71</v>
      </c>
      <c r="F5" s="5"/>
    </row>
    <row r="6" spans="1:6" ht="50.65" x14ac:dyDescent="0.6">
      <c r="B6" s="5">
        <v>46157</v>
      </c>
      <c r="C6" s="5" t="s">
        <v>72</v>
      </c>
      <c r="D6" s="6" t="s">
        <v>70</v>
      </c>
      <c r="E6" s="7" t="s">
        <v>73</v>
      </c>
      <c r="F6" s="5"/>
    </row>
    <row r="7" spans="1:6" x14ac:dyDescent="0.6">
      <c r="B7" s="5">
        <v>46160</v>
      </c>
      <c r="C7" s="5" t="s">
        <v>74</v>
      </c>
      <c r="D7" s="6" t="s">
        <v>70</v>
      </c>
      <c r="E7" s="7" t="s">
        <v>75</v>
      </c>
      <c r="F7" s="5"/>
    </row>
    <row r="8" spans="1:6" x14ac:dyDescent="0.6">
      <c r="B8" s="5">
        <v>46164</v>
      </c>
      <c r="C8" s="5" t="s">
        <v>76</v>
      </c>
      <c r="D8" s="6" t="s">
        <v>70</v>
      </c>
      <c r="E8" s="7" t="s">
        <v>77</v>
      </c>
      <c r="F8" s="5"/>
    </row>
    <row r="9" spans="1:6" x14ac:dyDescent="0.6">
      <c r="B9" s="5">
        <v>46182</v>
      </c>
      <c r="C9" s="5" t="s">
        <v>78</v>
      </c>
      <c r="D9" s="6" t="s">
        <v>70</v>
      </c>
      <c r="E9" s="7" t="s">
        <v>79</v>
      </c>
      <c r="F9" s="5"/>
    </row>
    <row r="10" spans="1:6" x14ac:dyDescent="0.6">
      <c r="B10" s="5">
        <v>46224</v>
      </c>
      <c r="C10" s="5" t="s">
        <v>80</v>
      </c>
      <c r="D10" s="6" t="s">
        <v>81</v>
      </c>
      <c r="E10" s="7" t="s">
        <v>82</v>
      </c>
      <c r="F10" s="5"/>
    </row>
    <row r="11" spans="1:6" ht="50.65" x14ac:dyDescent="0.6">
      <c r="B11" s="5">
        <v>46225</v>
      </c>
      <c r="C11" s="31" t="s">
        <v>83</v>
      </c>
      <c r="D11" s="6" t="s">
        <v>81</v>
      </c>
      <c r="E11" s="17" t="s">
        <v>84</v>
      </c>
      <c r="F11" s="5"/>
    </row>
    <row r="12" spans="1:6" x14ac:dyDescent="0.6">
      <c r="B12" s="5">
        <v>46227</v>
      </c>
      <c r="C12" s="31" t="s">
        <v>327</v>
      </c>
      <c r="D12" s="14" t="s">
        <v>328</v>
      </c>
      <c r="E12" s="17" t="s">
        <v>462</v>
      </c>
      <c r="F12" s="5"/>
    </row>
    <row r="13" spans="1:6" x14ac:dyDescent="0.6">
      <c r="E13" s="44"/>
    </row>
    <row r="14" spans="1:6" ht="34.9" x14ac:dyDescent="0.6">
      <c r="A14" s="2" t="s">
        <v>85</v>
      </c>
      <c r="B14" s="2"/>
    </row>
    <row r="15" spans="1:6" ht="200.1" customHeight="1" x14ac:dyDescent="0.6">
      <c r="B15" s="61" t="s">
        <v>86</v>
      </c>
      <c r="C15" s="61"/>
      <c r="D15" s="61"/>
      <c r="E15" s="61"/>
      <c r="F15" s="61"/>
    </row>
    <row r="17" spans="1:6" ht="34.9" x14ac:dyDescent="0.6">
      <c r="A17" s="2" t="s">
        <v>87</v>
      </c>
      <c r="B17" s="2"/>
    </row>
    <row r="18" spans="1:6" ht="300" customHeight="1" x14ac:dyDescent="0.6">
      <c r="A18" s="2"/>
      <c r="B18" s="61" t="s">
        <v>88</v>
      </c>
      <c r="C18" s="61"/>
      <c r="D18" s="61"/>
      <c r="E18" s="61"/>
      <c r="F18" s="61"/>
    </row>
    <row r="19" spans="1:6" x14ac:dyDescent="0.6">
      <c r="C19" s="8"/>
      <c r="D19" s="8"/>
      <c r="E19" s="8"/>
      <c r="F19" s="8"/>
    </row>
    <row r="20" spans="1:6" ht="34.9" x14ac:dyDescent="0.6">
      <c r="A20" s="2" t="s">
        <v>89</v>
      </c>
      <c r="B20" s="2"/>
    </row>
    <row r="21" spans="1:6" ht="240" customHeight="1" x14ac:dyDescent="0.6">
      <c r="A21" s="2"/>
      <c r="B21" s="61" t="s">
        <v>90</v>
      </c>
      <c r="C21" s="61"/>
      <c r="D21" s="61"/>
      <c r="E21" s="61"/>
      <c r="F21" s="61"/>
    </row>
    <row r="23" spans="1:6" ht="34.9" x14ac:dyDescent="0.6">
      <c r="A23" s="2" t="s">
        <v>91</v>
      </c>
      <c r="B23" s="2"/>
    </row>
    <row r="24" spans="1:6" ht="100.15" customHeight="1" x14ac:dyDescent="0.6">
      <c r="B24" s="62" t="s">
        <v>92</v>
      </c>
      <c r="C24" s="63"/>
      <c r="D24" s="63"/>
      <c r="E24" s="63"/>
      <c r="F24" s="64"/>
    </row>
  </sheetData>
  <mergeCells count="4">
    <mergeCell ref="B15:F15"/>
    <mergeCell ref="B18:F18"/>
    <mergeCell ref="B21:F21"/>
    <mergeCell ref="B24:F24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0"/>
  <sheetViews>
    <sheetView workbookViewId="0">
      <selection activeCell="A4" sqref="A4"/>
    </sheetView>
  </sheetViews>
  <sheetFormatPr defaultRowHeight="16.899999999999999" x14ac:dyDescent="0.6"/>
  <cols>
    <col min="1" max="1" width="9" style="1"/>
    <col min="2" max="2" width="15.75" style="1" customWidth="1"/>
    <col min="3" max="3" width="19" style="1" customWidth="1"/>
    <col min="4" max="4" width="13.5" style="1" customWidth="1"/>
    <col min="5" max="5" width="48.25" style="1" customWidth="1"/>
    <col min="6" max="6" width="21.75" style="1" customWidth="1"/>
    <col min="7" max="16384" width="9" style="1"/>
  </cols>
  <sheetData>
    <row r="2" spans="1:8" ht="34.9" x14ac:dyDescent="0.6">
      <c r="A2" s="2" t="s">
        <v>0</v>
      </c>
    </row>
    <row r="3" spans="1:8" ht="220.15" customHeight="1" x14ac:dyDescent="0.6">
      <c r="B3" s="61" t="s">
        <v>1</v>
      </c>
      <c r="C3" s="61"/>
      <c r="D3" s="61"/>
      <c r="E3" s="61"/>
      <c r="F3" s="61"/>
    </row>
    <row r="5" spans="1:8" ht="34.9" x14ac:dyDescent="0.6">
      <c r="A5" s="2" t="s">
        <v>2</v>
      </c>
    </row>
    <row r="6" spans="1:8" x14ac:dyDescent="0.6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9"/>
      <c r="H6" s="9"/>
    </row>
    <row r="7" spans="1:8" ht="70.150000000000006" customHeight="1" x14ac:dyDescent="0.6">
      <c r="B7" s="12"/>
      <c r="C7" s="12" t="s">
        <v>8</v>
      </c>
      <c r="D7" s="12" t="s">
        <v>9</v>
      </c>
      <c r="E7" s="11" t="s">
        <v>10</v>
      </c>
      <c r="F7" s="11" t="s">
        <v>11</v>
      </c>
      <c r="G7" s="10"/>
      <c r="H7" s="10"/>
    </row>
    <row r="8" spans="1:8" ht="70.150000000000006" customHeight="1" x14ac:dyDescent="0.6">
      <c r="B8" s="12"/>
      <c r="C8" s="12" t="s">
        <v>12</v>
      </c>
      <c r="D8" s="12" t="s">
        <v>13</v>
      </c>
      <c r="E8" s="11" t="s">
        <v>14</v>
      </c>
      <c r="F8" s="11" t="s">
        <v>15</v>
      </c>
      <c r="G8" s="10"/>
      <c r="H8" s="10"/>
    </row>
    <row r="9" spans="1:8" ht="70.150000000000006" customHeight="1" x14ac:dyDescent="0.6">
      <c r="B9" s="12"/>
      <c r="C9" s="29" t="s">
        <v>326</v>
      </c>
      <c r="D9" s="12" t="s">
        <v>17</v>
      </c>
      <c r="E9" s="11" t="s">
        <v>18</v>
      </c>
      <c r="F9" s="11" t="s">
        <v>19</v>
      </c>
      <c r="G9" s="10"/>
      <c r="H9" s="10"/>
    </row>
    <row r="10" spans="1:8" ht="70.150000000000006" customHeight="1" x14ac:dyDescent="0.6">
      <c r="B10" s="12"/>
      <c r="C10" s="12" t="s">
        <v>20</v>
      </c>
      <c r="D10" s="12" t="s">
        <v>21</v>
      </c>
      <c r="E10" s="11" t="s">
        <v>22</v>
      </c>
      <c r="F10" s="11" t="s">
        <v>23</v>
      </c>
      <c r="G10" s="10"/>
      <c r="H10" s="10"/>
    </row>
    <row r="12" spans="1:8" ht="34.9" x14ac:dyDescent="0.6">
      <c r="A12" s="2" t="s">
        <v>24</v>
      </c>
    </row>
    <row r="13" spans="1:8" ht="90" customHeight="1" x14ac:dyDescent="0.6">
      <c r="B13" s="61" t="s">
        <v>25</v>
      </c>
      <c r="C13" s="61"/>
      <c r="D13" s="61"/>
      <c r="E13" s="61"/>
      <c r="F13" s="61"/>
    </row>
    <row r="15" spans="1:8" ht="34.9" x14ac:dyDescent="0.6">
      <c r="A15" s="2" t="s">
        <v>26</v>
      </c>
    </row>
    <row r="16" spans="1:8" x14ac:dyDescent="0.6">
      <c r="B16" s="4" t="s">
        <v>27</v>
      </c>
      <c r="C16" s="4" t="s">
        <v>28</v>
      </c>
      <c r="D16" s="4" t="s">
        <v>29</v>
      </c>
      <c r="E16" s="4" t="s">
        <v>30</v>
      </c>
    </row>
    <row r="17" spans="1:5" x14ac:dyDescent="0.6">
      <c r="B17" s="14" t="s">
        <v>31</v>
      </c>
      <c r="C17" s="14" t="s">
        <v>32</v>
      </c>
      <c r="D17" s="14" t="s">
        <v>33</v>
      </c>
      <c r="E17" s="15" t="s">
        <v>34</v>
      </c>
    </row>
    <row r="18" spans="1:5" x14ac:dyDescent="0.6">
      <c r="B18" s="14" t="s">
        <v>35</v>
      </c>
      <c r="C18" s="14" t="s">
        <v>36</v>
      </c>
      <c r="D18" s="14" t="s">
        <v>33</v>
      </c>
      <c r="E18" s="15" t="s">
        <v>37</v>
      </c>
    </row>
    <row r="19" spans="1:5" x14ac:dyDescent="0.6">
      <c r="B19" s="14" t="s">
        <v>38</v>
      </c>
      <c r="C19" s="14" t="s">
        <v>39</v>
      </c>
      <c r="D19" s="14" t="s">
        <v>40</v>
      </c>
      <c r="E19" s="15" t="s">
        <v>41</v>
      </c>
    </row>
    <row r="20" spans="1:5" ht="33.75" x14ac:dyDescent="0.6">
      <c r="B20" s="14" t="s">
        <v>42</v>
      </c>
      <c r="C20" s="14" t="s">
        <v>43</v>
      </c>
      <c r="D20" s="14" t="s">
        <v>44</v>
      </c>
      <c r="E20" s="17" t="s">
        <v>45</v>
      </c>
    </row>
    <row r="21" spans="1:5" x14ac:dyDescent="0.6">
      <c r="B21" s="14" t="s">
        <v>46</v>
      </c>
      <c r="C21" s="14" t="s">
        <v>47</v>
      </c>
      <c r="D21" s="14" t="s">
        <v>48</v>
      </c>
      <c r="E21" s="15" t="s">
        <v>46</v>
      </c>
    </row>
    <row r="23" spans="1:5" ht="34.9" x14ac:dyDescent="0.6">
      <c r="A23" s="2" t="s">
        <v>49</v>
      </c>
    </row>
    <row r="24" spans="1:5" x14ac:dyDescent="0.6">
      <c r="B24" s="4" t="s">
        <v>27</v>
      </c>
      <c r="C24" s="4" t="s">
        <v>28</v>
      </c>
      <c r="D24" s="4" t="s">
        <v>29</v>
      </c>
      <c r="E24" s="4" t="s">
        <v>30</v>
      </c>
    </row>
    <row r="25" spans="1:5" x14ac:dyDescent="0.6">
      <c r="B25" s="14" t="s">
        <v>50</v>
      </c>
      <c r="C25" s="14" t="s">
        <v>51</v>
      </c>
      <c r="D25" s="14" t="s">
        <v>33</v>
      </c>
      <c r="E25" s="17" t="s">
        <v>52</v>
      </c>
    </row>
    <row r="26" spans="1:5" x14ac:dyDescent="0.6">
      <c r="B26" s="14" t="s">
        <v>53</v>
      </c>
      <c r="C26" s="14" t="s">
        <v>54</v>
      </c>
      <c r="D26" s="14" t="s">
        <v>33</v>
      </c>
      <c r="E26" s="17" t="s">
        <v>55</v>
      </c>
    </row>
    <row r="27" spans="1:5" x14ac:dyDescent="0.6">
      <c r="B27" s="14" t="s">
        <v>56</v>
      </c>
      <c r="C27" s="14" t="s">
        <v>57</v>
      </c>
      <c r="D27" s="14" t="s">
        <v>40</v>
      </c>
      <c r="E27" s="15" t="s">
        <v>58</v>
      </c>
    </row>
    <row r="28" spans="1:5" ht="33.75" x14ac:dyDescent="0.6">
      <c r="B28" s="14" t="s">
        <v>42</v>
      </c>
      <c r="C28" s="14" t="s">
        <v>43</v>
      </c>
      <c r="D28" s="14" t="s">
        <v>44</v>
      </c>
      <c r="E28" s="17" t="s">
        <v>59</v>
      </c>
    </row>
    <row r="29" spans="1:5" x14ac:dyDescent="0.6">
      <c r="B29" s="14" t="s">
        <v>46</v>
      </c>
      <c r="C29" s="14" t="s">
        <v>47</v>
      </c>
      <c r="D29" s="14" t="s">
        <v>48</v>
      </c>
      <c r="E29" s="15" t="s">
        <v>46</v>
      </c>
    </row>
    <row r="30" spans="1:5" x14ac:dyDescent="0.6">
      <c r="B30" s="14" t="s">
        <v>60</v>
      </c>
      <c r="C30" s="14" t="s">
        <v>61</v>
      </c>
      <c r="D30" s="14" t="s">
        <v>48</v>
      </c>
      <c r="E30" s="15" t="s">
        <v>62</v>
      </c>
    </row>
  </sheetData>
  <mergeCells count="2">
    <mergeCell ref="B3:F3"/>
    <mergeCell ref="B13:F13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6.899999999999999" x14ac:dyDescent="0.6"/>
  <cols>
    <col min="1" max="5" width="20.625" style="6" customWidth="1"/>
    <col min="6" max="16384" width="9" style="13"/>
  </cols>
  <sheetData>
    <row r="1" spans="1:5" x14ac:dyDescent="0.6">
      <c r="A1" s="4" t="s">
        <v>31</v>
      </c>
      <c r="B1" s="4" t="s">
        <v>35</v>
      </c>
      <c r="C1" s="4" t="s">
        <v>38</v>
      </c>
      <c r="D1" s="4" t="s">
        <v>42</v>
      </c>
      <c r="E1" s="4" t="s">
        <v>46</v>
      </c>
    </row>
    <row r="2" spans="1:5" x14ac:dyDescent="0.6">
      <c r="A2" s="4" t="s">
        <v>32</v>
      </c>
      <c r="B2" s="4" t="s">
        <v>36</v>
      </c>
      <c r="C2" s="4" t="s">
        <v>39</v>
      </c>
      <c r="D2" s="4" t="s">
        <v>43</v>
      </c>
      <c r="E2" s="4" t="s">
        <v>47</v>
      </c>
    </row>
    <row r="3" spans="1:5" ht="70.150000000000006" customHeight="1" x14ac:dyDescent="0.6">
      <c r="A3" s="12" t="s">
        <v>93</v>
      </c>
      <c r="B3" s="12" t="s">
        <v>94</v>
      </c>
      <c r="C3" s="12"/>
      <c r="D3" s="12" t="s">
        <v>8</v>
      </c>
      <c r="E3" s="12">
        <v>1000</v>
      </c>
    </row>
    <row r="4" spans="1:5" ht="70.150000000000006" customHeight="1" x14ac:dyDescent="0.6">
      <c r="A4" s="12" t="s">
        <v>95</v>
      </c>
      <c r="B4" s="12" t="s">
        <v>12</v>
      </c>
      <c r="C4" s="12"/>
      <c r="D4" s="12" t="s">
        <v>12</v>
      </c>
      <c r="E4" s="12">
        <v>5</v>
      </c>
    </row>
    <row r="5" spans="1:5" ht="70.150000000000006" customHeight="1" x14ac:dyDescent="0.6">
      <c r="A5" s="12" t="s">
        <v>96</v>
      </c>
      <c r="B5" s="12" t="s">
        <v>97</v>
      </c>
      <c r="C5" s="12"/>
      <c r="D5" s="12" t="s">
        <v>16</v>
      </c>
      <c r="E5" s="12">
        <v>5</v>
      </c>
    </row>
    <row r="6" spans="1:5" ht="70.150000000000006" customHeight="1" x14ac:dyDescent="0.6">
      <c r="A6" s="12" t="s">
        <v>98</v>
      </c>
      <c r="B6" s="12" t="s">
        <v>99</v>
      </c>
      <c r="C6" s="12"/>
      <c r="D6" s="12" t="s">
        <v>20</v>
      </c>
      <c r="E6" s="12">
        <v>5</v>
      </c>
    </row>
  </sheetData>
  <phoneticPr fontId="5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/>
  </sheetViews>
  <sheetFormatPr defaultRowHeight="16.899999999999999" x14ac:dyDescent="0.6"/>
  <cols>
    <col min="1" max="6" width="20.625" style="6" customWidth="1"/>
    <col min="7" max="16384" width="9" style="1"/>
  </cols>
  <sheetData>
    <row r="1" spans="1:6" x14ac:dyDescent="0.6">
      <c r="A1" s="4" t="s">
        <v>50</v>
      </c>
      <c r="B1" s="4" t="s">
        <v>53</v>
      </c>
      <c r="C1" s="4" t="s">
        <v>56</v>
      </c>
      <c r="D1" s="4" t="s">
        <v>42</v>
      </c>
      <c r="E1" s="4" t="s">
        <v>46</v>
      </c>
      <c r="F1" s="4" t="s">
        <v>60</v>
      </c>
    </row>
    <row r="2" spans="1:6" x14ac:dyDescent="0.6">
      <c r="A2" s="4" t="s">
        <v>51</v>
      </c>
      <c r="B2" s="4" t="s">
        <v>54</v>
      </c>
      <c r="C2" s="4" t="s">
        <v>57</v>
      </c>
      <c r="D2" s="4" t="s">
        <v>43</v>
      </c>
      <c r="E2" s="4" t="s">
        <v>47</v>
      </c>
      <c r="F2" s="4" t="s">
        <v>61</v>
      </c>
    </row>
    <row r="3" spans="1:6" ht="70.150000000000006" customHeight="1" x14ac:dyDescent="0.6">
      <c r="A3" s="12" t="s">
        <v>100</v>
      </c>
      <c r="B3" s="12" t="s">
        <v>101</v>
      </c>
      <c r="C3" s="12"/>
      <c r="D3" s="12" t="s">
        <v>8</v>
      </c>
      <c r="E3" s="12">
        <v>1000</v>
      </c>
      <c r="F3" s="6">
        <v>1</v>
      </c>
    </row>
    <row r="4" spans="1:6" ht="70.150000000000006" customHeight="1" x14ac:dyDescent="0.6">
      <c r="A4" s="12" t="s">
        <v>102</v>
      </c>
      <c r="B4" s="12" t="s">
        <v>103</v>
      </c>
      <c r="C4" s="12"/>
      <c r="D4" s="12" t="s">
        <v>12</v>
      </c>
      <c r="E4" s="12">
        <v>1</v>
      </c>
      <c r="F4" s="6">
        <v>1</v>
      </c>
    </row>
    <row r="5" spans="1:6" ht="70.150000000000006" customHeight="1" x14ac:dyDescent="0.6">
      <c r="A5" s="12" t="s">
        <v>104</v>
      </c>
      <c r="B5" s="12" t="s">
        <v>105</v>
      </c>
      <c r="C5" s="12"/>
      <c r="D5" s="12" t="s">
        <v>16</v>
      </c>
      <c r="E5" s="12">
        <v>1</v>
      </c>
      <c r="F5" s="6">
        <v>1</v>
      </c>
    </row>
    <row r="6" spans="1:6" ht="70.150000000000006" customHeight="1" x14ac:dyDescent="0.6">
      <c r="A6" s="12" t="s">
        <v>106</v>
      </c>
      <c r="B6" s="12" t="s">
        <v>107</v>
      </c>
      <c r="C6" s="12"/>
      <c r="D6" s="12" t="s">
        <v>20</v>
      </c>
      <c r="E6" s="12">
        <v>1</v>
      </c>
      <c r="F6" s="6">
        <v>1</v>
      </c>
    </row>
  </sheetData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98"/>
  <sheetViews>
    <sheetView topLeftCell="A13" workbookViewId="0">
      <selection activeCell="C47" sqref="C47"/>
    </sheetView>
  </sheetViews>
  <sheetFormatPr defaultRowHeight="16.899999999999999" x14ac:dyDescent="0.6"/>
  <cols>
    <col min="1" max="1" width="9" style="1"/>
    <col min="2" max="2" width="30.125" style="1" customWidth="1"/>
    <col min="3" max="3" width="30.625" style="1" customWidth="1"/>
    <col min="4" max="4" width="20.625" style="1" customWidth="1"/>
    <col min="5" max="5" width="30.625" style="1" customWidth="1"/>
    <col min="6" max="6" width="40.625" style="1" customWidth="1"/>
    <col min="7" max="16384" width="9" style="1"/>
  </cols>
  <sheetData>
    <row r="2" spans="1:6" ht="34.9" x14ac:dyDescent="0.6">
      <c r="A2" s="2" t="s">
        <v>108</v>
      </c>
    </row>
    <row r="3" spans="1:6" x14ac:dyDescent="0.6">
      <c r="B3" s="4" t="s">
        <v>109</v>
      </c>
      <c r="C3" s="4" t="s">
        <v>110</v>
      </c>
      <c r="D3" s="4" t="s">
        <v>111</v>
      </c>
      <c r="E3" s="4" t="s">
        <v>112</v>
      </c>
      <c r="F3" s="4" t="s">
        <v>113</v>
      </c>
    </row>
    <row r="4" spans="1:6" x14ac:dyDescent="0.6">
      <c r="B4" s="6" t="s">
        <v>114</v>
      </c>
      <c r="C4" s="18" t="s">
        <v>115</v>
      </c>
      <c r="D4" s="6" t="s">
        <v>116</v>
      </c>
      <c r="E4" s="18" t="s">
        <v>117</v>
      </c>
      <c r="F4" s="6" t="s">
        <v>21</v>
      </c>
    </row>
    <row r="5" spans="1:6" ht="33.75" x14ac:dyDescent="0.6">
      <c r="B5" s="6" t="s">
        <v>114</v>
      </c>
      <c r="C5" s="18" t="s">
        <v>118</v>
      </c>
      <c r="D5" s="6" t="s">
        <v>119</v>
      </c>
      <c r="E5" s="11" t="s">
        <v>120</v>
      </c>
      <c r="F5" s="12" t="s">
        <v>21</v>
      </c>
    </row>
    <row r="6" spans="1:6" ht="33.75" x14ac:dyDescent="0.6">
      <c r="B6" s="6" t="s">
        <v>121</v>
      </c>
      <c r="C6" s="18" t="s">
        <v>122</v>
      </c>
      <c r="D6" s="6" t="s">
        <v>8</v>
      </c>
      <c r="E6" s="11" t="s">
        <v>123</v>
      </c>
      <c r="F6" s="11" t="s">
        <v>124</v>
      </c>
    </row>
    <row r="7" spans="1:6" x14ac:dyDescent="0.6">
      <c r="B7" s="6" t="s">
        <v>125</v>
      </c>
      <c r="C7" s="18" t="s">
        <v>126</v>
      </c>
      <c r="D7" s="6" t="s">
        <v>127</v>
      </c>
      <c r="E7" s="18" t="s">
        <v>128</v>
      </c>
      <c r="F7" s="18" t="s">
        <v>129</v>
      </c>
    </row>
    <row r="8" spans="1:6" x14ac:dyDescent="0.6">
      <c r="B8" s="6" t="s">
        <v>125</v>
      </c>
      <c r="C8" s="18" t="s">
        <v>130</v>
      </c>
      <c r="D8" s="6" t="s">
        <v>127</v>
      </c>
      <c r="E8" s="18" t="s">
        <v>131</v>
      </c>
      <c r="F8" s="18" t="s">
        <v>132</v>
      </c>
    </row>
    <row r="9" spans="1:6" x14ac:dyDescent="0.6">
      <c r="B9" s="6" t="s">
        <v>133</v>
      </c>
      <c r="C9" s="18" t="s">
        <v>134</v>
      </c>
      <c r="D9" s="6" t="s">
        <v>135</v>
      </c>
      <c r="E9" s="18" t="s">
        <v>136</v>
      </c>
      <c r="F9" s="18" t="s">
        <v>137</v>
      </c>
    </row>
    <row r="10" spans="1:6" x14ac:dyDescent="0.6">
      <c r="B10" s="6" t="s">
        <v>138</v>
      </c>
      <c r="C10" s="18" t="s">
        <v>139</v>
      </c>
      <c r="D10" s="6" t="s">
        <v>8</v>
      </c>
      <c r="E10" s="18" t="s">
        <v>140</v>
      </c>
      <c r="F10" s="18" t="s">
        <v>141</v>
      </c>
    </row>
    <row r="11" spans="1:6" x14ac:dyDescent="0.6">
      <c r="B11" s="22"/>
      <c r="C11" s="23"/>
      <c r="D11" s="22"/>
      <c r="E11" s="23"/>
      <c r="F11" s="23"/>
    </row>
    <row r="12" spans="1:6" ht="34.9" x14ac:dyDescent="0.6">
      <c r="A12" s="2" t="s">
        <v>142</v>
      </c>
    </row>
    <row r="13" spans="1:6" x14ac:dyDescent="0.6">
      <c r="B13" s="4" t="s">
        <v>27</v>
      </c>
      <c r="C13" s="4" t="s">
        <v>30</v>
      </c>
      <c r="D13" s="4" t="s">
        <v>29</v>
      </c>
      <c r="E13" s="4" t="s">
        <v>6</v>
      </c>
      <c r="F13" s="4" t="s">
        <v>143</v>
      </c>
    </row>
    <row r="14" spans="1:6" ht="33.75" x14ac:dyDescent="0.6">
      <c r="B14" s="6" t="s">
        <v>144</v>
      </c>
      <c r="C14" s="6" t="s">
        <v>145</v>
      </c>
      <c r="D14" s="6" t="s">
        <v>48</v>
      </c>
      <c r="E14" s="7" t="s">
        <v>146</v>
      </c>
      <c r="F14" s="7" t="s">
        <v>147</v>
      </c>
    </row>
    <row r="15" spans="1:6" ht="33.75" x14ac:dyDescent="0.6">
      <c r="B15" s="6" t="s">
        <v>148</v>
      </c>
      <c r="C15" s="6" t="s">
        <v>149</v>
      </c>
      <c r="D15" s="6" t="s">
        <v>48</v>
      </c>
      <c r="E15" s="16" t="s">
        <v>150</v>
      </c>
      <c r="F15" s="7" t="s">
        <v>151</v>
      </c>
    </row>
    <row r="16" spans="1:6" x14ac:dyDescent="0.6">
      <c r="B16" s="6" t="s">
        <v>152</v>
      </c>
      <c r="C16" s="6" t="s">
        <v>153</v>
      </c>
      <c r="D16" s="6" t="s">
        <v>48</v>
      </c>
      <c r="E16" s="16" t="s">
        <v>154</v>
      </c>
      <c r="F16" s="16"/>
    </row>
    <row r="17" spans="1:6" x14ac:dyDescent="0.6">
      <c r="B17" s="6" t="s">
        <v>155</v>
      </c>
      <c r="C17" s="6" t="s">
        <v>156</v>
      </c>
      <c r="D17" s="6" t="s">
        <v>48</v>
      </c>
      <c r="E17" s="16" t="s">
        <v>157</v>
      </c>
      <c r="F17" s="16"/>
    </row>
    <row r="18" spans="1:6" ht="33.75" x14ac:dyDescent="0.6">
      <c r="B18" s="6" t="s">
        <v>158</v>
      </c>
      <c r="C18" s="6" t="s">
        <v>159</v>
      </c>
      <c r="D18" s="6" t="s">
        <v>33</v>
      </c>
      <c r="E18" s="16" t="s">
        <v>160</v>
      </c>
      <c r="F18" s="7" t="s">
        <v>161</v>
      </c>
    </row>
    <row r="19" spans="1:6" x14ac:dyDescent="0.6">
      <c r="B19" s="6" t="s">
        <v>68</v>
      </c>
      <c r="C19" s="6" t="s">
        <v>162</v>
      </c>
      <c r="D19" s="6" t="s">
        <v>33</v>
      </c>
      <c r="E19" s="16" t="s">
        <v>163</v>
      </c>
      <c r="F19" s="16"/>
    </row>
    <row r="21" spans="1:6" ht="34.9" x14ac:dyDescent="0.6">
      <c r="A21" s="2" t="s">
        <v>164</v>
      </c>
    </row>
    <row r="22" spans="1:6" x14ac:dyDescent="0.6">
      <c r="B22" s="4" t="s">
        <v>27</v>
      </c>
      <c r="C22" s="4" t="s">
        <v>28</v>
      </c>
      <c r="D22" s="4" t="s">
        <v>29</v>
      </c>
      <c r="E22" s="4" t="s">
        <v>30</v>
      </c>
    </row>
    <row r="23" spans="1:6" ht="33.75" x14ac:dyDescent="0.6">
      <c r="B23" s="12" t="s">
        <v>165</v>
      </c>
      <c r="C23" s="6" t="s">
        <v>166</v>
      </c>
      <c r="D23" s="6" t="s">
        <v>33</v>
      </c>
      <c r="E23" s="7" t="s">
        <v>167</v>
      </c>
    </row>
    <row r="24" spans="1:6" ht="33.75" x14ac:dyDescent="0.6">
      <c r="B24" s="12" t="s">
        <v>168</v>
      </c>
      <c r="C24" s="6" t="s">
        <v>169</v>
      </c>
      <c r="D24" s="6" t="s">
        <v>48</v>
      </c>
      <c r="E24" s="16" t="s">
        <v>170</v>
      </c>
    </row>
    <row r="25" spans="1:6" x14ac:dyDescent="0.6">
      <c r="B25" s="6" t="s">
        <v>171</v>
      </c>
      <c r="C25" s="6" t="s">
        <v>172</v>
      </c>
      <c r="D25" s="6" t="s">
        <v>48</v>
      </c>
      <c r="E25" s="16"/>
    </row>
    <row r="26" spans="1:6" ht="33.75" x14ac:dyDescent="0.6">
      <c r="B26" s="12" t="s">
        <v>173</v>
      </c>
      <c r="C26" s="6" t="s">
        <v>174</v>
      </c>
      <c r="D26" s="6" t="s">
        <v>48</v>
      </c>
      <c r="E26" s="7" t="s">
        <v>175</v>
      </c>
    </row>
    <row r="27" spans="1:6" x14ac:dyDescent="0.6">
      <c r="B27" s="6" t="s">
        <v>176</v>
      </c>
      <c r="C27" s="6" t="s">
        <v>177</v>
      </c>
      <c r="D27" s="6" t="s">
        <v>48</v>
      </c>
      <c r="E27" s="16"/>
    </row>
    <row r="28" spans="1:6" ht="33.75" x14ac:dyDescent="0.6">
      <c r="B28" s="12" t="s">
        <v>178</v>
      </c>
      <c r="C28" s="6" t="s">
        <v>179</v>
      </c>
      <c r="D28" s="6" t="s">
        <v>48</v>
      </c>
      <c r="E28" s="7" t="s">
        <v>180</v>
      </c>
    </row>
    <row r="29" spans="1:6" x14ac:dyDescent="0.6">
      <c r="B29" s="6" t="s">
        <v>181</v>
      </c>
      <c r="C29" s="6" t="s">
        <v>182</v>
      </c>
      <c r="D29" s="6" t="s">
        <v>48</v>
      </c>
      <c r="E29" s="16"/>
    </row>
    <row r="30" spans="1:6" x14ac:dyDescent="0.6">
      <c r="B30" s="6" t="s">
        <v>183</v>
      </c>
      <c r="C30" s="6" t="s">
        <v>184</v>
      </c>
      <c r="D30" s="6" t="s">
        <v>33</v>
      </c>
      <c r="E30" s="16"/>
    </row>
    <row r="31" spans="1:6" x14ac:dyDescent="0.6">
      <c r="B31" s="6" t="s">
        <v>68</v>
      </c>
      <c r="C31" s="6" t="s">
        <v>162</v>
      </c>
      <c r="D31" s="6" t="s">
        <v>33</v>
      </c>
      <c r="E31" s="16"/>
    </row>
    <row r="33" spans="1:5" ht="34.9" x14ac:dyDescent="0.6">
      <c r="A33" s="2" t="s">
        <v>185</v>
      </c>
    </row>
    <row r="34" spans="1:5" x14ac:dyDescent="0.6">
      <c r="B34" s="4" t="s">
        <v>27</v>
      </c>
      <c r="C34" s="4" t="s">
        <v>28</v>
      </c>
      <c r="D34" s="4" t="s">
        <v>29</v>
      </c>
      <c r="E34" s="4" t="s">
        <v>30</v>
      </c>
    </row>
    <row r="35" spans="1:5" x14ac:dyDescent="0.6">
      <c r="B35" s="6" t="s">
        <v>186</v>
      </c>
      <c r="C35" s="6" t="s">
        <v>187</v>
      </c>
      <c r="D35" s="6" t="s">
        <v>48</v>
      </c>
      <c r="E35" s="7"/>
    </row>
    <row r="36" spans="1:5" ht="33.75" x14ac:dyDescent="0.6">
      <c r="B36" s="12" t="s">
        <v>188</v>
      </c>
      <c r="C36" s="6" t="s">
        <v>189</v>
      </c>
      <c r="D36" s="6" t="s">
        <v>48</v>
      </c>
      <c r="E36" s="7" t="s">
        <v>175</v>
      </c>
    </row>
    <row r="37" spans="1:5" x14ac:dyDescent="0.6">
      <c r="B37" s="6" t="s">
        <v>46</v>
      </c>
      <c r="C37" s="6" t="s">
        <v>190</v>
      </c>
      <c r="D37" s="6" t="s">
        <v>48</v>
      </c>
      <c r="E37" s="16"/>
    </row>
    <row r="38" spans="1:5" x14ac:dyDescent="0.6">
      <c r="B38" s="6" t="s">
        <v>191</v>
      </c>
      <c r="C38" s="6" t="s">
        <v>192</v>
      </c>
      <c r="D38" s="6" t="s">
        <v>48</v>
      </c>
      <c r="E38" s="16" t="s">
        <v>193</v>
      </c>
    </row>
    <row r="39" spans="1:5" x14ac:dyDescent="0.6">
      <c r="B39" s="6" t="s">
        <v>68</v>
      </c>
      <c r="C39" s="6" t="s">
        <v>162</v>
      </c>
      <c r="D39" s="6" t="s">
        <v>33</v>
      </c>
      <c r="E39" s="16"/>
    </row>
    <row r="41" spans="1:5" ht="34.9" x14ac:dyDescent="0.6">
      <c r="A41" s="2" t="s">
        <v>194</v>
      </c>
    </row>
    <row r="42" spans="1:5" x14ac:dyDescent="0.6">
      <c r="B42" s="4" t="s">
        <v>27</v>
      </c>
      <c r="C42" s="4" t="s">
        <v>28</v>
      </c>
      <c r="D42" s="4" t="s">
        <v>29</v>
      </c>
      <c r="E42" s="4" t="s">
        <v>30</v>
      </c>
    </row>
    <row r="43" spans="1:5" x14ac:dyDescent="0.6">
      <c r="B43" s="6" t="s">
        <v>195</v>
      </c>
      <c r="C43" s="6" t="s">
        <v>196</v>
      </c>
      <c r="D43" s="6" t="s">
        <v>48</v>
      </c>
      <c r="E43" s="16"/>
    </row>
    <row r="44" spans="1:5" ht="33.75" x14ac:dyDescent="0.6">
      <c r="B44" s="12" t="s">
        <v>197</v>
      </c>
      <c r="C44" s="6" t="s">
        <v>198</v>
      </c>
      <c r="D44" s="6" t="s">
        <v>48</v>
      </c>
      <c r="E44" s="7" t="s">
        <v>175</v>
      </c>
    </row>
    <row r="45" spans="1:5" x14ac:dyDescent="0.6">
      <c r="B45" s="6" t="s">
        <v>199</v>
      </c>
      <c r="C45" s="6" t="s">
        <v>200</v>
      </c>
      <c r="D45" s="6" t="s">
        <v>48</v>
      </c>
      <c r="E45" s="16"/>
    </row>
    <row r="46" spans="1:5" ht="57" customHeight="1" x14ac:dyDescent="0.6">
      <c r="B46" s="12" t="s">
        <v>201</v>
      </c>
      <c r="C46" s="6" t="s">
        <v>202</v>
      </c>
      <c r="D46" s="6" t="s">
        <v>48</v>
      </c>
      <c r="E46" s="16" t="s">
        <v>203</v>
      </c>
    </row>
    <row r="47" spans="1:5" x14ac:dyDescent="0.6">
      <c r="B47" s="6" t="s">
        <v>204</v>
      </c>
      <c r="C47" s="6" t="s">
        <v>205</v>
      </c>
      <c r="D47" s="6" t="s">
        <v>48</v>
      </c>
      <c r="E47" s="16"/>
    </row>
    <row r="48" spans="1:5" x14ac:dyDescent="0.6">
      <c r="B48" s="6" t="s">
        <v>206</v>
      </c>
      <c r="C48" s="6" t="s">
        <v>207</v>
      </c>
      <c r="D48" s="6" t="s">
        <v>48</v>
      </c>
      <c r="E48" s="16"/>
    </row>
    <row r="49" spans="1:5" x14ac:dyDescent="0.6">
      <c r="B49" s="6" t="s">
        <v>208</v>
      </c>
      <c r="C49" s="6" t="s">
        <v>209</v>
      </c>
      <c r="D49" s="6" t="s">
        <v>48</v>
      </c>
      <c r="E49" s="16" t="s">
        <v>210</v>
      </c>
    </row>
    <row r="50" spans="1:5" x14ac:dyDescent="0.6">
      <c r="B50" s="6" t="s">
        <v>68</v>
      </c>
      <c r="C50" s="6" t="s">
        <v>162</v>
      </c>
      <c r="D50" s="6" t="s">
        <v>33</v>
      </c>
      <c r="E50" s="16"/>
    </row>
    <row r="52" spans="1:5" ht="34.9" x14ac:dyDescent="0.6">
      <c r="A52" s="2" t="s">
        <v>211</v>
      </c>
    </row>
    <row r="53" spans="1:5" x14ac:dyDescent="0.6">
      <c r="B53" s="4" t="s">
        <v>27</v>
      </c>
      <c r="C53" s="4" t="s">
        <v>28</v>
      </c>
      <c r="D53" s="4" t="s">
        <v>29</v>
      </c>
      <c r="E53" s="4" t="s">
        <v>30</v>
      </c>
    </row>
    <row r="54" spans="1:5" x14ac:dyDescent="0.6">
      <c r="B54" s="6" t="s">
        <v>212</v>
      </c>
      <c r="C54" s="6" t="s">
        <v>213</v>
      </c>
      <c r="D54" s="6" t="s">
        <v>48</v>
      </c>
      <c r="E54" s="16"/>
    </row>
    <row r="55" spans="1:5" x14ac:dyDescent="0.6">
      <c r="B55" s="6" t="s">
        <v>214</v>
      </c>
      <c r="C55" s="6" t="s">
        <v>215</v>
      </c>
      <c r="D55" s="6" t="s">
        <v>33</v>
      </c>
      <c r="E55" s="16"/>
    </row>
    <row r="56" spans="1:5" x14ac:dyDescent="0.6">
      <c r="B56" s="6" t="s">
        <v>216</v>
      </c>
      <c r="C56" s="6" t="s">
        <v>217</v>
      </c>
      <c r="D56" s="6" t="s">
        <v>218</v>
      </c>
      <c r="E56" s="16" t="s">
        <v>219</v>
      </c>
    </row>
    <row r="57" spans="1:5" ht="33.75" x14ac:dyDescent="0.6">
      <c r="B57" s="12" t="s">
        <v>173</v>
      </c>
      <c r="C57" s="6" t="s">
        <v>174</v>
      </c>
      <c r="D57" s="6" t="s">
        <v>48</v>
      </c>
      <c r="E57" s="7" t="s">
        <v>175</v>
      </c>
    </row>
    <row r="58" spans="1:5" x14ac:dyDescent="0.6">
      <c r="B58" s="6" t="s">
        <v>176</v>
      </c>
      <c r="C58" s="6" t="s">
        <v>177</v>
      </c>
      <c r="D58" s="6" t="s">
        <v>48</v>
      </c>
      <c r="E58" s="16"/>
    </row>
    <row r="59" spans="1:5" ht="33.75" x14ac:dyDescent="0.6">
      <c r="B59" s="12" t="s">
        <v>178</v>
      </c>
      <c r="C59" s="6" t="s">
        <v>179</v>
      </c>
      <c r="D59" s="6" t="s">
        <v>48</v>
      </c>
      <c r="E59" s="7" t="s">
        <v>220</v>
      </c>
    </row>
    <row r="60" spans="1:5" x14ac:dyDescent="0.6">
      <c r="B60" s="6" t="s">
        <v>181</v>
      </c>
      <c r="C60" s="6" t="s">
        <v>182</v>
      </c>
      <c r="D60" s="6" t="s">
        <v>48</v>
      </c>
      <c r="E60" s="16"/>
    </row>
    <row r="61" spans="1:5" x14ac:dyDescent="0.6">
      <c r="B61" s="6" t="s">
        <v>68</v>
      </c>
      <c r="C61" s="6" t="s">
        <v>162</v>
      </c>
      <c r="D61" s="6" t="s">
        <v>33</v>
      </c>
      <c r="E61" s="16"/>
    </row>
    <row r="62" spans="1:5" x14ac:dyDescent="0.6">
      <c r="B62" s="22"/>
      <c r="C62" s="22"/>
      <c r="D62" s="22"/>
      <c r="E62" s="19"/>
    </row>
    <row r="63" spans="1:5" ht="34.9" x14ac:dyDescent="0.6">
      <c r="A63" s="2" t="s">
        <v>221</v>
      </c>
    </row>
    <row r="64" spans="1:5" x14ac:dyDescent="0.6">
      <c r="B64" s="4" t="s">
        <v>27</v>
      </c>
      <c r="C64" s="4" t="s">
        <v>28</v>
      </c>
      <c r="D64" s="4" t="s">
        <v>29</v>
      </c>
      <c r="E64" s="4" t="s">
        <v>30</v>
      </c>
    </row>
    <row r="65" spans="1:5" x14ac:dyDescent="0.6">
      <c r="B65" s="6" t="s">
        <v>212</v>
      </c>
      <c r="C65" s="6" t="s">
        <v>213</v>
      </c>
      <c r="D65" s="6" t="s">
        <v>48</v>
      </c>
      <c r="E65" s="16"/>
    </row>
    <row r="66" spans="1:5" x14ac:dyDescent="0.6">
      <c r="B66" s="6" t="s">
        <v>222</v>
      </c>
      <c r="C66" s="6" t="s">
        <v>223</v>
      </c>
      <c r="D66" s="6" t="s">
        <v>33</v>
      </c>
      <c r="E66" s="16"/>
    </row>
    <row r="67" spans="1:5" x14ac:dyDescent="0.6">
      <c r="B67" s="6" t="s">
        <v>224</v>
      </c>
      <c r="C67" s="6" t="s">
        <v>217</v>
      </c>
      <c r="D67" s="6" t="s">
        <v>218</v>
      </c>
      <c r="E67" s="16" t="s">
        <v>219</v>
      </c>
    </row>
    <row r="68" spans="1:5" x14ac:dyDescent="0.6">
      <c r="B68" s="6" t="s">
        <v>225</v>
      </c>
      <c r="C68" s="6" t="s">
        <v>226</v>
      </c>
      <c r="D68" s="6" t="s">
        <v>48</v>
      </c>
      <c r="E68" s="16"/>
    </row>
    <row r="69" spans="1:5" ht="33.75" x14ac:dyDescent="0.6">
      <c r="B69" s="12" t="s">
        <v>173</v>
      </c>
      <c r="C69" s="6" t="s">
        <v>174</v>
      </c>
      <c r="D69" s="6" t="s">
        <v>48</v>
      </c>
      <c r="E69" s="7" t="s">
        <v>175</v>
      </c>
    </row>
    <row r="70" spans="1:5" x14ac:dyDescent="0.6">
      <c r="B70" s="6" t="s">
        <v>176</v>
      </c>
      <c r="C70" s="6" t="s">
        <v>177</v>
      </c>
      <c r="D70" s="6" t="s">
        <v>48</v>
      </c>
      <c r="E70" s="16"/>
    </row>
    <row r="71" spans="1:5" ht="33.75" x14ac:dyDescent="0.6">
      <c r="B71" s="12" t="s">
        <v>178</v>
      </c>
      <c r="C71" s="6" t="s">
        <v>179</v>
      </c>
      <c r="D71" s="6" t="s">
        <v>48</v>
      </c>
      <c r="E71" s="7" t="s">
        <v>220</v>
      </c>
    </row>
    <row r="72" spans="1:5" x14ac:dyDescent="0.6">
      <c r="B72" s="6" t="s">
        <v>181</v>
      </c>
      <c r="C72" s="6" t="s">
        <v>182</v>
      </c>
      <c r="D72" s="6" t="s">
        <v>48</v>
      </c>
      <c r="E72" s="16"/>
    </row>
    <row r="73" spans="1:5" x14ac:dyDescent="0.6">
      <c r="B73" s="6" t="s">
        <v>227</v>
      </c>
      <c r="C73" s="6" t="s">
        <v>228</v>
      </c>
      <c r="D73" s="6" t="s">
        <v>33</v>
      </c>
      <c r="E73" s="16"/>
    </row>
    <row r="74" spans="1:5" x14ac:dyDescent="0.6">
      <c r="B74" s="6" t="s">
        <v>68</v>
      </c>
      <c r="C74" s="6" t="s">
        <v>162</v>
      </c>
      <c r="D74" s="6" t="s">
        <v>33</v>
      </c>
      <c r="E74" s="16"/>
    </row>
    <row r="76" spans="1:5" ht="34.9" x14ac:dyDescent="0.6">
      <c r="A76" s="2" t="s">
        <v>229</v>
      </c>
    </row>
    <row r="77" spans="1:5" x14ac:dyDescent="0.6">
      <c r="B77" s="4" t="s">
        <v>27</v>
      </c>
      <c r="C77" s="4" t="s">
        <v>28</v>
      </c>
      <c r="D77" s="4" t="s">
        <v>29</v>
      </c>
      <c r="E77" s="4" t="s">
        <v>30</v>
      </c>
    </row>
    <row r="78" spans="1:5" x14ac:dyDescent="0.6">
      <c r="B78" s="6" t="s">
        <v>230</v>
      </c>
      <c r="C78" s="6" t="s">
        <v>231</v>
      </c>
      <c r="D78" s="6" t="s">
        <v>48</v>
      </c>
      <c r="E78" s="16"/>
    </row>
    <row r="79" spans="1:5" x14ac:dyDescent="0.6">
      <c r="B79" s="6" t="s">
        <v>232</v>
      </c>
      <c r="C79" s="6" t="s">
        <v>233</v>
      </c>
      <c r="D79" s="6" t="s">
        <v>33</v>
      </c>
      <c r="E79" s="16"/>
    </row>
    <row r="80" spans="1:5" x14ac:dyDescent="0.6">
      <c r="B80" s="6" t="s">
        <v>234</v>
      </c>
      <c r="C80" s="6" t="s">
        <v>235</v>
      </c>
      <c r="D80" s="6" t="s">
        <v>48</v>
      </c>
      <c r="E80" s="16"/>
    </row>
    <row r="81" spans="1:5" ht="33.75" x14ac:dyDescent="0.6">
      <c r="B81" s="12" t="s">
        <v>173</v>
      </c>
      <c r="C81" s="6" t="s">
        <v>174</v>
      </c>
      <c r="D81" s="6" t="s">
        <v>48</v>
      </c>
      <c r="E81" s="7" t="s">
        <v>175</v>
      </c>
    </row>
    <row r="82" spans="1:5" x14ac:dyDescent="0.6">
      <c r="B82" s="6" t="s">
        <v>176</v>
      </c>
      <c r="C82" s="6" t="s">
        <v>177</v>
      </c>
      <c r="D82" s="6" t="s">
        <v>48</v>
      </c>
      <c r="E82" s="16"/>
    </row>
    <row r="83" spans="1:5" ht="33.75" x14ac:dyDescent="0.6">
      <c r="B83" s="12" t="s">
        <v>178</v>
      </c>
      <c r="C83" s="6" t="s">
        <v>179</v>
      </c>
      <c r="D83" s="6" t="s">
        <v>48</v>
      </c>
      <c r="E83" s="7" t="s">
        <v>236</v>
      </c>
    </row>
    <row r="84" spans="1:5" x14ac:dyDescent="0.6">
      <c r="B84" s="6" t="s">
        <v>181</v>
      </c>
      <c r="C84" s="6" t="s">
        <v>182</v>
      </c>
      <c r="D84" s="6" t="s">
        <v>48</v>
      </c>
      <c r="E84" s="16"/>
    </row>
    <row r="85" spans="1:5" x14ac:dyDescent="0.6">
      <c r="B85" s="6" t="s">
        <v>237</v>
      </c>
      <c r="C85" s="6" t="s">
        <v>238</v>
      </c>
      <c r="D85" s="6" t="s">
        <v>33</v>
      </c>
      <c r="E85" s="16"/>
    </row>
    <row r="86" spans="1:5" x14ac:dyDescent="0.6">
      <c r="B86" s="6" t="s">
        <v>68</v>
      </c>
      <c r="C86" s="6" t="s">
        <v>162</v>
      </c>
      <c r="D86" s="6" t="s">
        <v>33</v>
      </c>
      <c r="E86" s="16"/>
    </row>
    <row r="87" spans="1:5" ht="17.25" customHeight="1" x14ac:dyDescent="0.6"/>
    <row r="88" spans="1:5" ht="34.9" x14ac:dyDescent="0.6">
      <c r="A88" s="2" t="s">
        <v>239</v>
      </c>
    </row>
    <row r="89" spans="1:5" x14ac:dyDescent="0.6">
      <c r="B89" s="4" t="s">
        <v>27</v>
      </c>
      <c r="C89" s="4" t="s">
        <v>28</v>
      </c>
      <c r="D89" s="4" t="s">
        <v>29</v>
      </c>
      <c r="E89" s="4" t="s">
        <v>30</v>
      </c>
    </row>
    <row r="90" spans="1:5" x14ac:dyDescent="0.6">
      <c r="B90" s="6" t="s">
        <v>240</v>
      </c>
      <c r="C90" s="6" t="s">
        <v>241</v>
      </c>
      <c r="D90" s="6" t="s">
        <v>48</v>
      </c>
      <c r="E90" s="16"/>
    </row>
    <row r="91" spans="1:5" x14ac:dyDescent="0.6">
      <c r="B91" s="6" t="s">
        <v>242</v>
      </c>
      <c r="C91" s="6" t="s">
        <v>243</v>
      </c>
      <c r="D91" s="6" t="s">
        <v>33</v>
      </c>
      <c r="E91" s="16"/>
    </row>
    <row r="92" spans="1:5" ht="33.75" x14ac:dyDescent="0.6">
      <c r="B92" s="12" t="s">
        <v>197</v>
      </c>
      <c r="C92" s="6" t="s">
        <v>198</v>
      </c>
      <c r="D92" s="6" t="s">
        <v>48</v>
      </c>
      <c r="E92" s="7" t="s">
        <v>175</v>
      </c>
    </row>
    <row r="93" spans="1:5" x14ac:dyDescent="0.6">
      <c r="B93" s="6" t="s">
        <v>244</v>
      </c>
      <c r="C93" s="6" t="s">
        <v>200</v>
      </c>
      <c r="D93" s="6" t="s">
        <v>48</v>
      </c>
      <c r="E93" s="16"/>
    </row>
    <row r="94" spans="1:5" ht="50.65" x14ac:dyDescent="0.6">
      <c r="B94" s="12" t="s">
        <v>201</v>
      </c>
      <c r="C94" s="6" t="s">
        <v>245</v>
      </c>
      <c r="D94" s="6" t="s">
        <v>48</v>
      </c>
      <c r="E94" s="16" t="s">
        <v>246</v>
      </c>
    </row>
    <row r="95" spans="1:5" ht="33.75" x14ac:dyDescent="0.6">
      <c r="B95" s="12" t="s">
        <v>247</v>
      </c>
      <c r="C95" s="6" t="s">
        <v>248</v>
      </c>
      <c r="D95" s="6" t="s">
        <v>48</v>
      </c>
      <c r="E95" s="16"/>
    </row>
    <row r="96" spans="1:5" x14ac:dyDescent="0.6">
      <c r="B96" s="6" t="s">
        <v>249</v>
      </c>
      <c r="C96" s="6" t="s">
        <v>250</v>
      </c>
      <c r="D96" s="6" t="s">
        <v>48</v>
      </c>
      <c r="E96" s="16"/>
    </row>
    <row r="97" spans="2:5" x14ac:dyDescent="0.6">
      <c r="B97" s="6" t="s">
        <v>251</v>
      </c>
      <c r="C97" s="6" t="s">
        <v>252</v>
      </c>
      <c r="D97" s="6" t="s">
        <v>33</v>
      </c>
      <c r="E97" s="16"/>
    </row>
    <row r="98" spans="2:5" x14ac:dyDescent="0.6">
      <c r="B98" s="6" t="s">
        <v>68</v>
      </c>
      <c r="C98" s="6" t="s">
        <v>162</v>
      </c>
      <c r="D98" s="6"/>
      <c r="E98" s="16"/>
    </row>
  </sheetData>
  <phoneticPr fontId="5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2"/>
  <sheetViews>
    <sheetView workbookViewId="0"/>
  </sheetViews>
  <sheetFormatPr defaultRowHeight="16.899999999999999" x14ac:dyDescent="0.6"/>
  <cols>
    <col min="1" max="8" width="25.625" style="6" customWidth="1"/>
    <col min="9" max="9" width="45.375" style="16" customWidth="1"/>
    <col min="10" max="16384" width="9" style="56"/>
  </cols>
  <sheetData>
    <row r="1" spans="1:9" ht="33.75" x14ac:dyDescent="0.6">
      <c r="A1" s="20" t="s">
        <v>165</v>
      </c>
      <c r="B1" s="20" t="s">
        <v>168</v>
      </c>
      <c r="C1" s="4" t="s">
        <v>171</v>
      </c>
      <c r="D1" s="20" t="s">
        <v>173</v>
      </c>
      <c r="E1" s="4" t="s">
        <v>176</v>
      </c>
      <c r="F1" s="20" t="s">
        <v>178</v>
      </c>
      <c r="G1" s="4" t="s">
        <v>181</v>
      </c>
      <c r="H1" s="4" t="s">
        <v>183</v>
      </c>
      <c r="I1" s="25" t="s">
        <v>68</v>
      </c>
    </row>
    <row r="2" spans="1:9" x14ac:dyDescent="0.6">
      <c r="A2" s="4" t="s">
        <v>166</v>
      </c>
      <c r="B2" s="4" t="s">
        <v>169</v>
      </c>
      <c r="C2" s="4" t="s">
        <v>172</v>
      </c>
      <c r="D2" s="4" t="s">
        <v>174</v>
      </c>
      <c r="E2" s="4" t="s">
        <v>177</v>
      </c>
      <c r="F2" s="4" t="s">
        <v>179</v>
      </c>
      <c r="G2" s="4" t="s">
        <v>182</v>
      </c>
      <c r="H2" s="4" t="s">
        <v>184</v>
      </c>
      <c r="I2" s="25" t="s">
        <v>162</v>
      </c>
    </row>
    <row r="3" spans="1:9" x14ac:dyDescent="0.6">
      <c r="A3" s="12" t="s">
        <v>253</v>
      </c>
      <c r="B3" s="12">
        <v>1</v>
      </c>
      <c r="C3" s="12">
        <v>2</v>
      </c>
      <c r="D3" s="6">
        <v>0</v>
      </c>
      <c r="E3" s="45">
        <v>2500</v>
      </c>
      <c r="F3" s="6">
        <v>3</v>
      </c>
      <c r="G3" s="45">
        <v>5</v>
      </c>
      <c r="H3" s="6" t="s">
        <v>116</v>
      </c>
    </row>
    <row r="4" spans="1:9" x14ac:dyDescent="0.6">
      <c r="A4" s="39" t="s">
        <v>254</v>
      </c>
      <c r="B4" s="39">
        <v>1</v>
      </c>
      <c r="C4" s="39">
        <v>3</v>
      </c>
      <c r="D4" s="37">
        <v>0</v>
      </c>
      <c r="E4" s="47">
        <v>3000</v>
      </c>
      <c r="F4" s="37">
        <v>3</v>
      </c>
      <c r="G4" s="47">
        <v>5</v>
      </c>
      <c r="H4" s="37" t="s">
        <v>253</v>
      </c>
      <c r="I4" s="40" t="s">
        <v>255</v>
      </c>
    </row>
    <row r="5" spans="1:9" x14ac:dyDescent="0.6">
      <c r="A5" s="48" t="s">
        <v>256</v>
      </c>
      <c r="B5" s="48">
        <v>0</v>
      </c>
      <c r="C5" s="48">
        <v>1</v>
      </c>
      <c r="D5" s="49">
        <v>0</v>
      </c>
      <c r="E5" s="49">
        <v>2000</v>
      </c>
      <c r="F5" s="49">
        <v>3</v>
      </c>
      <c r="G5" s="49">
        <v>10</v>
      </c>
      <c r="H5" s="49" t="s">
        <v>116</v>
      </c>
      <c r="I5" s="50"/>
    </row>
    <row r="6" spans="1:9" x14ac:dyDescent="0.6">
      <c r="A6" s="26" t="s">
        <v>257</v>
      </c>
      <c r="B6" s="26">
        <v>1</v>
      </c>
      <c r="C6" s="26">
        <v>2</v>
      </c>
      <c r="D6" s="27">
        <v>0</v>
      </c>
      <c r="E6" s="45">
        <v>1500</v>
      </c>
      <c r="F6" s="27">
        <v>3</v>
      </c>
      <c r="G6" s="45">
        <v>3</v>
      </c>
      <c r="H6" s="27" t="s">
        <v>256</v>
      </c>
      <c r="I6" s="28"/>
    </row>
    <row r="7" spans="1:9" x14ac:dyDescent="0.6">
      <c r="A7" s="26" t="s">
        <v>258</v>
      </c>
      <c r="B7" s="26">
        <v>1</v>
      </c>
      <c r="C7" s="26">
        <v>3</v>
      </c>
      <c r="D7" s="27">
        <v>0</v>
      </c>
      <c r="E7" s="45">
        <v>1500</v>
      </c>
      <c r="F7" s="27">
        <v>3</v>
      </c>
      <c r="G7" s="45">
        <v>4</v>
      </c>
      <c r="H7" s="27" t="s">
        <v>257</v>
      </c>
      <c r="I7" s="28"/>
    </row>
    <row r="8" spans="1:9" x14ac:dyDescent="0.6">
      <c r="A8" s="26" t="s">
        <v>259</v>
      </c>
      <c r="B8" s="26">
        <v>1</v>
      </c>
      <c r="C8" s="26">
        <v>4</v>
      </c>
      <c r="D8" s="27">
        <v>0</v>
      </c>
      <c r="E8" s="45">
        <v>2000</v>
      </c>
      <c r="F8" s="27">
        <v>3</v>
      </c>
      <c r="G8" s="45">
        <v>4</v>
      </c>
      <c r="H8" s="27" t="s">
        <v>258</v>
      </c>
      <c r="I8" s="28"/>
    </row>
    <row r="9" spans="1:9" x14ac:dyDescent="0.6">
      <c r="A9" s="52" t="s">
        <v>260</v>
      </c>
      <c r="B9" s="52">
        <v>1</v>
      </c>
      <c r="C9" s="52">
        <v>5</v>
      </c>
      <c r="D9" s="53">
        <v>0</v>
      </c>
      <c r="E9" s="47">
        <v>2000</v>
      </c>
      <c r="F9" s="53">
        <v>3</v>
      </c>
      <c r="G9" s="47">
        <v>4</v>
      </c>
      <c r="H9" s="53" t="s">
        <v>259</v>
      </c>
      <c r="I9" s="54" t="s">
        <v>255</v>
      </c>
    </row>
    <row r="10" spans="1:9" x14ac:dyDescent="0.6">
      <c r="A10" s="32" t="s">
        <v>261</v>
      </c>
      <c r="B10" s="32">
        <v>0</v>
      </c>
      <c r="C10" s="32">
        <v>1</v>
      </c>
      <c r="D10" s="35">
        <v>0</v>
      </c>
      <c r="E10" s="51">
        <v>4000</v>
      </c>
      <c r="F10" s="35">
        <v>3</v>
      </c>
      <c r="G10" s="51">
        <v>20</v>
      </c>
      <c r="H10" s="35" t="s">
        <v>256</v>
      </c>
      <c r="I10" s="36"/>
    </row>
    <row r="11" spans="1:9" x14ac:dyDescent="0.6">
      <c r="A11" s="12" t="s">
        <v>262</v>
      </c>
      <c r="B11" s="12">
        <v>1</v>
      </c>
      <c r="C11" s="12">
        <v>2</v>
      </c>
      <c r="D11" s="6">
        <v>0</v>
      </c>
      <c r="E11" s="45">
        <v>3000</v>
      </c>
      <c r="F11" s="6">
        <v>3</v>
      </c>
      <c r="G11" s="45">
        <v>5</v>
      </c>
      <c r="H11" s="6" t="s">
        <v>261</v>
      </c>
    </row>
    <row r="12" spans="1:9" x14ac:dyDescent="0.6">
      <c r="A12" s="12" t="s">
        <v>263</v>
      </c>
      <c r="B12" s="12">
        <v>1</v>
      </c>
      <c r="C12" s="12">
        <v>3</v>
      </c>
      <c r="D12" s="6">
        <v>0</v>
      </c>
      <c r="E12" s="45">
        <v>3500</v>
      </c>
      <c r="F12" s="6">
        <v>3</v>
      </c>
      <c r="G12" s="45">
        <v>8</v>
      </c>
      <c r="H12" s="6" t="s">
        <v>262</v>
      </c>
    </row>
    <row r="13" spans="1:9" x14ac:dyDescent="0.6">
      <c r="A13" s="39" t="s">
        <v>264</v>
      </c>
      <c r="B13" s="39">
        <v>1</v>
      </c>
      <c r="C13" s="39">
        <v>4</v>
      </c>
      <c r="D13" s="37">
        <v>0</v>
      </c>
      <c r="E13" s="47">
        <v>4000</v>
      </c>
      <c r="F13" s="37">
        <v>3</v>
      </c>
      <c r="G13" s="47">
        <v>12</v>
      </c>
      <c r="H13" s="37" t="s">
        <v>263</v>
      </c>
      <c r="I13" s="40" t="s">
        <v>255</v>
      </c>
    </row>
    <row r="14" spans="1:9" x14ac:dyDescent="0.6">
      <c r="A14" s="49" t="s">
        <v>265</v>
      </c>
      <c r="B14" s="49">
        <v>0</v>
      </c>
      <c r="C14" s="48">
        <v>1</v>
      </c>
      <c r="D14" s="49">
        <v>0</v>
      </c>
      <c r="E14" s="51">
        <v>4000</v>
      </c>
      <c r="F14" s="49">
        <v>3</v>
      </c>
      <c r="G14" s="51">
        <v>20</v>
      </c>
      <c r="H14" s="49" t="s">
        <v>256</v>
      </c>
      <c r="I14" s="50"/>
    </row>
    <row r="15" spans="1:9" x14ac:dyDescent="0.6">
      <c r="A15" s="27" t="s">
        <v>266</v>
      </c>
      <c r="B15" s="27">
        <v>1</v>
      </c>
      <c r="C15" s="26">
        <v>2</v>
      </c>
      <c r="D15" s="27">
        <v>0</v>
      </c>
      <c r="E15" s="45">
        <v>3000</v>
      </c>
      <c r="F15" s="27">
        <v>3</v>
      </c>
      <c r="G15" s="45">
        <v>5</v>
      </c>
      <c r="H15" s="27" t="s">
        <v>265</v>
      </c>
      <c r="I15" s="28"/>
    </row>
    <row r="16" spans="1:9" x14ac:dyDescent="0.6">
      <c r="A16" s="27" t="s">
        <v>267</v>
      </c>
      <c r="B16" s="27">
        <v>1</v>
      </c>
      <c r="C16" s="26">
        <v>3</v>
      </c>
      <c r="D16" s="27">
        <v>0</v>
      </c>
      <c r="E16" s="45">
        <v>3500</v>
      </c>
      <c r="F16" s="27">
        <v>3</v>
      </c>
      <c r="G16" s="45">
        <v>8</v>
      </c>
      <c r="H16" s="27" t="s">
        <v>266</v>
      </c>
      <c r="I16" s="28"/>
    </row>
    <row r="17" spans="1:9" x14ac:dyDescent="0.6">
      <c r="A17" s="53" t="s">
        <v>268</v>
      </c>
      <c r="B17" s="53">
        <v>1</v>
      </c>
      <c r="C17" s="52">
        <v>4</v>
      </c>
      <c r="D17" s="53">
        <v>0</v>
      </c>
      <c r="E17" s="47">
        <v>4000</v>
      </c>
      <c r="F17" s="53">
        <v>3</v>
      </c>
      <c r="G17" s="47">
        <v>12</v>
      </c>
      <c r="H17" s="53" t="s">
        <v>267</v>
      </c>
      <c r="I17" s="54" t="s">
        <v>255</v>
      </c>
    </row>
    <row r="18" spans="1:9" x14ac:dyDescent="0.6">
      <c r="A18" s="35" t="s">
        <v>269</v>
      </c>
      <c r="B18" s="32">
        <v>0</v>
      </c>
      <c r="C18" s="32">
        <v>1</v>
      </c>
      <c r="D18" s="35">
        <v>0</v>
      </c>
      <c r="E18" s="35">
        <v>2500</v>
      </c>
      <c r="F18" s="35">
        <v>3</v>
      </c>
      <c r="G18" s="46">
        <v>5</v>
      </c>
      <c r="H18" s="55" t="s">
        <v>270</v>
      </c>
      <c r="I18" s="36"/>
    </row>
    <row r="19" spans="1:9" x14ac:dyDescent="0.6">
      <c r="A19" s="6" t="s">
        <v>271</v>
      </c>
      <c r="B19" s="12">
        <v>1</v>
      </c>
      <c r="C19" s="12">
        <v>2</v>
      </c>
      <c r="D19" s="6">
        <v>0</v>
      </c>
      <c r="E19" s="45">
        <v>2500</v>
      </c>
      <c r="F19" s="6">
        <v>3</v>
      </c>
      <c r="G19" s="45">
        <v>7</v>
      </c>
      <c r="H19" s="6" t="s">
        <v>269</v>
      </c>
    </row>
    <row r="20" spans="1:9" x14ac:dyDescent="0.6">
      <c r="A20" s="37" t="s">
        <v>272</v>
      </c>
      <c r="B20" s="39">
        <v>1</v>
      </c>
      <c r="C20" s="39">
        <v>3</v>
      </c>
      <c r="D20" s="37">
        <v>0</v>
      </c>
      <c r="E20" s="47">
        <v>3000</v>
      </c>
      <c r="F20" s="37">
        <v>3</v>
      </c>
      <c r="G20" s="47">
        <v>8</v>
      </c>
      <c r="H20" s="37" t="s">
        <v>271</v>
      </c>
      <c r="I20" s="40" t="s">
        <v>255</v>
      </c>
    </row>
    <row r="21" spans="1:9" x14ac:dyDescent="0.6">
      <c r="A21" s="49" t="s">
        <v>270</v>
      </c>
      <c r="B21" s="48">
        <v>0</v>
      </c>
      <c r="C21" s="48">
        <v>1</v>
      </c>
      <c r="D21" s="49">
        <v>0</v>
      </c>
      <c r="E21" s="49">
        <v>2500</v>
      </c>
      <c r="F21" s="49">
        <v>3</v>
      </c>
      <c r="G21" s="46">
        <v>5</v>
      </c>
      <c r="H21" s="49" t="s">
        <v>273</v>
      </c>
      <c r="I21" s="50"/>
    </row>
    <row r="22" spans="1:9" x14ac:dyDescent="0.6">
      <c r="A22" s="27" t="s">
        <v>274</v>
      </c>
      <c r="B22" s="27">
        <v>1</v>
      </c>
      <c r="C22" s="26">
        <v>2</v>
      </c>
      <c r="D22" s="27">
        <v>0</v>
      </c>
      <c r="E22" s="45">
        <v>2000</v>
      </c>
      <c r="F22" s="27">
        <v>3</v>
      </c>
      <c r="G22" s="45">
        <v>7</v>
      </c>
      <c r="H22" s="27" t="s">
        <v>270</v>
      </c>
      <c r="I22" s="28"/>
    </row>
    <row r="23" spans="1:9" x14ac:dyDescent="0.6">
      <c r="A23" s="53" t="s">
        <v>275</v>
      </c>
      <c r="B23" s="52">
        <v>1</v>
      </c>
      <c r="C23" s="52">
        <v>3</v>
      </c>
      <c r="D23" s="53">
        <v>0</v>
      </c>
      <c r="E23" s="47">
        <v>2500</v>
      </c>
      <c r="F23" s="53">
        <v>3</v>
      </c>
      <c r="G23" s="47">
        <v>8</v>
      </c>
      <c r="H23" s="53" t="s">
        <v>274</v>
      </c>
      <c r="I23" s="54" t="s">
        <v>255</v>
      </c>
    </row>
    <row r="24" spans="1:9" x14ac:dyDescent="0.6">
      <c r="A24" s="33" t="s">
        <v>276</v>
      </c>
      <c r="B24" s="32">
        <v>1</v>
      </c>
      <c r="C24" s="32">
        <v>2</v>
      </c>
      <c r="D24" s="35">
        <v>0</v>
      </c>
      <c r="E24" s="46">
        <v>2000</v>
      </c>
      <c r="F24" s="35">
        <v>3</v>
      </c>
      <c r="G24" s="46">
        <v>7</v>
      </c>
      <c r="H24" s="55" t="s">
        <v>116</v>
      </c>
      <c r="I24" s="36"/>
    </row>
    <row r="25" spans="1:9" x14ac:dyDescent="0.6">
      <c r="A25" s="38" t="s">
        <v>277</v>
      </c>
      <c r="B25" s="39">
        <v>1</v>
      </c>
      <c r="C25" s="39">
        <v>3</v>
      </c>
      <c r="D25" s="37">
        <v>0</v>
      </c>
      <c r="E25" s="47">
        <v>2500</v>
      </c>
      <c r="F25" s="37">
        <v>3</v>
      </c>
      <c r="G25" s="47">
        <v>8</v>
      </c>
      <c r="H25" s="38" t="s">
        <v>276</v>
      </c>
      <c r="I25" s="40" t="s">
        <v>255</v>
      </c>
    </row>
    <row r="26" spans="1:9" x14ac:dyDescent="0.6">
      <c r="A26" s="32"/>
      <c r="B26" s="32"/>
      <c r="C26" s="32"/>
      <c r="D26" s="35"/>
      <c r="E26" s="35"/>
      <c r="F26" s="35"/>
      <c r="G26" s="35"/>
      <c r="H26" s="35"/>
      <c r="I26" s="36"/>
    </row>
    <row r="27" spans="1:9" x14ac:dyDescent="0.6">
      <c r="A27" s="12"/>
      <c r="B27" s="12"/>
      <c r="C27" s="12"/>
    </row>
    <row r="28" spans="1:9" x14ac:dyDescent="0.6">
      <c r="A28" s="12"/>
      <c r="B28" s="12"/>
      <c r="C28" s="12"/>
      <c r="I28" s="7"/>
    </row>
    <row r="29" spans="1:9" x14ac:dyDescent="0.6">
      <c r="A29" s="12"/>
      <c r="B29" s="12"/>
      <c r="C29" s="12"/>
    </row>
    <row r="30" spans="1:9" x14ac:dyDescent="0.6">
      <c r="A30" s="12"/>
      <c r="B30" s="12"/>
      <c r="C30" s="12"/>
    </row>
    <row r="31" spans="1:9" x14ac:dyDescent="0.6">
      <c r="A31" s="12"/>
      <c r="B31" s="12"/>
      <c r="C31" s="12"/>
    </row>
    <row r="32" spans="1:9" x14ac:dyDescent="0.6">
      <c r="C32" s="21"/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/>
  </sheetViews>
  <sheetFormatPr defaultRowHeight="16.899999999999999" x14ac:dyDescent="0.6"/>
  <cols>
    <col min="1" max="5" width="25.625" style="6" customWidth="1"/>
    <col min="6" max="16384" width="9" style="1"/>
  </cols>
  <sheetData>
    <row r="1" spans="1:5" ht="33.75" x14ac:dyDescent="0.6">
      <c r="A1" s="4" t="s">
        <v>186</v>
      </c>
      <c r="B1" s="20" t="s">
        <v>188</v>
      </c>
      <c r="C1" s="4" t="s">
        <v>46</v>
      </c>
      <c r="D1" s="4" t="s">
        <v>191</v>
      </c>
      <c r="E1" s="4" t="s">
        <v>68</v>
      </c>
    </row>
    <row r="2" spans="1:5" x14ac:dyDescent="0.6">
      <c r="A2" s="4" t="s">
        <v>187</v>
      </c>
      <c r="B2" s="4" t="s">
        <v>189</v>
      </c>
      <c r="C2" s="4" t="s">
        <v>190</v>
      </c>
      <c r="D2" s="4" t="s">
        <v>192</v>
      </c>
      <c r="E2" s="4" t="s">
        <v>162</v>
      </c>
    </row>
    <row r="3" spans="1:5" x14ac:dyDescent="0.6">
      <c r="A3" s="12">
        <v>1</v>
      </c>
      <c r="B3" s="12">
        <v>0</v>
      </c>
      <c r="C3" s="12">
        <v>1000</v>
      </c>
      <c r="D3" s="6">
        <v>1</v>
      </c>
      <c r="E3" s="6" t="s">
        <v>278</v>
      </c>
    </row>
    <row r="4" spans="1:5" x14ac:dyDescent="0.6">
      <c r="A4" s="12">
        <v>2</v>
      </c>
      <c r="B4" s="12">
        <v>0</v>
      </c>
      <c r="C4" s="12">
        <f>C3+500</f>
        <v>1500</v>
      </c>
      <c r="D4" s="6">
        <v>1</v>
      </c>
      <c r="E4" s="6" t="s">
        <v>279</v>
      </c>
    </row>
    <row r="5" spans="1:5" x14ac:dyDescent="0.6">
      <c r="A5" s="12">
        <v>3</v>
      </c>
      <c r="B5" s="12">
        <v>0</v>
      </c>
      <c r="C5" s="12">
        <f>C4+500</f>
        <v>2000</v>
      </c>
      <c r="D5" s="6">
        <v>1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"/>
  <sheetViews>
    <sheetView workbookViewId="0"/>
  </sheetViews>
  <sheetFormatPr defaultRowHeight="16.899999999999999" x14ac:dyDescent="0.6"/>
  <cols>
    <col min="1" max="7" width="25.625" style="6" customWidth="1"/>
    <col min="8" max="8" width="40.625" style="16" customWidth="1"/>
    <col min="9" max="16384" width="9" style="1"/>
  </cols>
  <sheetData>
    <row r="1" spans="1:8" ht="50.65" x14ac:dyDescent="0.6">
      <c r="A1" s="4" t="s">
        <v>195</v>
      </c>
      <c r="B1" s="20" t="s">
        <v>197</v>
      </c>
      <c r="C1" s="4" t="s">
        <v>199</v>
      </c>
      <c r="D1" s="20" t="s">
        <v>201</v>
      </c>
      <c r="E1" s="4" t="s">
        <v>204</v>
      </c>
      <c r="F1" s="4" t="s">
        <v>206</v>
      </c>
      <c r="G1" s="4" t="s">
        <v>208</v>
      </c>
      <c r="H1" s="4" t="s">
        <v>68</v>
      </c>
    </row>
    <row r="2" spans="1:8" x14ac:dyDescent="0.6">
      <c r="A2" s="4" t="s">
        <v>196</v>
      </c>
      <c r="B2" s="4" t="s">
        <v>198</v>
      </c>
      <c r="C2" s="4" t="s">
        <v>200</v>
      </c>
      <c r="D2" s="4" t="s">
        <v>245</v>
      </c>
      <c r="E2" s="4" t="s">
        <v>205</v>
      </c>
      <c r="F2" s="4" t="s">
        <v>207</v>
      </c>
      <c r="G2" s="4" t="s">
        <v>209</v>
      </c>
      <c r="H2" s="4" t="s">
        <v>162</v>
      </c>
    </row>
    <row r="3" spans="1:8" x14ac:dyDescent="0.6">
      <c r="A3" s="12">
        <v>1</v>
      </c>
      <c r="B3" s="12">
        <v>0</v>
      </c>
      <c r="C3" s="12">
        <v>100</v>
      </c>
      <c r="D3" s="12">
        <v>0</v>
      </c>
      <c r="E3" s="6">
        <v>1</v>
      </c>
      <c r="F3" s="6">
        <v>50</v>
      </c>
      <c r="G3" s="6">
        <v>7</v>
      </c>
      <c r="H3" s="16" t="s">
        <v>280</v>
      </c>
    </row>
    <row r="4" spans="1:8" x14ac:dyDescent="0.6">
      <c r="A4" s="12">
        <v>2</v>
      </c>
      <c r="B4" s="12">
        <v>0</v>
      </c>
      <c r="C4" s="12">
        <v>90</v>
      </c>
      <c r="D4" s="12">
        <v>0</v>
      </c>
      <c r="E4" s="6">
        <v>1</v>
      </c>
      <c r="F4" s="6">
        <v>55</v>
      </c>
      <c r="G4" s="6">
        <v>7</v>
      </c>
    </row>
    <row r="5" spans="1:8" x14ac:dyDescent="0.6">
      <c r="A5" s="12">
        <v>3</v>
      </c>
      <c r="B5" s="12">
        <v>0</v>
      </c>
      <c r="C5" s="12">
        <v>80</v>
      </c>
      <c r="D5" s="12">
        <v>0</v>
      </c>
      <c r="E5" s="6">
        <v>1</v>
      </c>
      <c r="F5" s="6">
        <v>60</v>
      </c>
      <c r="G5" s="6">
        <v>7</v>
      </c>
    </row>
    <row r="6" spans="1:8" x14ac:dyDescent="0.6">
      <c r="A6" s="12">
        <v>4</v>
      </c>
      <c r="B6" s="12">
        <v>0</v>
      </c>
      <c r="C6" s="12">
        <v>70</v>
      </c>
      <c r="D6" s="12">
        <v>0</v>
      </c>
      <c r="E6" s="6">
        <v>1</v>
      </c>
      <c r="F6" s="6">
        <v>65</v>
      </c>
      <c r="G6" s="6">
        <v>7</v>
      </c>
    </row>
    <row r="7" spans="1:8" x14ac:dyDescent="0.6">
      <c r="A7" s="12">
        <v>5</v>
      </c>
      <c r="B7" s="12">
        <v>0</v>
      </c>
      <c r="C7" s="12">
        <v>60</v>
      </c>
      <c r="D7" s="12">
        <v>0</v>
      </c>
      <c r="E7" s="6">
        <v>1</v>
      </c>
      <c r="F7" s="6">
        <v>70</v>
      </c>
      <c r="G7" s="6">
        <v>7</v>
      </c>
    </row>
  </sheetData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"/>
  <sheetViews>
    <sheetView workbookViewId="0"/>
  </sheetViews>
  <sheetFormatPr defaultRowHeight="16.899999999999999" x14ac:dyDescent="0.6"/>
  <cols>
    <col min="1" max="1" width="25.625" style="6" customWidth="1"/>
    <col min="2" max="2" width="30.625" style="6" customWidth="1"/>
    <col min="3" max="3" width="40.625" style="6" customWidth="1"/>
    <col min="4" max="7" width="20.625" style="6" customWidth="1"/>
    <col min="8" max="8" width="45.375" style="16" customWidth="1"/>
    <col min="9" max="16384" width="9" style="1"/>
  </cols>
  <sheetData>
    <row r="1" spans="1:8" ht="50.65" x14ac:dyDescent="0.6">
      <c r="A1" s="4" t="s">
        <v>212</v>
      </c>
      <c r="B1" s="4" t="s">
        <v>214</v>
      </c>
      <c r="C1" s="4" t="s">
        <v>216</v>
      </c>
      <c r="D1" s="20" t="s">
        <v>281</v>
      </c>
      <c r="E1" s="4" t="s">
        <v>176</v>
      </c>
      <c r="F1" s="20" t="s">
        <v>282</v>
      </c>
      <c r="G1" s="4" t="s">
        <v>181</v>
      </c>
      <c r="H1" s="4" t="s">
        <v>68</v>
      </c>
    </row>
    <row r="2" spans="1:8" x14ac:dyDescent="0.6">
      <c r="A2" s="4" t="s">
        <v>213</v>
      </c>
      <c r="B2" s="4" t="s">
        <v>215</v>
      </c>
      <c r="C2" s="4" t="s">
        <v>217</v>
      </c>
      <c r="D2" s="4" t="s">
        <v>174</v>
      </c>
      <c r="E2" s="4" t="s">
        <v>177</v>
      </c>
      <c r="F2" s="4" t="s">
        <v>179</v>
      </c>
      <c r="G2" s="4" t="s">
        <v>182</v>
      </c>
      <c r="H2" s="4" t="s">
        <v>162</v>
      </c>
    </row>
    <row r="3" spans="1:8" x14ac:dyDescent="0.6">
      <c r="A3" s="12">
        <v>2</v>
      </c>
      <c r="B3" s="29" t="s">
        <v>283</v>
      </c>
      <c r="C3" s="30" t="s">
        <v>284</v>
      </c>
      <c r="D3" s="6">
        <v>0</v>
      </c>
      <c r="E3" s="45">
        <v>1000</v>
      </c>
      <c r="F3" s="6">
        <v>2</v>
      </c>
      <c r="G3" s="45">
        <v>15</v>
      </c>
      <c r="H3" s="16" t="s">
        <v>285</v>
      </c>
    </row>
    <row r="4" spans="1:8" x14ac:dyDescent="0.6">
      <c r="A4" s="6">
        <v>2</v>
      </c>
      <c r="B4" s="29" t="s">
        <v>286</v>
      </c>
      <c r="C4" s="14" t="s">
        <v>287</v>
      </c>
      <c r="D4" s="6">
        <v>0</v>
      </c>
      <c r="E4" s="45">
        <v>1000</v>
      </c>
      <c r="F4" s="6">
        <v>2</v>
      </c>
      <c r="G4" s="45">
        <v>15</v>
      </c>
    </row>
    <row r="5" spans="1:8" x14ac:dyDescent="0.6">
      <c r="A5" s="6">
        <v>2</v>
      </c>
      <c r="B5" s="14" t="s">
        <v>288</v>
      </c>
      <c r="C5" s="14" t="s">
        <v>289</v>
      </c>
      <c r="D5" s="6">
        <v>0</v>
      </c>
      <c r="E5" s="45">
        <v>1000</v>
      </c>
      <c r="F5" s="6">
        <v>2</v>
      </c>
      <c r="G5" s="45">
        <v>15</v>
      </c>
    </row>
    <row r="6" spans="1:8" x14ac:dyDescent="0.6">
      <c r="A6" s="6">
        <v>2</v>
      </c>
      <c r="B6" s="14" t="s">
        <v>290</v>
      </c>
      <c r="C6" s="14" t="s">
        <v>291</v>
      </c>
      <c r="D6" s="6">
        <v>0</v>
      </c>
      <c r="E6" s="45">
        <v>1000</v>
      </c>
      <c r="F6" s="6">
        <v>2</v>
      </c>
      <c r="G6" s="45">
        <v>15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3"/>
  <sheetViews>
    <sheetView workbookViewId="0"/>
  </sheetViews>
  <sheetFormatPr defaultRowHeight="16.899999999999999" x14ac:dyDescent="0.6"/>
  <cols>
    <col min="1" max="1" width="25.625" style="6" customWidth="1"/>
    <col min="2" max="2" width="30.625" style="6" customWidth="1"/>
    <col min="3" max="3" width="40.625" style="6" customWidth="1"/>
    <col min="4" max="8" width="20.625" style="6" customWidth="1"/>
    <col min="9" max="9" width="25.625" style="6" customWidth="1"/>
    <col min="10" max="10" width="45.375" style="16" customWidth="1"/>
    <col min="11" max="16384" width="9" style="19"/>
  </cols>
  <sheetData>
    <row r="1" spans="1:10" ht="50.65" x14ac:dyDescent="0.6">
      <c r="A1" s="4" t="s">
        <v>212</v>
      </c>
      <c r="B1" s="4" t="s">
        <v>222</v>
      </c>
      <c r="C1" s="4" t="s">
        <v>224</v>
      </c>
      <c r="D1" s="4" t="s">
        <v>225</v>
      </c>
      <c r="E1" s="20" t="s">
        <v>281</v>
      </c>
      <c r="F1" s="4" t="s">
        <v>176</v>
      </c>
      <c r="G1" s="20" t="s">
        <v>282</v>
      </c>
      <c r="H1" s="4" t="s">
        <v>181</v>
      </c>
      <c r="I1" s="4" t="s">
        <v>227</v>
      </c>
      <c r="J1" s="25" t="s">
        <v>68</v>
      </c>
    </row>
    <row r="2" spans="1:10" x14ac:dyDescent="0.6">
      <c r="A2" s="4" t="s">
        <v>213</v>
      </c>
      <c r="B2" s="4" t="s">
        <v>223</v>
      </c>
      <c r="C2" s="4" t="s">
        <v>217</v>
      </c>
      <c r="D2" s="4" t="s">
        <v>226</v>
      </c>
      <c r="E2" s="4" t="s">
        <v>174</v>
      </c>
      <c r="F2" s="4" t="s">
        <v>177</v>
      </c>
      <c r="G2" s="4" t="s">
        <v>179</v>
      </c>
      <c r="H2" s="4" t="s">
        <v>182</v>
      </c>
      <c r="I2" s="4" t="s">
        <v>228</v>
      </c>
      <c r="J2" s="25" t="s">
        <v>162</v>
      </c>
    </row>
    <row r="3" spans="1:10" x14ac:dyDescent="0.6">
      <c r="A3" s="12">
        <v>1</v>
      </c>
      <c r="B3" s="29" t="s">
        <v>292</v>
      </c>
      <c r="C3" s="29" t="s">
        <v>293</v>
      </c>
      <c r="D3" s="12">
        <v>2</v>
      </c>
      <c r="E3" s="6">
        <v>0</v>
      </c>
      <c r="F3" s="45">
        <v>1000</v>
      </c>
      <c r="G3" s="6">
        <v>2</v>
      </c>
      <c r="H3" s="46">
        <v>5</v>
      </c>
      <c r="I3" s="6" t="s">
        <v>116</v>
      </c>
      <c r="J3" s="16" t="s">
        <v>285</v>
      </c>
    </row>
    <row r="4" spans="1:10" x14ac:dyDescent="0.6">
      <c r="A4" s="12">
        <v>2</v>
      </c>
      <c r="B4" s="29" t="s">
        <v>292</v>
      </c>
      <c r="C4" s="29" t="s">
        <v>293</v>
      </c>
      <c r="D4" s="12">
        <v>3</v>
      </c>
      <c r="E4" s="6">
        <v>0</v>
      </c>
      <c r="F4" s="45">
        <v>1500</v>
      </c>
      <c r="G4" s="6">
        <v>2</v>
      </c>
      <c r="H4" s="45">
        <v>10</v>
      </c>
      <c r="I4" s="6" t="s">
        <v>294</v>
      </c>
    </row>
    <row r="5" spans="1:10" x14ac:dyDescent="0.6">
      <c r="A5" s="6">
        <v>3</v>
      </c>
      <c r="B5" s="29" t="s">
        <v>292</v>
      </c>
      <c r="C5" s="29" t="s">
        <v>293</v>
      </c>
      <c r="D5" s="12">
        <v>4</v>
      </c>
      <c r="E5" s="6">
        <v>0</v>
      </c>
      <c r="F5" s="45">
        <v>2000</v>
      </c>
      <c r="G5" s="6">
        <v>2</v>
      </c>
      <c r="H5" s="45">
        <v>15</v>
      </c>
      <c r="I5" s="6" t="s">
        <v>295</v>
      </c>
    </row>
    <row r="6" spans="1:10" x14ac:dyDescent="0.6">
      <c r="A6" s="37">
        <v>4</v>
      </c>
      <c r="B6" s="38" t="s">
        <v>292</v>
      </c>
      <c r="C6" s="38" t="s">
        <v>293</v>
      </c>
      <c r="D6" s="39">
        <v>5</v>
      </c>
      <c r="E6" s="37">
        <v>0</v>
      </c>
      <c r="F6" s="47">
        <v>2500</v>
      </c>
      <c r="G6" s="37">
        <v>2</v>
      </c>
      <c r="H6" s="47">
        <v>20</v>
      </c>
      <c r="I6" s="37" t="s">
        <v>296</v>
      </c>
      <c r="J6" s="40"/>
    </row>
    <row r="7" spans="1:10" x14ac:dyDescent="0.6">
      <c r="A7" s="32">
        <v>2</v>
      </c>
      <c r="B7" s="33" t="s">
        <v>283</v>
      </c>
      <c r="C7" s="34" t="s">
        <v>284</v>
      </c>
      <c r="D7" s="32">
        <v>2</v>
      </c>
      <c r="E7" s="35">
        <v>0</v>
      </c>
      <c r="F7" s="45">
        <v>1000</v>
      </c>
      <c r="G7" s="35">
        <v>2</v>
      </c>
      <c r="H7" s="46">
        <v>5</v>
      </c>
      <c r="I7" s="35" t="s">
        <v>116</v>
      </c>
      <c r="J7" s="36"/>
    </row>
    <row r="8" spans="1:10" x14ac:dyDescent="0.6">
      <c r="A8" s="12">
        <v>2</v>
      </c>
      <c r="B8" s="29" t="s">
        <v>283</v>
      </c>
      <c r="C8" s="30" t="s">
        <v>284</v>
      </c>
      <c r="D8" s="12">
        <v>3</v>
      </c>
      <c r="E8" s="6">
        <v>0</v>
      </c>
      <c r="F8" s="45">
        <v>1500</v>
      </c>
      <c r="G8" s="6">
        <v>2</v>
      </c>
      <c r="H8" s="45">
        <v>10</v>
      </c>
      <c r="I8" s="6" t="s">
        <v>294</v>
      </c>
    </row>
    <row r="9" spans="1:10" x14ac:dyDescent="0.6">
      <c r="A9" s="6">
        <v>3</v>
      </c>
      <c r="B9" s="29" t="s">
        <v>283</v>
      </c>
      <c r="C9" s="30" t="s">
        <v>284</v>
      </c>
      <c r="D9" s="12">
        <v>4</v>
      </c>
      <c r="E9" s="6">
        <v>0</v>
      </c>
      <c r="F9" s="45">
        <v>2000</v>
      </c>
      <c r="G9" s="6">
        <v>2</v>
      </c>
      <c r="H9" s="45">
        <v>15</v>
      </c>
      <c r="I9" s="6" t="s">
        <v>295</v>
      </c>
    </row>
    <row r="10" spans="1:10" x14ac:dyDescent="0.6">
      <c r="A10" s="37">
        <v>4</v>
      </c>
      <c r="B10" s="38" t="s">
        <v>283</v>
      </c>
      <c r="C10" s="42" t="s">
        <v>284</v>
      </c>
      <c r="D10" s="39">
        <v>5</v>
      </c>
      <c r="E10" s="37">
        <v>0</v>
      </c>
      <c r="F10" s="47">
        <v>2500</v>
      </c>
      <c r="G10" s="37">
        <v>2</v>
      </c>
      <c r="H10" s="47">
        <v>20</v>
      </c>
      <c r="I10" s="37" t="s">
        <v>296</v>
      </c>
      <c r="J10" s="40"/>
    </row>
    <row r="11" spans="1:10" x14ac:dyDescent="0.6">
      <c r="A11" s="32">
        <v>2</v>
      </c>
      <c r="B11" s="29" t="s">
        <v>286</v>
      </c>
      <c r="C11" s="14" t="s">
        <v>287</v>
      </c>
      <c r="D11" s="41">
        <v>2</v>
      </c>
      <c r="E11" s="35">
        <v>0</v>
      </c>
      <c r="F11" s="45">
        <v>1000</v>
      </c>
      <c r="G11" s="35">
        <v>2</v>
      </c>
      <c r="H11" s="46">
        <v>5</v>
      </c>
      <c r="I11" s="35" t="s">
        <v>116</v>
      </c>
      <c r="J11" s="36"/>
    </row>
    <row r="12" spans="1:10" x14ac:dyDescent="0.6">
      <c r="A12" s="12">
        <v>2</v>
      </c>
      <c r="B12" s="29" t="s">
        <v>286</v>
      </c>
      <c r="C12" s="14" t="s">
        <v>287</v>
      </c>
      <c r="D12" s="21">
        <v>3</v>
      </c>
      <c r="E12" s="6">
        <v>0</v>
      </c>
      <c r="F12" s="45">
        <v>1500</v>
      </c>
      <c r="G12" s="6">
        <v>2</v>
      </c>
      <c r="H12" s="45">
        <v>10</v>
      </c>
      <c r="I12" s="6" t="s">
        <v>294</v>
      </c>
    </row>
    <row r="13" spans="1:10" x14ac:dyDescent="0.6">
      <c r="A13" s="6">
        <v>3</v>
      </c>
      <c r="B13" s="29" t="s">
        <v>286</v>
      </c>
      <c r="C13" s="14" t="s">
        <v>287</v>
      </c>
      <c r="D13" s="21">
        <v>4</v>
      </c>
      <c r="E13" s="6">
        <v>0</v>
      </c>
      <c r="F13" s="45">
        <v>2000</v>
      </c>
      <c r="G13" s="6">
        <v>2</v>
      </c>
      <c r="H13" s="45">
        <v>15</v>
      </c>
      <c r="I13" s="6" t="s">
        <v>295</v>
      </c>
    </row>
    <row r="14" spans="1:10" x14ac:dyDescent="0.6">
      <c r="A14" s="37">
        <v>4</v>
      </c>
      <c r="B14" s="38" t="s">
        <v>286</v>
      </c>
      <c r="C14" s="43" t="s">
        <v>287</v>
      </c>
      <c r="D14" s="37">
        <v>5</v>
      </c>
      <c r="E14" s="37">
        <v>0</v>
      </c>
      <c r="F14" s="47">
        <v>2500</v>
      </c>
      <c r="G14" s="37">
        <v>2</v>
      </c>
      <c r="H14" s="47">
        <v>20</v>
      </c>
      <c r="I14" s="37" t="s">
        <v>296</v>
      </c>
      <c r="J14" s="40"/>
    </row>
    <row r="15" spans="1:10" x14ac:dyDescent="0.6">
      <c r="A15" s="32">
        <v>2</v>
      </c>
      <c r="B15" s="14" t="s">
        <v>288</v>
      </c>
      <c r="C15" s="14" t="s">
        <v>289</v>
      </c>
      <c r="D15" s="41">
        <v>2</v>
      </c>
      <c r="E15" s="35">
        <v>0</v>
      </c>
      <c r="F15" s="45">
        <v>1000</v>
      </c>
      <c r="G15" s="35">
        <v>2</v>
      </c>
      <c r="H15" s="46">
        <v>5</v>
      </c>
      <c r="I15" s="35" t="s">
        <v>116</v>
      </c>
      <c r="J15" s="36"/>
    </row>
    <row r="16" spans="1:10" x14ac:dyDescent="0.6">
      <c r="A16" s="12">
        <v>2</v>
      </c>
      <c r="B16" s="14" t="s">
        <v>288</v>
      </c>
      <c r="C16" s="14" t="s">
        <v>289</v>
      </c>
      <c r="D16" s="21">
        <v>3</v>
      </c>
      <c r="E16" s="6">
        <v>0</v>
      </c>
      <c r="F16" s="45">
        <v>1500</v>
      </c>
      <c r="G16" s="6">
        <v>2</v>
      </c>
      <c r="H16" s="45">
        <v>10</v>
      </c>
      <c r="I16" s="6" t="s">
        <v>294</v>
      </c>
    </row>
    <row r="17" spans="1:10" x14ac:dyDescent="0.6">
      <c r="A17" s="6">
        <v>3</v>
      </c>
      <c r="B17" s="14" t="s">
        <v>288</v>
      </c>
      <c r="C17" s="14" t="s">
        <v>289</v>
      </c>
      <c r="D17" s="21">
        <v>4</v>
      </c>
      <c r="E17" s="6">
        <v>0</v>
      </c>
      <c r="F17" s="45">
        <v>2000</v>
      </c>
      <c r="G17" s="6">
        <v>2</v>
      </c>
      <c r="H17" s="45">
        <v>15</v>
      </c>
      <c r="I17" s="6" t="s">
        <v>295</v>
      </c>
    </row>
    <row r="18" spans="1:10" x14ac:dyDescent="0.6">
      <c r="A18" s="37">
        <v>4</v>
      </c>
      <c r="B18" s="43" t="s">
        <v>288</v>
      </c>
      <c r="C18" s="43" t="s">
        <v>289</v>
      </c>
      <c r="D18" s="37">
        <v>5</v>
      </c>
      <c r="E18" s="37">
        <v>0</v>
      </c>
      <c r="F18" s="47">
        <v>2500</v>
      </c>
      <c r="G18" s="37">
        <v>2</v>
      </c>
      <c r="H18" s="47">
        <v>20</v>
      </c>
      <c r="I18" s="37" t="s">
        <v>296</v>
      </c>
      <c r="J18" s="40"/>
    </row>
    <row r="19" spans="1:10" x14ac:dyDescent="0.6">
      <c r="A19" s="32">
        <v>2</v>
      </c>
      <c r="B19" s="14" t="s">
        <v>290</v>
      </c>
      <c r="C19" s="14" t="s">
        <v>291</v>
      </c>
      <c r="D19" s="41">
        <v>2</v>
      </c>
      <c r="E19" s="35">
        <v>0</v>
      </c>
      <c r="F19" s="45">
        <v>1000</v>
      </c>
      <c r="G19" s="35">
        <v>2</v>
      </c>
      <c r="H19" s="46">
        <v>5</v>
      </c>
      <c r="I19" s="35" t="s">
        <v>116</v>
      </c>
      <c r="J19" s="36"/>
    </row>
    <row r="20" spans="1:10" x14ac:dyDescent="0.6">
      <c r="A20" s="12">
        <v>2</v>
      </c>
      <c r="B20" s="14" t="s">
        <v>290</v>
      </c>
      <c r="C20" s="14" t="s">
        <v>291</v>
      </c>
      <c r="D20" s="21">
        <v>3</v>
      </c>
      <c r="E20" s="6">
        <v>0</v>
      </c>
      <c r="F20" s="45">
        <v>1500</v>
      </c>
      <c r="G20" s="6">
        <v>2</v>
      </c>
      <c r="H20" s="45">
        <v>10</v>
      </c>
      <c r="I20" s="6" t="s">
        <v>294</v>
      </c>
    </row>
    <row r="21" spans="1:10" x14ac:dyDescent="0.6">
      <c r="A21" s="6">
        <v>3</v>
      </c>
      <c r="B21" s="14" t="s">
        <v>290</v>
      </c>
      <c r="C21" s="14" t="s">
        <v>291</v>
      </c>
      <c r="D21" s="21">
        <v>4</v>
      </c>
      <c r="E21" s="6">
        <v>0</v>
      </c>
      <c r="F21" s="45">
        <v>2000</v>
      </c>
      <c r="G21" s="6">
        <v>2</v>
      </c>
      <c r="H21" s="45">
        <v>15</v>
      </c>
      <c r="I21" s="6" t="s">
        <v>295</v>
      </c>
    </row>
    <row r="22" spans="1:10" x14ac:dyDescent="0.6">
      <c r="A22" s="37">
        <v>4</v>
      </c>
      <c r="B22" s="43" t="s">
        <v>290</v>
      </c>
      <c r="C22" s="43" t="s">
        <v>291</v>
      </c>
      <c r="D22" s="37">
        <v>5</v>
      </c>
      <c r="E22" s="37">
        <v>0</v>
      </c>
      <c r="F22" s="47">
        <v>2500</v>
      </c>
      <c r="G22" s="37">
        <v>2</v>
      </c>
      <c r="H22" s="47">
        <v>20</v>
      </c>
      <c r="I22" s="37" t="s">
        <v>296</v>
      </c>
      <c r="J22" s="40"/>
    </row>
    <row r="23" spans="1:10" x14ac:dyDescent="0.6">
      <c r="A23" s="35"/>
      <c r="B23" s="35"/>
      <c r="C23" s="35"/>
      <c r="D23" s="35"/>
      <c r="E23" s="35"/>
      <c r="F23" s="35"/>
      <c r="G23" s="35"/>
      <c r="H23" s="35"/>
      <c r="I23" s="35"/>
      <c r="J23" s="36"/>
    </row>
  </sheetData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5"/>
  <sheetViews>
    <sheetView workbookViewId="0"/>
  </sheetViews>
  <sheetFormatPr defaultRowHeight="16.899999999999999" x14ac:dyDescent="0.6"/>
  <cols>
    <col min="1" max="1" width="20.625" style="6" customWidth="1"/>
    <col min="2" max="2" width="30.625" style="6" customWidth="1"/>
    <col min="3" max="7" width="20.625" style="6" customWidth="1"/>
    <col min="8" max="8" width="25.625" style="6" customWidth="1"/>
    <col min="9" max="9" width="45.375" style="16" customWidth="1"/>
    <col min="10" max="16384" width="9" style="1"/>
  </cols>
  <sheetData>
    <row r="1" spans="1:9" ht="50.65" x14ac:dyDescent="0.6">
      <c r="A1" s="4" t="s">
        <v>230</v>
      </c>
      <c r="B1" s="4" t="s">
        <v>232</v>
      </c>
      <c r="C1" s="4" t="s">
        <v>234</v>
      </c>
      <c r="D1" s="20" t="s">
        <v>281</v>
      </c>
      <c r="E1" s="4" t="s">
        <v>176</v>
      </c>
      <c r="F1" s="20" t="s">
        <v>282</v>
      </c>
      <c r="G1" s="4" t="s">
        <v>181</v>
      </c>
      <c r="H1" s="4" t="s">
        <v>237</v>
      </c>
      <c r="I1" s="4" t="s">
        <v>68</v>
      </c>
    </row>
    <row r="2" spans="1:9" x14ac:dyDescent="0.6">
      <c r="A2" s="4" t="s">
        <v>231</v>
      </c>
      <c r="B2" s="4" t="s">
        <v>233</v>
      </c>
      <c r="C2" s="4" t="s">
        <v>235</v>
      </c>
      <c r="D2" s="4" t="s">
        <v>174</v>
      </c>
      <c r="E2" s="4" t="s">
        <v>177</v>
      </c>
      <c r="F2" s="4" t="s">
        <v>179</v>
      </c>
      <c r="G2" s="4" t="s">
        <v>182</v>
      </c>
      <c r="H2" s="4" t="s">
        <v>238</v>
      </c>
      <c r="I2" s="4" t="s">
        <v>162</v>
      </c>
    </row>
    <row r="3" spans="1:9" x14ac:dyDescent="0.6">
      <c r="A3" s="12">
        <v>1</v>
      </c>
      <c r="B3" s="12" t="s">
        <v>297</v>
      </c>
      <c r="C3" s="12">
        <v>2</v>
      </c>
      <c r="D3" s="6">
        <v>0</v>
      </c>
      <c r="E3" s="45">
        <v>1000</v>
      </c>
      <c r="F3" s="6">
        <v>1</v>
      </c>
      <c r="G3" s="45">
        <v>2</v>
      </c>
      <c r="H3" s="6" t="s">
        <v>116</v>
      </c>
      <c r="I3" s="16" t="s">
        <v>298</v>
      </c>
    </row>
    <row r="4" spans="1:9" x14ac:dyDescent="0.6">
      <c r="A4" s="12">
        <v>2</v>
      </c>
      <c r="B4" s="12" t="s">
        <v>297</v>
      </c>
      <c r="C4" s="12">
        <v>3</v>
      </c>
      <c r="D4" s="6">
        <v>0</v>
      </c>
      <c r="E4" s="45">
        <v>1500</v>
      </c>
      <c r="F4" s="6">
        <v>1</v>
      </c>
      <c r="G4" s="45">
        <v>4</v>
      </c>
      <c r="H4" s="6" t="s">
        <v>299</v>
      </c>
    </row>
    <row r="5" spans="1:9" x14ac:dyDescent="0.6">
      <c r="A5" s="12">
        <v>3</v>
      </c>
      <c r="B5" s="12" t="s">
        <v>297</v>
      </c>
      <c r="C5" s="12">
        <v>4</v>
      </c>
      <c r="D5" s="6">
        <v>0</v>
      </c>
      <c r="E5" s="45">
        <v>2000</v>
      </c>
      <c r="F5" s="6">
        <v>1</v>
      </c>
      <c r="G5" s="45">
        <v>6</v>
      </c>
      <c r="H5" s="6" t="s">
        <v>300</v>
      </c>
    </row>
    <row r="6" spans="1:9" x14ac:dyDescent="0.6">
      <c r="A6" s="12">
        <v>4</v>
      </c>
      <c r="B6" s="12" t="s">
        <v>297</v>
      </c>
      <c r="C6" s="12">
        <v>5</v>
      </c>
      <c r="D6" s="6">
        <v>0</v>
      </c>
      <c r="E6" s="45">
        <v>2500</v>
      </c>
      <c r="F6" s="6">
        <v>1</v>
      </c>
      <c r="G6" s="45">
        <v>8</v>
      </c>
      <c r="H6" s="14" t="s">
        <v>301</v>
      </c>
    </row>
    <row r="7" spans="1:9" x14ac:dyDescent="0.6">
      <c r="A7" s="12"/>
      <c r="B7" s="12"/>
      <c r="C7" s="12"/>
    </row>
    <row r="8" spans="1:9" x14ac:dyDescent="0.6">
      <c r="A8" s="12"/>
      <c r="B8" s="12"/>
      <c r="C8" s="12"/>
    </row>
    <row r="9" spans="1:9" x14ac:dyDescent="0.6">
      <c r="A9" s="12"/>
      <c r="B9" s="12"/>
      <c r="C9" s="12"/>
    </row>
    <row r="10" spans="1:9" x14ac:dyDescent="0.6">
      <c r="A10" s="12"/>
      <c r="B10" s="12"/>
      <c r="C10" s="12"/>
    </row>
    <row r="11" spans="1:9" x14ac:dyDescent="0.6">
      <c r="A11" s="12"/>
      <c r="B11" s="12"/>
      <c r="C11" s="12"/>
    </row>
    <row r="12" spans="1:9" x14ac:dyDescent="0.6">
      <c r="B12" s="12"/>
      <c r="C12" s="12"/>
    </row>
    <row r="13" spans="1:9" x14ac:dyDescent="0.6">
      <c r="B13" s="12"/>
      <c r="C13" s="21"/>
    </row>
    <row r="14" spans="1:9" x14ac:dyDescent="0.6">
      <c r="B14" s="12"/>
      <c r="C14" s="21"/>
    </row>
    <row r="15" spans="1:9" x14ac:dyDescent="0.6">
      <c r="B15" s="12"/>
      <c r="C15" s="21"/>
    </row>
  </sheetData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8"/>
  <sheetViews>
    <sheetView workbookViewId="0"/>
  </sheetViews>
  <sheetFormatPr defaultRowHeight="16.899999999999999" x14ac:dyDescent="0.6"/>
  <cols>
    <col min="1" max="1" width="24.5" style="6" customWidth="1"/>
    <col min="2" max="2" width="20.625" style="6" customWidth="1"/>
    <col min="3" max="8" width="25.625" style="6" customWidth="1"/>
    <col min="9" max="9" width="9" style="16"/>
    <col min="10" max="16384" width="9" style="1"/>
  </cols>
  <sheetData>
    <row r="1" spans="1:9" ht="50.65" x14ac:dyDescent="0.6">
      <c r="A1" s="4" t="s">
        <v>240</v>
      </c>
      <c r="B1" s="4" t="s">
        <v>242</v>
      </c>
      <c r="C1" s="20" t="s">
        <v>197</v>
      </c>
      <c r="D1" s="4" t="s">
        <v>244</v>
      </c>
      <c r="E1" s="20" t="s">
        <v>201</v>
      </c>
      <c r="F1" s="20" t="s">
        <v>247</v>
      </c>
      <c r="G1" s="4" t="s">
        <v>249</v>
      </c>
      <c r="H1" s="4" t="s">
        <v>251</v>
      </c>
      <c r="I1" s="4" t="s">
        <v>68</v>
      </c>
    </row>
    <row r="2" spans="1:9" x14ac:dyDescent="0.6">
      <c r="A2" s="4" t="s">
        <v>241</v>
      </c>
      <c r="B2" s="4" t="s">
        <v>243</v>
      </c>
      <c r="C2" s="4" t="s">
        <v>198</v>
      </c>
      <c r="D2" s="4" t="s">
        <v>200</v>
      </c>
      <c r="E2" s="4" t="s">
        <v>245</v>
      </c>
      <c r="F2" s="4" t="s">
        <v>248</v>
      </c>
      <c r="G2" s="4" t="s">
        <v>250</v>
      </c>
      <c r="H2" s="4" t="s">
        <v>252</v>
      </c>
      <c r="I2" s="4" t="s">
        <v>162</v>
      </c>
    </row>
    <row r="3" spans="1:9" x14ac:dyDescent="0.6">
      <c r="A3" s="12">
        <v>1</v>
      </c>
      <c r="B3" s="12" t="s">
        <v>302</v>
      </c>
      <c r="C3" s="12">
        <v>0</v>
      </c>
      <c r="D3" s="12">
        <v>1500</v>
      </c>
      <c r="E3" s="12">
        <v>4</v>
      </c>
      <c r="F3" s="6">
        <v>5</v>
      </c>
      <c r="G3" s="6">
        <v>1</v>
      </c>
    </row>
    <row r="4" spans="1:9" x14ac:dyDescent="0.6">
      <c r="A4" s="12">
        <v>2</v>
      </c>
      <c r="B4" s="12" t="s">
        <v>303</v>
      </c>
      <c r="C4" s="12">
        <v>0</v>
      </c>
      <c r="D4" s="12">
        <v>1700</v>
      </c>
      <c r="E4" s="12">
        <v>4</v>
      </c>
      <c r="F4" s="6">
        <v>10</v>
      </c>
      <c r="G4" s="6">
        <v>1</v>
      </c>
      <c r="H4" s="12" t="s">
        <v>302</v>
      </c>
    </row>
    <row r="5" spans="1:9" x14ac:dyDescent="0.6">
      <c r="A5" s="39">
        <v>3</v>
      </c>
      <c r="B5" s="39" t="s">
        <v>304</v>
      </c>
      <c r="C5" s="39">
        <v>0</v>
      </c>
      <c r="D5" s="39">
        <v>2000</v>
      </c>
      <c r="E5" s="39">
        <v>4</v>
      </c>
      <c r="F5" s="37">
        <v>15</v>
      </c>
      <c r="G5" s="37">
        <v>1</v>
      </c>
      <c r="H5" s="39" t="s">
        <v>303</v>
      </c>
      <c r="I5" s="40"/>
    </row>
    <row r="6" spans="1:9" x14ac:dyDescent="0.6">
      <c r="A6" s="32">
        <v>1</v>
      </c>
      <c r="B6" s="32" t="s">
        <v>305</v>
      </c>
      <c r="C6" s="32">
        <v>0</v>
      </c>
      <c r="D6" s="32">
        <v>1500</v>
      </c>
      <c r="E6" s="32">
        <v>3</v>
      </c>
      <c r="F6" s="35">
        <v>5</v>
      </c>
      <c r="G6" s="35">
        <v>1</v>
      </c>
      <c r="H6" s="35"/>
      <c r="I6" s="36"/>
    </row>
    <row r="7" spans="1:9" x14ac:dyDescent="0.6">
      <c r="A7" s="12">
        <v>2</v>
      </c>
      <c r="B7" s="12" t="s">
        <v>306</v>
      </c>
      <c r="C7" s="12">
        <v>0</v>
      </c>
      <c r="D7" s="12">
        <v>1700</v>
      </c>
      <c r="E7" s="12">
        <v>3</v>
      </c>
      <c r="F7" s="6">
        <v>10</v>
      </c>
      <c r="G7" s="6">
        <v>1</v>
      </c>
      <c r="H7" s="12" t="s">
        <v>305</v>
      </c>
    </row>
    <row r="8" spans="1:9" x14ac:dyDescent="0.6">
      <c r="A8" s="6">
        <v>3</v>
      </c>
      <c r="B8" s="12" t="s">
        <v>307</v>
      </c>
      <c r="C8" s="12">
        <v>0</v>
      </c>
      <c r="D8" s="12">
        <v>2000</v>
      </c>
      <c r="E8" s="12">
        <v>3</v>
      </c>
      <c r="F8" s="6">
        <v>15</v>
      </c>
      <c r="G8" s="6">
        <v>1</v>
      </c>
      <c r="H8" s="12" t="s">
        <v>306</v>
      </c>
    </row>
  </sheetData>
  <phoneticPr fontId="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8"/>
  <sheetViews>
    <sheetView workbookViewId="0">
      <selection activeCell="E37" sqref="E37"/>
    </sheetView>
  </sheetViews>
  <sheetFormatPr defaultRowHeight="16.899999999999999" x14ac:dyDescent="0.6"/>
  <cols>
    <col min="1" max="1" width="24.5" style="6" customWidth="1"/>
    <col min="2" max="5" width="25.625" style="6" customWidth="1"/>
    <col min="6" max="6" width="22" style="16" customWidth="1"/>
    <col min="7" max="16384" width="9" style="1"/>
  </cols>
  <sheetData>
    <row r="1" spans="1:7" ht="33.75" x14ac:dyDescent="0.6">
      <c r="A1" s="24" t="s">
        <v>308</v>
      </c>
      <c r="B1" s="20" t="s">
        <v>197</v>
      </c>
      <c r="C1" s="24" t="s">
        <v>309</v>
      </c>
      <c r="D1" s="20" t="s">
        <v>188</v>
      </c>
      <c r="E1" s="25" t="s">
        <v>46</v>
      </c>
      <c r="F1" s="24" t="s">
        <v>68</v>
      </c>
    </row>
    <row r="2" spans="1:7" x14ac:dyDescent="0.6">
      <c r="A2" s="24" t="s">
        <v>310</v>
      </c>
      <c r="B2" s="24" t="s">
        <v>198</v>
      </c>
      <c r="C2" s="24" t="s">
        <v>200</v>
      </c>
      <c r="D2" s="25" t="s">
        <v>43</v>
      </c>
      <c r="E2" s="25" t="s">
        <v>47</v>
      </c>
      <c r="F2" s="24" t="s">
        <v>162</v>
      </c>
    </row>
    <row r="3" spans="1:7" x14ac:dyDescent="0.6">
      <c r="A3" s="59">
        <v>1</v>
      </c>
      <c r="B3" s="59">
        <v>0</v>
      </c>
      <c r="C3" s="59">
        <v>6000</v>
      </c>
      <c r="D3" s="59">
        <v>1</v>
      </c>
      <c r="E3" s="59">
        <f>3</f>
        <v>3</v>
      </c>
      <c r="F3" s="60" t="s">
        <v>323</v>
      </c>
    </row>
    <row r="4" spans="1:7" x14ac:dyDescent="0.6">
      <c r="A4" s="59">
        <v>1</v>
      </c>
      <c r="B4" s="59">
        <v>0</v>
      </c>
      <c r="C4" s="59">
        <v>6000</v>
      </c>
      <c r="D4" s="59">
        <v>2</v>
      </c>
      <c r="E4" s="59">
        <f>5</f>
        <v>5</v>
      </c>
      <c r="F4" s="57"/>
    </row>
    <row r="5" spans="1:7" x14ac:dyDescent="0.6">
      <c r="A5" s="59">
        <v>1</v>
      </c>
      <c r="B5" s="59">
        <v>0</v>
      </c>
      <c r="C5" s="59">
        <v>6000</v>
      </c>
      <c r="D5" s="59">
        <v>3</v>
      </c>
      <c r="E5" s="59">
        <v>10</v>
      </c>
      <c r="F5" s="57"/>
    </row>
    <row r="6" spans="1:7" x14ac:dyDescent="0.6">
      <c r="A6" s="59">
        <v>1</v>
      </c>
      <c r="B6" s="59">
        <v>1</v>
      </c>
      <c r="C6" s="59">
        <v>5</v>
      </c>
      <c r="D6" s="59">
        <v>2</v>
      </c>
      <c r="E6" s="59">
        <f>5</f>
        <v>5</v>
      </c>
      <c r="F6" s="57"/>
    </row>
    <row r="7" spans="1:7" x14ac:dyDescent="0.6">
      <c r="A7" s="59">
        <v>1</v>
      </c>
      <c r="B7" s="59">
        <v>1</v>
      </c>
      <c r="C7" s="59">
        <v>5</v>
      </c>
      <c r="D7" s="59">
        <v>3</v>
      </c>
      <c r="E7" s="59">
        <f>10</f>
        <v>10</v>
      </c>
      <c r="F7" s="57"/>
    </row>
    <row r="8" spans="1:7" x14ac:dyDescent="0.6">
      <c r="A8" s="59">
        <v>1</v>
      </c>
      <c r="B8" s="59">
        <v>2</v>
      </c>
      <c r="C8" s="59">
        <v>5</v>
      </c>
      <c r="D8" s="59">
        <v>1</v>
      </c>
      <c r="E8" s="59">
        <f>1</f>
        <v>1</v>
      </c>
      <c r="F8" s="57"/>
    </row>
    <row r="9" spans="1:7" x14ac:dyDescent="0.6">
      <c r="A9" s="59">
        <v>1</v>
      </c>
      <c r="B9" s="59">
        <v>2</v>
      </c>
      <c r="C9" s="59">
        <v>5</v>
      </c>
      <c r="D9" s="59">
        <v>3</v>
      </c>
      <c r="E9" s="59">
        <v>6</v>
      </c>
      <c r="F9" s="57"/>
    </row>
    <row r="10" spans="1:7" x14ac:dyDescent="0.6">
      <c r="A10" s="59">
        <v>1</v>
      </c>
      <c r="B10" s="59">
        <v>3</v>
      </c>
      <c r="C10" s="59">
        <v>10</v>
      </c>
      <c r="D10" s="59">
        <v>1</v>
      </c>
      <c r="E10" s="59">
        <f>1</f>
        <v>1</v>
      </c>
      <c r="F10" s="57"/>
    </row>
    <row r="11" spans="1:7" x14ac:dyDescent="0.6">
      <c r="A11" s="59">
        <v>1</v>
      </c>
      <c r="B11" s="59">
        <v>3</v>
      </c>
      <c r="C11" s="59">
        <v>10</v>
      </c>
      <c r="D11" s="59">
        <v>2</v>
      </c>
      <c r="E11" s="59">
        <f>3</f>
        <v>3</v>
      </c>
      <c r="F11" s="57"/>
    </row>
    <row r="12" spans="1:7" x14ac:dyDescent="0.6">
      <c r="A12" s="59">
        <v>2</v>
      </c>
      <c r="B12" s="59">
        <v>0</v>
      </c>
      <c r="C12" s="59">
        <v>5500</v>
      </c>
      <c r="D12" s="59">
        <v>1</v>
      </c>
      <c r="E12" s="59">
        <f>3</f>
        <v>3</v>
      </c>
      <c r="F12" s="60" t="s">
        <v>324</v>
      </c>
    </row>
    <row r="13" spans="1:7" x14ac:dyDescent="0.6">
      <c r="A13" s="59">
        <v>2</v>
      </c>
      <c r="B13" s="59">
        <v>0</v>
      </c>
      <c r="C13" s="59">
        <v>5500</v>
      </c>
      <c r="D13" s="59">
        <v>2</v>
      </c>
      <c r="E13" s="59">
        <f>5</f>
        <v>5</v>
      </c>
      <c r="F13" s="58"/>
    </row>
    <row r="14" spans="1:7" x14ac:dyDescent="0.6">
      <c r="A14" s="59">
        <v>2</v>
      </c>
      <c r="B14" s="59">
        <v>0</v>
      </c>
      <c r="C14" s="59">
        <v>5500</v>
      </c>
      <c r="D14" s="59">
        <v>3</v>
      </c>
      <c r="E14" s="59">
        <f>10</f>
        <v>10</v>
      </c>
      <c r="F14" s="58"/>
      <c r="G14"/>
    </row>
    <row r="15" spans="1:7" x14ac:dyDescent="0.6">
      <c r="A15" s="59">
        <v>2</v>
      </c>
      <c r="B15" s="59">
        <v>1</v>
      </c>
      <c r="C15" s="59">
        <v>5</v>
      </c>
      <c r="D15" s="59">
        <v>2</v>
      </c>
      <c r="E15" s="59">
        <f>6</f>
        <v>6</v>
      </c>
      <c r="F15" s="58"/>
      <c r="G15"/>
    </row>
    <row r="16" spans="1:7" x14ac:dyDescent="0.6">
      <c r="A16" s="59">
        <v>2</v>
      </c>
      <c r="B16" s="59">
        <v>1</v>
      </c>
      <c r="C16" s="59">
        <v>5</v>
      </c>
      <c r="D16" s="59">
        <v>3</v>
      </c>
      <c r="E16" s="59">
        <f>12</f>
        <v>12</v>
      </c>
      <c r="F16" s="58"/>
      <c r="G16"/>
    </row>
    <row r="17" spans="1:7" x14ac:dyDescent="0.6">
      <c r="A17" s="59">
        <v>2</v>
      </c>
      <c r="B17" s="59">
        <v>2</v>
      </c>
      <c r="C17" s="59">
        <v>5</v>
      </c>
      <c r="D17" s="59">
        <v>1</v>
      </c>
      <c r="E17" s="59">
        <f>2</f>
        <v>2</v>
      </c>
      <c r="F17" s="58"/>
      <c r="G17"/>
    </row>
    <row r="18" spans="1:7" x14ac:dyDescent="0.6">
      <c r="A18" s="59">
        <v>2</v>
      </c>
      <c r="B18" s="59">
        <v>2</v>
      </c>
      <c r="C18" s="59">
        <v>5</v>
      </c>
      <c r="D18" s="59">
        <v>3</v>
      </c>
      <c r="E18" s="59">
        <v>7</v>
      </c>
      <c r="F18" s="58"/>
    </row>
    <row r="19" spans="1:7" x14ac:dyDescent="0.6">
      <c r="A19" s="59">
        <v>2</v>
      </c>
      <c r="B19" s="59">
        <v>3</v>
      </c>
      <c r="C19" s="59">
        <v>10</v>
      </c>
      <c r="D19" s="59">
        <v>1</v>
      </c>
      <c r="E19" s="59">
        <f t="shared" ref="E19" si="0">2</f>
        <v>2</v>
      </c>
      <c r="F19" s="58"/>
    </row>
    <row r="20" spans="1:7" x14ac:dyDescent="0.6">
      <c r="A20" s="59">
        <v>2</v>
      </c>
      <c r="B20" s="59">
        <v>3</v>
      </c>
      <c r="C20" s="59">
        <v>10</v>
      </c>
      <c r="D20" s="59">
        <v>2</v>
      </c>
      <c r="E20" s="59">
        <f t="shared" ref="E20" si="1">3</f>
        <v>3</v>
      </c>
      <c r="F20" s="58"/>
    </row>
    <row r="21" spans="1:7" x14ac:dyDescent="0.6">
      <c r="A21" s="59">
        <v>3</v>
      </c>
      <c r="B21" s="59">
        <v>0</v>
      </c>
      <c r="C21" s="59">
        <v>5000</v>
      </c>
      <c r="D21" s="59">
        <v>1</v>
      </c>
      <c r="E21" s="59">
        <f t="shared" ref="E21" si="2">3</f>
        <v>3</v>
      </c>
      <c r="F21" s="60" t="s">
        <v>325</v>
      </c>
    </row>
    <row r="22" spans="1:7" x14ac:dyDescent="0.6">
      <c r="A22" s="59">
        <v>3</v>
      </c>
      <c r="B22" s="59">
        <v>0</v>
      </c>
      <c r="C22" s="59">
        <v>5000</v>
      </c>
      <c r="D22" s="59">
        <v>2</v>
      </c>
      <c r="E22" s="59">
        <f t="shared" ref="E22" si="3">5</f>
        <v>5</v>
      </c>
      <c r="F22" s="57"/>
    </row>
    <row r="23" spans="1:7" x14ac:dyDescent="0.6">
      <c r="A23" s="59">
        <v>3</v>
      </c>
      <c r="B23" s="59">
        <v>0</v>
      </c>
      <c r="C23" s="59">
        <v>5000</v>
      </c>
      <c r="D23" s="59">
        <v>3</v>
      </c>
      <c r="E23" s="59">
        <f t="shared" ref="E23" si="4">10</f>
        <v>10</v>
      </c>
      <c r="F23" s="57"/>
    </row>
    <row r="24" spans="1:7" x14ac:dyDescent="0.6">
      <c r="A24" s="59">
        <v>3</v>
      </c>
      <c r="B24" s="59">
        <v>1</v>
      </c>
      <c r="C24" s="59">
        <v>5</v>
      </c>
      <c r="D24" s="59">
        <v>2</v>
      </c>
      <c r="E24" s="59">
        <f t="shared" ref="E24" si="5">7</f>
        <v>7</v>
      </c>
      <c r="F24" s="57"/>
    </row>
    <row r="25" spans="1:7" x14ac:dyDescent="0.6">
      <c r="A25" s="59">
        <v>3</v>
      </c>
      <c r="B25" s="59">
        <v>1</v>
      </c>
      <c r="C25" s="59">
        <v>5</v>
      </c>
      <c r="D25" s="59">
        <v>3</v>
      </c>
      <c r="E25" s="59">
        <f t="shared" ref="E25" si="6">15</f>
        <v>15</v>
      </c>
      <c r="F25" s="57"/>
    </row>
    <row r="26" spans="1:7" x14ac:dyDescent="0.6">
      <c r="A26" s="59">
        <v>3</v>
      </c>
      <c r="B26" s="59">
        <v>2</v>
      </c>
      <c r="C26" s="59">
        <v>5</v>
      </c>
      <c r="D26" s="59">
        <v>1</v>
      </c>
      <c r="E26" s="59">
        <f t="shared" ref="E26" si="7">2</f>
        <v>2</v>
      </c>
      <c r="F26" s="57"/>
      <c r="G26"/>
    </row>
    <row r="27" spans="1:7" x14ac:dyDescent="0.6">
      <c r="A27" s="59">
        <v>3</v>
      </c>
      <c r="B27" s="59">
        <v>2</v>
      </c>
      <c r="C27" s="59">
        <v>5</v>
      </c>
      <c r="D27" s="59">
        <v>3</v>
      </c>
      <c r="E27" s="59">
        <v>9</v>
      </c>
      <c r="F27" s="57"/>
      <c r="G27"/>
    </row>
    <row r="28" spans="1:7" x14ac:dyDescent="0.6">
      <c r="A28" s="59">
        <v>3</v>
      </c>
      <c r="B28" s="59">
        <v>3</v>
      </c>
      <c r="C28" s="59">
        <v>10</v>
      </c>
      <c r="D28" s="59">
        <v>1</v>
      </c>
      <c r="E28" s="59">
        <f>2</f>
        <v>2</v>
      </c>
      <c r="F28" s="57"/>
      <c r="G28"/>
    </row>
    <row r="29" spans="1:7" x14ac:dyDescent="0.6">
      <c r="A29" s="59">
        <v>3</v>
      </c>
      <c r="B29" s="59">
        <v>3</v>
      </c>
      <c r="C29" s="59">
        <v>10</v>
      </c>
      <c r="D29" s="59">
        <v>2</v>
      </c>
      <c r="E29" s="59">
        <f>4</f>
        <v>4</v>
      </c>
      <c r="F29" s="57"/>
      <c r="G29"/>
    </row>
    <row r="30" spans="1:7" x14ac:dyDescent="0.6">
      <c r="A30"/>
      <c r="B30"/>
      <c r="C30"/>
      <c r="D30"/>
      <c r="E30" t="str">
        <f t="shared" ref="E30" si="8">""</f>
        <v/>
      </c>
    </row>
    <row r="31" spans="1:7" x14ac:dyDescent="0.6">
      <c r="A31"/>
      <c r="B31"/>
      <c r="C31"/>
      <c r="D31"/>
      <c r="E31" t="str">
        <f t="shared" ref="E31" si="9">""</f>
        <v/>
      </c>
    </row>
    <row r="32" spans="1:7" x14ac:dyDescent="0.6">
      <c r="A32"/>
      <c r="B32"/>
      <c r="C32"/>
      <c r="D32"/>
      <c r="E32" t="str">
        <f t="shared" ref="E32" si="10">""</f>
        <v/>
      </c>
    </row>
    <row r="33" spans="1:5" x14ac:dyDescent="0.6">
      <c r="A33"/>
      <c r="B33"/>
      <c r="C33"/>
      <c r="D33"/>
      <c r="E33" t="str">
        <f t="shared" ref="E33" si="11">""</f>
        <v/>
      </c>
    </row>
    <row r="34" spans="1:5" x14ac:dyDescent="0.6">
      <c r="A34"/>
      <c r="B34"/>
      <c r="C34"/>
      <c r="D34"/>
      <c r="E34" t="str">
        <f t="shared" ref="E34" si="12">""</f>
        <v/>
      </c>
    </row>
    <row r="35" spans="1:5" x14ac:dyDescent="0.6">
      <c r="A35"/>
      <c r="B35"/>
      <c r="C35"/>
      <c r="D35"/>
      <c r="E35" t="str">
        <f t="shared" ref="E35" si="13">""</f>
        <v/>
      </c>
    </row>
    <row r="36" spans="1:5" x14ac:dyDescent="0.6">
      <c r="A36"/>
      <c r="B36"/>
      <c r="C36"/>
      <c r="D36"/>
      <c r="E36" t="str">
        <f t="shared" ref="E36" si="14">""</f>
        <v/>
      </c>
    </row>
    <row r="37" spans="1:5" x14ac:dyDescent="0.6">
      <c r="A37"/>
      <c r="B37"/>
      <c r="C37"/>
      <c r="D37"/>
      <c r="E37" t="str">
        <f t="shared" ref="E37" si="15">""</f>
        <v/>
      </c>
    </row>
    <row r="38" spans="1:5" x14ac:dyDescent="0.6">
      <c r="A38"/>
      <c r="B38"/>
      <c r="C38"/>
      <c r="D38"/>
      <c r="E38" t="str">
        <f t="shared" ref="E38" si="16">""</f>
        <v/>
      </c>
    </row>
  </sheetData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42"/>
  <sheetViews>
    <sheetView zoomScale="55" zoomScaleNormal="55" workbookViewId="0"/>
  </sheetViews>
  <sheetFormatPr defaultRowHeight="16.899999999999999" x14ac:dyDescent="0.6"/>
  <cols>
    <col min="1" max="1" width="14.5" style="6" bestFit="1" customWidth="1"/>
    <col min="2" max="2" width="9.5" style="6" bestFit="1" customWidth="1"/>
    <col min="3" max="3" width="19.0625" style="6" bestFit="1" customWidth="1"/>
    <col min="4" max="4" width="23.25" style="6" bestFit="1" customWidth="1"/>
    <col min="5" max="5" width="33.125" style="18" customWidth="1"/>
    <col min="6" max="16" width="25.625" style="6" customWidth="1"/>
    <col min="17" max="17" width="25.625" style="16" customWidth="1"/>
    <col min="18" max="16384" width="9" style="1"/>
  </cols>
  <sheetData>
    <row r="1" spans="1:17" ht="67.5" x14ac:dyDescent="0.6">
      <c r="A1" s="25" t="s">
        <v>311</v>
      </c>
      <c r="B1" s="25" t="s">
        <v>370</v>
      </c>
      <c r="C1" s="20" t="s">
        <v>332</v>
      </c>
      <c r="D1" s="20" t="s">
        <v>337</v>
      </c>
      <c r="E1" s="25" t="s">
        <v>354</v>
      </c>
      <c r="F1" s="20" t="s">
        <v>329</v>
      </c>
      <c r="G1" s="20" t="s">
        <v>330</v>
      </c>
      <c r="H1" s="20" t="s">
        <v>331</v>
      </c>
      <c r="I1" s="20" t="s">
        <v>355</v>
      </c>
      <c r="J1" s="25" t="s">
        <v>312</v>
      </c>
      <c r="K1" s="20" t="s">
        <v>313</v>
      </c>
      <c r="L1" s="25" t="s">
        <v>314</v>
      </c>
      <c r="M1" s="20" t="s">
        <v>335</v>
      </c>
      <c r="N1" s="25" t="s">
        <v>315</v>
      </c>
      <c r="O1" s="20" t="s">
        <v>316</v>
      </c>
      <c r="P1" s="25" t="s">
        <v>317</v>
      </c>
      <c r="Q1" s="25" t="s">
        <v>68</v>
      </c>
    </row>
    <row r="2" spans="1:17" x14ac:dyDescent="0.6">
      <c r="A2" s="25" t="s">
        <v>318</v>
      </c>
      <c r="B2" s="25" t="s">
        <v>371</v>
      </c>
      <c r="C2" s="25" t="s">
        <v>333</v>
      </c>
      <c r="D2" s="25" t="s">
        <v>336</v>
      </c>
      <c r="E2" s="67" t="s">
        <v>334</v>
      </c>
      <c r="F2" s="25" t="s">
        <v>319</v>
      </c>
      <c r="G2" s="25" t="s">
        <v>320</v>
      </c>
      <c r="H2" s="25" t="s">
        <v>321</v>
      </c>
      <c r="I2" s="25" t="s">
        <v>198</v>
      </c>
      <c r="J2" s="25" t="s">
        <v>200</v>
      </c>
      <c r="K2" s="25" t="s">
        <v>198</v>
      </c>
      <c r="L2" s="25" t="s">
        <v>200</v>
      </c>
      <c r="M2" s="25" t="s">
        <v>245</v>
      </c>
      <c r="N2" s="25" t="s">
        <v>322</v>
      </c>
      <c r="O2" s="25" t="s">
        <v>245</v>
      </c>
      <c r="P2" s="25" t="s">
        <v>322</v>
      </c>
      <c r="Q2" s="25" t="s">
        <v>162</v>
      </c>
    </row>
    <row r="3" spans="1:17" ht="33.75" x14ac:dyDescent="0.6">
      <c r="A3" s="14" t="s">
        <v>344</v>
      </c>
      <c r="B3" s="14">
        <v>1</v>
      </c>
      <c r="C3" s="65" t="s">
        <v>338</v>
      </c>
      <c r="D3" s="65">
        <v>4</v>
      </c>
      <c r="E3" s="68" t="s">
        <v>358</v>
      </c>
      <c r="F3" s="65">
        <v>0</v>
      </c>
      <c r="G3" s="65">
        <v>4</v>
      </c>
      <c r="H3" s="65"/>
      <c r="I3" s="65">
        <v>0</v>
      </c>
      <c r="J3" s="65">
        <v>500</v>
      </c>
      <c r="M3" s="65">
        <v>1</v>
      </c>
      <c r="N3" s="65">
        <v>-5</v>
      </c>
      <c r="O3" s="65">
        <v>0</v>
      </c>
      <c r="P3" s="65">
        <v>3</v>
      </c>
      <c r="Q3" s="6"/>
    </row>
    <row r="4" spans="1:17" ht="33.75" x14ac:dyDescent="0.6">
      <c r="A4" s="14" t="s">
        <v>345</v>
      </c>
      <c r="B4" s="14">
        <v>1</v>
      </c>
      <c r="C4" s="65" t="s">
        <v>339</v>
      </c>
      <c r="D4" s="65">
        <v>3</v>
      </c>
      <c r="E4" s="68" t="s">
        <v>359</v>
      </c>
      <c r="F4" s="65">
        <v>0</v>
      </c>
      <c r="G4" s="65">
        <v>4</v>
      </c>
      <c r="H4" s="65"/>
      <c r="I4" s="65">
        <v>0</v>
      </c>
      <c r="J4" s="65">
        <v>300</v>
      </c>
      <c r="M4" s="65">
        <v>1</v>
      </c>
      <c r="N4" s="65">
        <v>5</v>
      </c>
      <c r="O4" s="65">
        <v>0</v>
      </c>
      <c r="P4" s="65">
        <v>1</v>
      </c>
      <c r="Q4" s="6"/>
    </row>
    <row r="5" spans="1:17" ht="33.75" x14ac:dyDescent="0.6">
      <c r="A5" s="14" t="s">
        <v>346</v>
      </c>
      <c r="B5" s="14">
        <v>1</v>
      </c>
      <c r="C5" s="65" t="s">
        <v>340</v>
      </c>
      <c r="D5" s="65">
        <v>0</v>
      </c>
      <c r="E5" s="68" t="s">
        <v>360</v>
      </c>
      <c r="F5" s="65">
        <v>1</v>
      </c>
      <c r="G5" s="65">
        <v>1</v>
      </c>
      <c r="H5" s="65">
        <v>0</v>
      </c>
      <c r="I5" s="65">
        <v>3</v>
      </c>
      <c r="J5" s="65">
        <v>3</v>
      </c>
      <c r="M5" s="65">
        <v>4</v>
      </c>
      <c r="N5" s="65">
        <v>1</v>
      </c>
      <c r="O5" s="65" t="s">
        <v>21</v>
      </c>
      <c r="P5" s="65" t="s">
        <v>21</v>
      </c>
      <c r="Q5" s="6"/>
    </row>
    <row r="6" spans="1:17" ht="33.75" x14ac:dyDescent="0.6">
      <c r="A6" s="14" t="s">
        <v>347</v>
      </c>
      <c r="B6" s="14">
        <v>1</v>
      </c>
      <c r="C6" s="65" t="s">
        <v>341</v>
      </c>
      <c r="D6" s="65">
        <v>1</v>
      </c>
      <c r="E6" s="68" t="s">
        <v>361</v>
      </c>
      <c r="F6" s="65">
        <v>1</v>
      </c>
      <c r="G6" s="65">
        <v>1</v>
      </c>
      <c r="H6" s="65">
        <v>0</v>
      </c>
      <c r="I6" s="65">
        <v>3</v>
      </c>
      <c r="J6" s="65">
        <v>3</v>
      </c>
      <c r="M6" s="65">
        <v>5</v>
      </c>
      <c r="N6" s="65">
        <v>1</v>
      </c>
      <c r="O6" s="65" t="s">
        <v>21</v>
      </c>
      <c r="P6" s="65" t="s">
        <v>21</v>
      </c>
      <c r="Q6" s="6"/>
    </row>
    <row r="7" spans="1:17" ht="33.75" x14ac:dyDescent="0.6">
      <c r="A7" s="14" t="s">
        <v>348</v>
      </c>
      <c r="B7" s="14">
        <v>1</v>
      </c>
      <c r="C7" s="65" t="s">
        <v>356</v>
      </c>
      <c r="D7" s="65">
        <v>4</v>
      </c>
      <c r="E7" s="68" t="s">
        <v>362</v>
      </c>
      <c r="F7" s="65">
        <v>0</v>
      </c>
      <c r="G7" s="65">
        <v>4</v>
      </c>
      <c r="H7" s="65"/>
      <c r="I7" s="65">
        <v>1</v>
      </c>
      <c r="J7" s="65">
        <v>3</v>
      </c>
      <c r="M7" s="65">
        <v>0</v>
      </c>
      <c r="N7" s="65">
        <v>1</v>
      </c>
      <c r="O7" s="65"/>
      <c r="P7" s="65"/>
      <c r="Q7" s="6"/>
    </row>
    <row r="8" spans="1:17" ht="33.75" x14ac:dyDescent="0.6">
      <c r="A8" s="14" t="s">
        <v>349</v>
      </c>
      <c r="B8" s="14">
        <v>1</v>
      </c>
      <c r="C8" s="65" t="s">
        <v>342</v>
      </c>
      <c r="D8" s="65">
        <v>0</v>
      </c>
      <c r="E8" s="68" t="s">
        <v>367</v>
      </c>
      <c r="F8" s="65">
        <v>1</v>
      </c>
      <c r="G8" s="65">
        <v>1</v>
      </c>
      <c r="H8" s="65">
        <v>0</v>
      </c>
      <c r="I8" s="65">
        <v>0</v>
      </c>
      <c r="J8" s="65">
        <v>500</v>
      </c>
      <c r="M8" s="65">
        <v>1</v>
      </c>
      <c r="N8" s="65">
        <v>-5</v>
      </c>
      <c r="O8" s="65">
        <v>4</v>
      </c>
      <c r="P8" s="65">
        <v>1</v>
      </c>
      <c r="Q8" s="6"/>
    </row>
    <row r="9" spans="1:17" ht="33.75" x14ac:dyDescent="0.6">
      <c r="A9" s="14" t="s">
        <v>350</v>
      </c>
      <c r="B9" s="14">
        <v>1</v>
      </c>
      <c r="C9" s="65" t="s">
        <v>357</v>
      </c>
      <c r="D9" s="65">
        <v>1</v>
      </c>
      <c r="E9" s="68" t="s">
        <v>363</v>
      </c>
      <c r="F9" s="65">
        <v>1</v>
      </c>
      <c r="G9" s="65">
        <v>1</v>
      </c>
      <c r="H9" s="65">
        <v>0</v>
      </c>
      <c r="I9" s="65">
        <v>2</v>
      </c>
      <c r="J9" s="65">
        <v>3</v>
      </c>
      <c r="M9" s="65">
        <v>3</v>
      </c>
      <c r="N9" s="65">
        <v>5</v>
      </c>
      <c r="O9" s="65" t="s">
        <v>21</v>
      </c>
      <c r="P9" s="65" t="s">
        <v>21</v>
      </c>
      <c r="Q9" s="6"/>
    </row>
    <row r="10" spans="1:17" ht="33.75" x14ac:dyDescent="0.6">
      <c r="A10" s="14" t="s">
        <v>351</v>
      </c>
      <c r="B10" s="14">
        <v>1</v>
      </c>
      <c r="C10" s="65" t="s">
        <v>366</v>
      </c>
      <c r="D10" s="65">
        <v>3</v>
      </c>
      <c r="E10" s="68" t="s">
        <v>368</v>
      </c>
      <c r="F10" s="65">
        <v>0</v>
      </c>
      <c r="G10" s="65">
        <v>4</v>
      </c>
      <c r="H10" s="65"/>
      <c r="I10" s="65">
        <v>1</v>
      </c>
      <c r="J10" s="65">
        <v>3</v>
      </c>
      <c r="M10" s="65">
        <v>0</v>
      </c>
      <c r="N10" s="65">
        <v>3</v>
      </c>
      <c r="O10" s="65"/>
      <c r="P10" s="65"/>
      <c r="Q10" s="6"/>
    </row>
    <row r="11" spans="1:17" ht="33.75" x14ac:dyDescent="0.6">
      <c r="A11" s="14" t="s">
        <v>352</v>
      </c>
      <c r="B11" s="14">
        <v>1</v>
      </c>
      <c r="C11" s="65" t="s">
        <v>343</v>
      </c>
      <c r="D11" s="65">
        <v>1</v>
      </c>
      <c r="E11" s="68" t="s">
        <v>364</v>
      </c>
      <c r="F11" s="65">
        <v>1</v>
      </c>
      <c r="G11" s="65">
        <v>1</v>
      </c>
      <c r="H11" s="65">
        <v>0</v>
      </c>
      <c r="I11" s="65">
        <v>0</v>
      </c>
      <c r="J11" s="65">
        <v>700</v>
      </c>
      <c r="K11" s="65">
        <v>2</v>
      </c>
      <c r="L11" s="65">
        <v>3</v>
      </c>
      <c r="M11" s="65">
        <v>3</v>
      </c>
      <c r="N11" s="65">
        <v>3</v>
      </c>
      <c r="O11" s="65">
        <v>4</v>
      </c>
      <c r="P11" s="65">
        <v>1</v>
      </c>
      <c r="Q11" s="6"/>
    </row>
    <row r="12" spans="1:17" ht="33.75" x14ac:dyDescent="0.6">
      <c r="A12" s="14" t="s">
        <v>353</v>
      </c>
      <c r="B12" s="14">
        <v>1</v>
      </c>
      <c r="C12" s="65" t="s">
        <v>369</v>
      </c>
      <c r="D12" s="65">
        <v>3</v>
      </c>
      <c r="E12" s="68" t="s">
        <v>365</v>
      </c>
      <c r="F12" s="65">
        <v>1</v>
      </c>
      <c r="G12" s="65">
        <v>1</v>
      </c>
      <c r="H12" s="65">
        <v>0</v>
      </c>
      <c r="I12" s="65">
        <v>0</v>
      </c>
      <c r="J12" s="65">
        <v>1000</v>
      </c>
      <c r="M12" s="65">
        <v>4</v>
      </c>
      <c r="N12" s="65">
        <v>1</v>
      </c>
      <c r="O12" s="65">
        <v>5</v>
      </c>
      <c r="P12" s="65">
        <v>1</v>
      </c>
      <c r="Q12" s="6"/>
    </row>
    <row r="13" spans="1:17" ht="33.75" x14ac:dyDescent="0.6">
      <c r="A13" s="65" t="s">
        <v>429</v>
      </c>
      <c r="B13" s="6">
        <v>2</v>
      </c>
      <c r="C13" s="65" t="s">
        <v>432</v>
      </c>
      <c r="D13" s="65">
        <v>0</v>
      </c>
      <c r="E13" s="68" t="s">
        <v>431</v>
      </c>
      <c r="F13" s="65">
        <v>0</v>
      </c>
      <c r="G13" s="65">
        <v>4</v>
      </c>
      <c r="H13" s="65"/>
      <c r="I13" s="65">
        <v>3</v>
      </c>
      <c r="J13" s="65">
        <v>3</v>
      </c>
      <c r="K13" s="65"/>
      <c r="L13" s="65"/>
      <c r="M13" s="65">
        <v>1</v>
      </c>
      <c r="N13" s="65">
        <v>-7</v>
      </c>
      <c r="O13" s="65">
        <v>0</v>
      </c>
      <c r="P13" s="65">
        <v>4</v>
      </c>
      <c r="Q13" s="6"/>
    </row>
    <row r="14" spans="1:17" ht="33.75" x14ac:dyDescent="0.6">
      <c r="A14" s="65" t="s">
        <v>372</v>
      </c>
      <c r="B14" s="6">
        <v>2</v>
      </c>
      <c r="C14" s="65" t="s">
        <v>373</v>
      </c>
      <c r="D14" s="65">
        <v>1</v>
      </c>
      <c r="E14" s="68" t="s">
        <v>430</v>
      </c>
      <c r="F14" s="65">
        <v>1</v>
      </c>
      <c r="G14" s="65">
        <v>1</v>
      </c>
      <c r="H14" s="65">
        <v>0</v>
      </c>
      <c r="I14" s="65">
        <v>2</v>
      </c>
      <c r="J14" s="65">
        <v>3</v>
      </c>
      <c r="K14" s="65"/>
      <c r="L14" s="65"/>
      <c r="M14" s="65">
        <v>2</v>
      </c>
      <c r="N14" s="65">
        <v>1</v>
      </c>
      <c r="O14" s="65">
        <v>4</v>
      </c>
      <c r="P14" s="65">
        <v>1</v>
      </c>
      <c r="Q14" s="6"/>
    </row>
    <row r="15" spans="1:17" ht="33.75" x14ac:dyDescent="0.6">
      <c r="A15" s="65" t="s">
        <v>374</v>
      </c>
      <c r="B15" s="6">
        <v>2</v>
      </c>
      <c r="C15" s="65" t="s">
        <v>375</v>
      </c>
      <c r="D15" s="65">
        <v>0</v>
      </c>
      <c r="E15" s="68" t="s">
        <v>433</v>
      </c>
      <c r="F15" s="65">
        <v>1</v>
      </c>
      <c r="G15" s="65">
        <v>1</v>
      </c>
      <c r="H15" s="65">
        <v>0</v>
      </c>
      <c r="I15" s="65">
        <v>3</v>
      </c>
      <c r="J15" s="65">
        <v>3</v>
      </c>
      <c r="K15" s="65"/>
      <c r="L15" s="65"/>
      <c r="M15" s="65">
        <v>5</v>
      </c>
      <c r="N15" s="65">
        <v>1</v>
      </c>
      <c r="O15" s="65" t="s">
        <v>21</v>
      </c>
      <c r="P15" s="65" t="s">
        <v>21</v>
      </c>
      <c r="Q15" s="6"/>
    </row>
    <row r="16" spans="1:17" ht="33.75" x14ac:dyDescent="0.6">
      <c r="A16" s="65" t="s">
        <v>376</v>
      </c>
      <c r="B16" s="6">
        <v>2</v>
      </c>
      <c r="C16" s="65" t="s">
        <v>377</v>
      </c>
      <c r="D16" s="65">
        <v>1</v>
      </c>
      <c r="E16" s="68" t="s">
        <v>434</v>
      </c>
      <c r="F16" s="65">
        <v>0</v>
      </c>
      <c r="G16" s="65">
        <v>4</v>
      </c>
      <c r="H16" s="65"/>
      <c r="I16" s="65">
        <v>0</v>
      </c>
      <c r="J16" s="65">
        <v>500</v>
      </c>
      <c r="K16" s="65">
        <v>3</v>
      </c>
      <c r="L16" s="65">
        <v>2</v>
      </c>
      <c r="M16" s="65">
        <v>1</v>
      </c>
      <c r="N16" s="65">
        <v>-5</v>
      </c>
      <c r="O16" s="65">
        <v>0</v>
      </c>
      <c r="P16" s="65">
        <v>3</v>
      </c>
      <c r="Q16" s="6"/>
    </row>
    <row r="17" spans="1:17" ht="33.75" x14ac:dyDescent="0.6">
      <c r="A17" s="65" t="s">
        <v>378</v>
      </c>
      <c r="B17" s="6">
        <v>2</v>
      </c>
      <c r="C17" s="65" t="s">
        <v>379</v>
      </c>
      <c r="D17" s="65">
        <v>0</v>
      </c>
      <c r="E17" s="68" t="s">
        <v>435</v>
      </c>
      <c r="F17" s="65">
        <v>1</v>
      </c>
      <c r="G17" s="65">
        <v>1</v>
      </c>
      <c r="H17" s="65">
        <v>0</v>
      </c>
      <c r="I17" s="65">
        <v>0</v>
      </c>
      <c r="J17" s="65">
        <v>300</v>
      </c>
      <c r="K17" s="65"/>
      <c r="L17" s="65"/>
      <c r="M17" s="65">
        <v>4</v>
      </c>
      <c r="N17" s="65">
        <v>1</v>
      </c>
      <c r="O17" s="65">
        <v>1</v>
      </c>
      <c r="P17" s="65">
        <v>-5</v>
      </c>
      <c r="Q17" s="6"/>
    </row>
    <row r="18" spans="1:17" ht="33.75" x14ac:dyDescent="0.6">
      <c r="A18" s="65" t="s">
        <v>380</v>
      </c>
      <c r="B18" s="6">
        <v>2</v>
      </c>
      <c r="C18" s="65" t="s">
        <v>381</v>
      </c>
      <c r="D18" s="65">
        <v>4</v>
      </c>
      <c r="E18" s="68" t="s">
        <v>436</v>
      </c>
      <c r="F18" s="65">
        <v>0</v>
      </c>
      <c r="G18" s="65">
        <v>4</v>
      </c>
      <c r="H18" s="65"/>
      <c r="I18" s="65">
        <v>0</v>
      </c>
      <c r="J18" s="65">
        <v>500</v>
      </c>
      <c r="K18" s="65"/>
      <c r="L18" s="65"/>
      <c r="M18" s="65">
        <v>1</v>
      </c>
      <c r="N18" s="65">
        <v>-5</v>
      </c>
      <c r="O18" s="65">
        <v>0</v>
      </c>
      <c r="P18" s="65">
        <v>1</v>
      </c>
      <c r="Q18" s="6"/>
    </row>
    <row r="19" spans="1:17" ht="33.75" x14ac:dyDescent="0.6">
      <c r="A19" s="65" t="s">
        <v>382</v>
      </c>
      <c r="B19" s="6">
        <v>2</v>
      </c>
      <c r="C19" s="65" t="s">
        <v>383</v>
      </c>
      <c r="D19" s="65">
        <v>0</v>
      </c>
      <c r="E19" s="68" t="s">
        <v>437</v>
      </c>
      <c r="F19" s="65">
        <v>1</v>
      </c>
      <c r="G19" s="65">
        <v>1</v>
      </c>
      <c r="H19" s="65">
        <v>0</v>
      </c>
      <c r="I19" s="65">
        <v>0</v>
      </c>
      <c r="J19" s="65">
        <v>700</v>
      </c>
      <c r="K19" s="65">
        <v>2</v>
      </c>
      <c r="L19" s="65">
        <v>2</v>
      </c>
      <c r="M19" s="65">
        <v>5</v>
      </c>
      <c r="N19" s="65">
        <v>1</v>
      </c>
      <c r="O19" s="65">
        <v>3</v>
      </c>
      <c r="P19" s="65">
        <v>2</v>
      </c>
      <c r="Q19" s="6"/>
    </row>
    <row r="20" spans="1:17" ht="33.75" x14ac:dyDescent="0.6">
      <c r="A20" s="65" t="s">
        <v>384</v>
      </c>
      <c r="B20" s="6">
        <v>2</v>
      </c>
      <c r="C20" s="65" t="s">
        <v>385</v>
      </c>
      <c r="D20" s="65">
        <v>1</v>
      </c>
      <c r="E20" s="68" t="s">
        <v>438</v>
      </c>
      <c r="F20" s="65">
        <v>1</v>
      </c>
      <c r="G20" s="65">
        <v>1</v>
      </c>
      <c r="H20" s="65">
        <v>0</v>
      </c>
      <c r="I20" s="65">
        <v>3</v>
      </c>
      <c r="J20" s="65">
        <v>4</v>
      </c>
      <c r="K20" s="65"/>
      <c r="L20" s="65"/>
      <c r="M20" s="65">
        <v>4</v>
      </c>
      <c r="N20" s="65">
        <v>1</v>
      </c>
      <c r="O20" s="65" t="s">
        <v>21</v>
      </c>
      <c r="P20" s="65" t="s">
        <v>21</v>
      </c>
      <c r="Q20" s="6"/>
    </row>
    <row r="21" spans="1:17" ht="33.75" x14ac:dyDescent="0.6">
      <c r="A21" s="65" t="s">
        <v>386</v>
      </c>
      <c r="B21" s="6">
        <v>2</v>
      </c>
      <c r="C21" s="65" t="s">
        <v>387</v>
      </c>
      <c r="D21" s="65">
        <v>3</v>
      </c>
      <c r="E21" s="68" t="s">
        <v>439</v>
      </c>
      <c r="F21" s="65">
        <v>0</v>
      </c>
      <c r="G21" s="65">
        <v>4</v>
      </c>
      <c r="H21" s="65"/>
      <c r="I21" s="65">
        <v>1</v>
      </c>
      <c r="J21" s="65">
        <v>3</v>
      </c>
      <c r="K21" s="65"/>
      <c r="L21" s="65"/>
      <c r="M21" s="65">
        <v>1</v>
      </c>
      <c r="N21" s="65">
        <v>-5</v>
      </c>
      <c r="O21" s="65">
        <v>0</v>
      </c>
      <c r="P21" s="65">
        <v>3</v>
      </c>
      <c r="Q21" s="6"/>
    </row>
    <row r="22" spans="1:17" ht="33.75" x14ac:dyDescent="0.6">
      <c r="A22" s="65" t="s">
        <v>388</v>
      </c>
      <c r="B22" s="6">
        <v>2</v>
      </c>
      <c r="C22" s="65" t="s">
        <v>389</v>
      </c>
      <c r="D22" s="65">
        <v>3</v>
      </c>
      <c r="E22" s="68" t="s">
        <v>440</v>
      </c>
      <c r="F22" s="65">
        <v>0</v>
      </c>
      <c r="G22" s="65">
        <v>4</v>
      </c>
      <c r="H22" s="65"/>
      <c r="I22" s="65">
        <v>0</v>
      </c>
      <c r="J22" s="65">
        <v>700</v>
      </c>
      <c r="K22" s="65"/>
      <c r="L22" s="65"/>
      <c r="M22" s="65">
        <v>1</v>
      </c>
      <c r="N22" s="65">
        <v>10</v>
      </c>
      <c r="O22" s="65">
        <v>0</v>
      </c>
      <c r="P22" s="65">
        <v>1</v>
      </c>
      <c r="Q22" s="6"/>
    </row>
    <row r="23" spans="1:17" ht="33.75" x14ac:dyDescent="0.6">
      <c r="A23" s="65" t="s">
        <v>390</v>
      </c>
      <c r="B23" s="6">
        <v>3</v>
      </c>
      <c r="C23" s="65" t="s">
        <v>391</v>
      </c>
      <c r="D23" s="65">
        <v>1</v>
      </c>
      <c r="E23" s="68" t="s">
        <v>441</v>
      </c>
      <c r="F23" s="65">
        <v>0</v>
      </c>
      <c r="G23" s="65">
        <v>4</v>
      </c>
      <c r="H23" s="65"/>
      <c r="I23" s="65">
        <v>3</v>
      </c>
      <c r="J23" s="65">
        <v>3</v>
      </c>
      <c r="K23" s="65"/>
      <c r="L23" s="65"/>
      <c r="M23" s="65">
        <v>1</v>
      </c>
      <c r="N23" s="65">
        <v>-5</v>
      </c>
      <c r="O23" s="65">
        <v>0</v>
      </c>
      <c r="P23" s="65">
        <v>1</v>
      </c>
      <c r="Q23" s="6"/>
    </row>
    <row r="24" spans="1:17" ht="33.75" x14ac:dyDescent="0.6">
      <c r="A24" s="65" t="s">
        <v>392</v>
      </c>
      <c r="B24" s="6">
        <v>3</v>
      </c>
      <c r="C24" s="65" t="s">
        <v>393</v>
      </c>
      <c r="D24" s="65">
        <v>4</v>
      </c>
      <c r="E24" s="68" t="s">
        <v>442</v>
      </c>
      <c r="F24" s="65">
        <v>0</v>
      </c>
      <c r="G24" s="65">
        <v>4</v>
      </c>
      <c r="H24" s="65"/>
      <c r="I24" s="65">
        <v>0</v>
      </c>
      <c r="J24" s="65">
        <v>300</v>
      </c>
      <c r="K24" s="65"/>
      <c r="L24" s="65"/>
      <c r="M24" s="65">
        <v>1</v>
      </c>
      <c r="N24" s="65">
        <v>-4</v>
      </c>
      <c r="O24" s="65">
        <v>0</v>
      </c>
      <c r="P24" s="65">
        <v>1</v>
      </c>
      <c r="Q24" s="6"/>
    </row>
    <row r="25" spans="1:17" ht="33.75" x14ac:dyDescent="0.6">
      <c r="A25" s="65" t="s">
        <v>394</v>
      </c>
      <c r="B25" s="6">
        <v>3</v>
      </c>
      <c r="C25" s="65" t="s">
        <v>395</v>
      </c>
      <c r="D25" s="65">
        <v>3</v>
      </c>
      <c r="E25" s="68" t="s">
        <v>443</v>
      </c>
      <c r="F25" s="65">
        <v>1</v>
      </c>
      <c r="G25" s="65">
        <v>1</v>
      </c>
      <c r="H25" s="65">
        <v>0</v>
      </c>
      <c r="I25" s="65">
        <v>3</v>
      </c>
      <c r="J25" s="65">
        <v>3</v>
      </c>
      <c r="K25" s="65"/>
      <c r="L25" s="65"/>
      <c r="M25" s="65">
        <v>5</v>
      </c>
      <c r="N25" s="65">
        <v>1</v>
      </c>
      <c r="O25" s="65" t="s">
        <v>21</v>
      </c>
      <c r="P25" s="65" t="s">
        <v>21</v>
      </c>
      <c r="Q25" s="6"/>
    </row>
    <row r="26" spans="1:17" ht="33.75" x14ac:dyDescent="0.6">
      <c r="A26" s="65" t="s">
        <v>396</v>
      </c>
      <c r="B26" s="6">
        <v>3</v>
      </c>
      <c r="C26" s="65" t="s">
        <v>397</v>
      </c>
      <c r="D26" s="65">
        <v>0</v>
      </c>
      <c r="E26" s="68" t="s">
        <v>444</v>
      </c>
      <c r="F26" s="65">
        <v>0</v>
      </c>
      <c r="G26" s="65">
        <v>4</v>
      </c>
      <c r="H26" s="65"/>
      <c r="I26" s="65">
        <v>0</v>
      </c>
      <c r="J26" s="65">
        <v>500</v>
      </c>
      <c r="K26" s="65"/>
      <c r="L26" s="65"/>
      <c r="M26" s="65">
        <v>0</v>
      </c>
      <c r="N26" s="65">
        <v>3</v>
      </c>
      <c r="O26" s="65" t="s">
        <v>21</v>
      </c>
      <c r="P26" s="65" t="s">
        <v>21</v>
      </c>
      <c r="Q26" s="6"/>
    </row>
    <row r="27" spans="1:17" ht="33.75" x14ac:dyDescent="0.6">
      <c r="A27" s="65" t="s">
        <v>398</v>
      </c>
      <c r="B27" s="6">
        <v>3</v>
      </c>
      <c r="C27" s="65" t="s">
        <v>399</v>
      </c>
      <c r="D27" s="65">
        <v>1</v>
      </c>
      <c r="E27" s="68" t="s">
        <v>445</v>
      </c>
      <c r="F27" s="65">
        <v>0</v>
      </c>
      <c r="G27" s="65">
        <v>4</v>
      </c>
      <c r="H27" s="65"/>
      <c r="I27" s="65">
        <v>1</v>
      </c>
      <c r="J27" s="65">
        <v>3</v>
      </c>
      <c r="K27" s="65"/>
      <c r="L27" s="65"/>
      <c r="M27" s="65">
        <v>1</v>
      </c>
      <c r="N27" s="65">
        <v>-5</v>
      </c>
      <c r="O27" s="65">
        <v>0</v>
      </c>
      <c r="P27" s="65">
        <v>2</v>
      </c>
      <c r="Q27" s="6"/>
    </row>
    <row r="28" spans="1:17" ht="33.75" x14ac:dyDescent="0.6">
      <c r="A28" s="65" t="s">
        <v>400</v>
      </c>
      <c r="B28" s="6">
        <v>3</v>
      </c>
      <c r="C28" s="65" t="s">
        <v>401</v>
      </c>
      <c r="D28" s="65">
        <v>0</v>
      </c>
      <c r="E28" s="68" t="s">
        <v>446</v>
      </c>
      <c r="F28" s="65">
        <v>1</v>
      </c>
      <c r="G28" s="65">
        <v>1</v>
      </c>
      <c r="H28" s="65">
        <v>0</v>
      </c>
      <c r="I28" s="65">
        <v>2</v>
      </c>
      <c r="J28" s="65">
        <v>3</v>
      </c>
      <c r="K28" s="65">
        <v>3</v>
      </c>
      <c r="L28" s="65">
        <v>2</v>
      </c>
      <c r="M28" s="65">
        <v>5</v>
      </c>
      <c r="N28" s="65">
        <v>1</v>
      </c>
      <c r="O28" s="65">
        <v>3</v>
      </c>
      <c r="P28" s="65">
        <v>2</v>
      </c>
      <c r="Q28" s="6"/>
    </row>
    <row r="29" spans="1:17" ht="33.75" x14ac:dyDescent="0.6">
      <c r="A29" s="65" t="s">
        <v>402</v>
      </c>
      <c r="B29" s="6">
        <v>3</v>
      </c>
      <c r="C29" s="65" t="s">
        <v>403</v>
      </c>
      <c r="D29" s="65">
        <v>3</v>
      </c>
      <c r="E29" s="68" t="s">
        <v>447</v>
      </c>
      <c r="F29" s="65">
        <v>1</v>
      </c>
      <c r="G29" s="65">
        <v>1</v>
      </c>
      <c r="H29" s="65">
        <v>0</v>
      </c>
      <c r="I29" s="65">
        <v>1</v>
      </c>
      <c r="J29" s="65">
        <v>3</v>
      </c>
      <c r="K29" s="65"/>
      <c r="L29" s="65"/>
      <c r="M29" s="65">
        <v>2</v>
      </c>
      <c r="N29" s="65">
        <v>1</v>
      </c>
      <c r="O29" s="65">
        <v>0</v>
      </c>
      <c r="P29" s="65">
        <v>1</v>
      </c>
      <c r="Q29" s="6"/>
    </row>
    <row r="30" spans="1:17" ht="33.75" x14ac:dyDescent="0.6">
      <c r="A30" s="65" t="s">
        <v>404</v>
      </c>
      <c r="B30" s="6">
        <v>3</v>
      </c>
      <c r="C30" s="65" t="s">
        <v>405</v>
      </c>
      <c r="D30" s="65">
        <v>1</v>
      </c>
      <c r="E30" s="68" t="s">
        <v>448</v>
      </c>
      <c r="F30" s="65">
        <v>0</v>
      </c>
      <c r="G30" s="65">
        <v>4</v>
      </c>
      <c r="H30" s="65"/>
      <c r="I30" s="65">
        <v>0</v>
      </c>
      <c r="J30" s="65">
        <v>300</v>
      </c>
      <c r="K30" s="65"/>
      <c r="L30" s="65"/>
      <c r="M30" s="65">
        <v>0</v>
      </c>
      <c r="N30" s="65">
        <v>1</v>
      </c>
      <c r="O30" s="65" t="s">
        <v>21</v>
      </c>
      <c r="P30" s="65" t="s">
        <v>21</v>
      </c>
      <c r="Q30" s="6"/>
    </row>
    <row r="31" spans="1:17" ht="33.75" x14ac:dyDescent="0.6">
      <c r="A31" s="65" t="s">
        <v>406</v>
      </c>
      <c r="B31" s="6">
        <v>3</v>
      </c>
      <c r="C31" s="65" t="s">
        <v>407</v>
      </c>
      <c r="D31" s="65">
        <v>0</v>
      </c>
      <c r="E31" s="68" t="s">
        <v>449</v>
      </c>
      <c r="F31" s="65">
        <v>1</v>
      </c>
      <c r="G31" s="65">
        <v>1</v>
      </c>
      <c r="H31" s="65">
        <v>0</v>
      </c>
      <c r="I31" s="65">
        <v>0</v>
      </c>
      <c r="J31" s="65">
        <v>500</v>
      </c>
      <c r="K31" s="65"/>
      <c r="L31" s="65"/>
      <c r="M31" s="65">
        <v>4</v>
      </c>
      <c r="N31" s="65">
        <v>1</v>
      </c>
      <c r="O31" s="65">
        <v>1</v>
      </c>
      <c r="P31" s="65">
        <v>-4</v>
      </c>
      <c r="Q31" s="6"/>
    </row>
    <row r="32" spans="1:17" ht="33.75" x14ac:dyDescent="0.6">
      <c r="A32" s="65" t="s">
        <v>408</v>
      </c>
      <c r="B32" s="6">
        <v>3</v>
      </c>
      <c r="C32" s="65" t="s">
        <v>409</v>
      </c>
      <c r="D32" s="65">
        <v>3</v>
      </c>
      <c r="E32" s="68" t="s">
        <v>450</v>
      </c>
      <c r="F32" s="65">
        <v>0</v>
      </c>
      <c r="G32" s="65">
        <v>4</v>
      </c>
      <c r="H32" s="65"/>
      <c r="I32" s="65">
        <v>0</v>
      </c>
      <c r="J32" s="65">
        <v>700</v>
      </c>
      <c r="K32" s="65">
        <v>3</v>
      </c>
      <c r="L32" s="65">
        <v>2</v>
      </c>
      <c r="M32" s="65">
        <v>1</v>
      </c>
      <c r="N32" s="65">
        <v>12</v>
      </c>
      <c r="O32" s="65">
        <v>0</v>
      </c>
      <c r="P32" s="65">
        <v>1</v>
      </c>
      <c r="Q32" s="6"/>
    </row>
    <row r="33" spans="1:17" ht="33.75" x14ac:dyDescent="0.6">
      <c r="A33" s="65" t="s">
        <v>410</v>
      </c>
      <c r="B33" s="6">
        <v>4</v>
      </c>
      <c r="C33" s="65" t="s">
        <v>411</v>
      </c>
      <c r="D33" s="65">
        <v>0</v>
      </c>
      <c r="E33" s="68" t="s">
        <v>451</v>
      </c>
      <c r="F33" s="65">
        <v>0</v>
      </c>
      <c r="G33" s="65">
        <v>4</v>
      </c>
      <c r="H33" s="65"/>
      <c r="I33" s="65">
        <v>3</v>
      </c>
      <c r="J33" s="65">
        <v>4</v>
      </c>
      <c r="K33" s="65"/>
      <c r="L33" s="65"/>
      <c r="M33" s="65">
        <v>1</v>
      </c>
      <c r="N33" s="65">
        <v>-8</v>
      </c>
      <c r="O33" s="65">
        <v>0</v>
      </c>
      <c r="P33" s="65">
        <v>3</v>
      </c>
      <c r="Q33" s="6"/>
    </row>
    <row r="34" spans="1:17" ht="33.75" x14ac:dyDescent="0.6">
      <c r="A34" s="65" t="s">
        <v>412</v>
      </c>
      <c r="B34" s="6">
        <v>4</v>
      </c>
      <c r="C34" s="65" t="s">
        <v>454</v>
      </c>
      <c r="D34" s="65">
        <v>1</v>
      </c>
      <c r="E34" s="68" t="s">
        <v>452</v>
      </c>
      <c r="F34" s="65">
        <v>1</v>
      </c>
      <c r="G34" s="65">
        <v>1</v>
      </c>
      <c r="H34" s="65">
        <v>0</v>
      </c>
      <c r="I34" s="65">
        <v>2</v>
      </c>
      <c r="J34" s="65">
        <v>3</v>
      </c>
      <c r="K34" s="65"/>
      <c r="L34" s="65"/>
      <c r="M34" s="65">
        <v>2</v>
      </c>
      <c r="N34" s="65">
        <v>1</v>
      </c>
      <c r="O34" s="65">
        <v>5</v>
      </c>
      <c r="P34" s="65">
        <v>1</v>
      </c>
      <c r="Q34" s="6"/>
    </row>
    <row r="35" spans="1:17" ht="33.75" x14ac:dyDescent="0.6">
      <c r="A35" s="65" t="s">
        <v>413</v>
      </c>
      <c r="B35" s="6">
        <v>4</v>
      </c>
      <c r="C35" s="65" t="s">
        <v>414</v>
      </c>
      <c r="D35" s="65">
        <v>0</v>
      </c>
      <c r="E35" s="68" t="s">
        <v>453</v>
      </c>
      <c r="F35" s="65">
        <v>0</v>
      </c>
      <c r="G35" s="65">
        <v>4</v>
      </c>
      <c r="H35" s="65"/>
      <c r="I35" s="65">
        <v>1</v>
      </c>
      <c r="J35" s="65">
        <v>3</v>
      </c>
      <c r="K35" s="65"/>
      <c r="L35" s="65"/>
      <c r="M35" s="65">
        <v>1</v>
      </c>
      <c r="N35" s="65">
        <v>-6</v>
      </c>
      <c r="O35" s="65">
        <v>0</v>
      </c>
      <c r="P35" s="65">
        <v>3</v>
      </c>
      <c r="Q35" s="6"/>
    </row>
    <row r="36" spans="1:17" ht="33.75" x14ac:dyDescent="0.6">
      <c r="A36" s="65" t="s">
        <v>415</v>
      </c>
      <c r="B36" s="6">
        <v>4</v>
      </c>
      <c r="C36" s="65" t="s">
        <v>416</v>
      </c>
      <c r="D36" s="65">
        <v>1</v>
      </c>
      <c r="E36" s="68" t="s">
        <v>455</v>
      </c>
      <c r="F36" s="65">
        <v>1</v>
      </c>
      <c r="G36" s="65">
        <v>1</v>
      </c>
      <c r="H36" s="65">
        <v>0</v>
      </c>
      <c r="I36" s="65">
        <v>3</v>
      </c>
      <c r="J36" s="65">
        <v>3</v>
      </c>
      <c r="K36" s="65"/>
      <c r="L36" s="65"/>
      <c r="M36" s="65">
        <v>5</v>
      </c>
      <c r="N36" s="65">
        <v>1</v>
      </c>
      <c r="O36" s="65" t="s">
        <v>21</v>
      </c>
      <c r="P36" s="65" t="s">
        <v>21</v>
      </c>
      <c r="Q36" s="6"/>
    </row>
    <row r="37" spans="1:17" ht="33.75" x14ac:dyDescent="0.6">
      <c r="A37" s="65" t="s">
        <v>417</v>
      </c>
      <c r="B37" s="6">
        <v>4</v>
      </c>
      <c r="C37" s="65" t="s">
        <v>418</v>
      </c>
      <c r="D37" s="65">
        <v>4</v>
      </c>
      <c r="E37" s="68" t="s">
        <v>456</v>
      </c>
      <c r="F37" s="65">
        <v>0</v>
      </c>
      <c r="G37" s="65">
        <v>4</v>
      </c>
      <c r="H37" s="65"/>
      <c r="I37" s="65">
        <v>0</v>
      </c>
      <c r="J37" s="65">
        <v>700</v>
      </c>
      <c r="K37" s="65"/>
      <c r="L37" s="65"/>
      <c r="M37" s="65">
        <v>1</v>
      </c>
      <c r="N37" s="65">
        <v>-7</v>
      </c>
      <c r="O37" s="65">
        <v>0</v>
      </c>
      <c r="P37" s="65">
        <v>5</v>
      </c>
      <c r="Q37" s="6"/>
    </row>
    <row r="38" spans="1:17" ht="33.75" x14ac:dyDescent="0.6">
      <c r="A38" s="65" t="s">
        <v>419</v>
      </c>
      <c r="B38" s="6">
        <v>4</v>
      </c>
      <c r="C38" s="65" t="s">
        <v>420</v>
      </c>
      <c r="D38" s="65">
        <v>0</v>
      </c>
      <c r="E38" s="68" t="s">
        <v>457</v>
      </c>
      <c r="F38" s="65">
        <v>1</v>
      </c>
      <c r="G38" s="65">
        <v>1</v>
      </c>
      <c r="H38" s="65">
        <v>0</v>
      </c>
      <c r="I38" s="65">
        <v>2</v>
      </c>
      <c r="J38" s="65">
        <v>3</v>
      </c>
      <c r="K38" s="65">
        <v>3</v>
      </c>
      <c r="L38" s="65">
        <v>3</v>
      </c>
      <c r="M38" s="65">
        <v>4</v>
      </c>
      <c r="N38" s="65">
        <v>1</v>
      </c>
      <c r="O38" s="65">
        <v>2</v>
      </c>
      <c r="P38" s="65">
        <v>1</v>
      </c>
      <c r="Q38" s="6"/>
    </row>
    <row r="39" spans="1:17" ht="33.75" x14ac:dyDescent="0.6">
      <c r="A39" s="65" t="s">
        <v>421</v>
      </c>
      <c r="B39" s="6">
        <v>4</v>
      </c>
      <c r="C39" s="65" t="s">
        <v>422</v>
      </c>
      <c r="D39" s="65">
        <v>1</v>
      </c>
      <c r="E39" s="68" t="s">
        <v>458</v>
      </c>
      <c r="F39" s="65">
        <v>0</v>
      </c>
      <c r="G39" s="65">
        <v>4</v>
      </c>
      <c r="H39" s="65"/>
      <c r="I39" s="65">
        <v>0</v>
      </c>
      <c r="J39" s="65">
        <v>500</v>
      </c>
      <c r="K39" s="65">
        <v>2</v>
      </c>
      <c r="L39" s="65">
        <v>2</v>
      </c>
      <c r="M39" s="65">
        <v>0</v>
      </c>
      <c r="N39" s="65">
        <v>4</v>
      </c>
      <c r="O39" s="65">
        <v>1</v>
      </c>
      <c r="P39" s="65">
        <v>5</v>
      </c>
      <c r="Q39" s="6"/>
    </row>
    <row r="40" spans="1:17" ht="33.75" x14ac:dyDescent="0.6">
      <c r="A40" s="65" t="s">
        <v>423</v>
      </c>
      <c r="B40" s="6">
        <v>4</v>
      </c>
      <c r="C40" s="65" t="s">
        <v>424</v>
      </c>
      <c r="D40" s="65">
        <v>3</v>
      </c>
      <c r="E40" s="68" t="s">
        <v>459</v>
      </c>
      <c r="F40" s="65">
        <v>1</v>
      </c>
      <c r="G40" s="65">
        <v>1</v>
      </c>
      <c r="H40" s="65">
        <v>0</v>
      </c>
      <c r="I40" s="65">
        <v>1</v>
      </c>
      <c r="J40" s="65">
        <v>4</v>
      </c>
      <c r="K40" s="65"/>
      <c r="L40" s="65"/>
      <c r="M40" s="65">
        <v>4</v>
      </c>
      <c r="N40" s="65">
        <v>1</v>
      </c>
      <c r="O40" s="65">
        <v>5</v>
      </c>
      <c r="P40" s="65">
        <v>1</v>
      </c>
      <c r="Q40" s="6"/>
    </row>
    <row r="41" spans="1:17" ht="33.75" x14ac:dyDescent="0.6">
      <c r="A41" s="65" t="s">
        <v>425</v>
      </c>
      <c r="B41" s="6">
        <v>4</v>
      </c>
      <c r="C41" s="65" t="s">
        <v>426</v>
      </c>
      <c r="D41" s="65">
        <v>0</v>
      </c>
      <c r="E41" s="68" t="s">
        <v>460</v>
      </c>
      <c r="F41" s="65">
        <v>1</v>
      </c>
      <c r="G41" s="65">
        <v>1</v>
      </c>
      <c r="H41" s="65">
        <v>0</v>
      </c>
      <c r="I41" s="65">
        <v>2</v>
      </c>
      <c r="J41" s="65">
        <v>4</v>
      </c>
      <c r="K41" s="65"/>
      <c r="L41" s="65"/>
      <c r="M41" s="65">
        <v>3</v>
      </c>
      <c r="N41" s="65">
        <v>4</v>
      </c>
      <c r="O41" s="65">
        <v>5</v>
      </c>
      <c r="P41" s="65">
        <v>1</v>
      </c>
      <c r="Q41" s="6"/>
    </row>
    <row r="42" spans="1:17" ht="33.75" x14ac:dyDescent="0.6">
      <c r="A42" s="65" t="s">
        <v>427</v>
      </c>
      <c r="B42" s="6">
        <v>4</v>
      </c>
      <c r="C42" s="65" t="s">
        <v>428</v>
      </c>
      <c r="D42" s="65">
        <v>3</v>
      </c>
      <c r="E42" s="68" t="s">
        <v>461</v>
      </c>
      <c r="F42" s="65">
        <v>0</v>
      </c>
      <c r="G42" s="65">
        <v>4</v>
      </c>
      <c r="H42" s="65"/>
      <c r="I42" s="65">
        <v>0</v>
      </c>
      <c r="J42" s="66">
        <v>0</v>
      </c>
      <c r="K42" s="65"/>
      <c r="L42" s="65"/>
      <c r="M42" s="65">
        <v>0</v>
      </c>
      <c r="N42" s="65">
        <v>5</v>
      </c>
      <c r="O42" s="65"/>
      <c r="P42" s="65"/>
      <c r="Q42" s="6"/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문서 개요</vt:lpstr>
      <vt:lpstr>자원 정의</vt:lpstr>
      <vt:lpstr>필드 자원</vt:lpstr>
      <vt:lpstr>거점</vt:lpstr>
      <vt:lpstr>협회 정의</vt:lpstr>
      <vt:lpstr>협회-건설</vt:lpstr>
      <vt:lpstr>협회-자금</vt:lpstr>
      <vt:lpstr>협회-홍보부</vt:lpstr>
      <vt:lpstr>협회-공방(제작)</vt:lpstr>
      <vt:lpstr>협회-공방(강화)</vt:lpstr>
      <vt:lpstr>협회-연구소</vt:lpstr>
      <vt:lpstr>협회-훈련실</vt:lpstr>
      <vt:lpstr>협회-교환소</vt:lpstr>
      <vt:lpstr>월드 이벤트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k2104200016</cp:lastModifiedBy>
  <dcterms:modified xsi:type="dcterms:W3CDTF">2026-07-24T06:03:58Z</dcterms:modified>
</cp:coreProperties>
</file>