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as Proyecto" sheetId="1" r:id="rId4"/>
  </sheets>
  <definedNames/>
  <calcPr/>
  <extLst>
    <ext uri="GoogleSheetsCustomDataVersion2">
      <go:sheetsCustomData xmlns:go="http://customooxmlschemas.google.com/" r:id="rId5" roundtripDataChecksum="Hd3divrvf8U/DqcjVZm6UV08z+vn6V3E7/qK5AmahdI="/>
    </ext>
  </extLst>
</workbook>
</file>

<file path=xl/sharedStrings.xml><?xml version="1.0" encoding="utf-8"?>
<sst xmlns="http://schemas.openxmlformats.org/spreadsheetml/2006/main" count="116" uniqueCount="96">
  <si>
    <t>Mathias Diaz, Alejo Tabares, Brayan Rivero, Cristian Carpio, Dylan Arrua</t>
  </si>
  <si>
    <t>COMPUTACIÒN DE MÈTRICAS DE PUNTO DE FUNCIONES.</t>
  </si>
  <si>
    <t>Factor de ponderación.</t>
  </si>
  <si>
    <t>Parámetro de medición</t>
  </si>
  <si>
    <t>Cuenta</t>
  </si>
  <si>
    <t>Simple</t>
  </si>
  <si>
    <t>Medio</t>
  </si>
  <si>
    <t>Complejo</t>
  </si>
  <si>
    <t>Total</t>
  </si>
  <si>
    <t>Número de entradas de usuario</t>
  </si>
  <si>
    <t>=</t>
  </si>
  <si>
    <t>Número de salidas de usuario</t>
  </si>
  <si>
    <t>Número de peticiones de usuario</t>
  </si>
  <si>
    <t>Número de archivos</t>
  </si>
  <si>
    <t>Número de interfaces externas</t>
  </si>
  <si>
    <t xml:space="preserve">Cuenta = Total </t>
  </si>
  <si>
    <t>Nº de entradas de usuario</t>
  </si>
  <si>
    <t>Los datos ingresados por el usuario.</t>
  </si>
  <si>
    <t>Nº de salidas de usuario</t>
  </si>
  <si>
    <t>Informes, pantallas, mensajes de error .</t>
  </si>
  <si>
    <t>Nº de peticiones de usuario</t>
  </si>
  <si>
    <t>Entradas interactivas</t>
  </si>
  <si>
    <t>Nº de archivos</t>
  </si>
  <si>
    <t>Archivos maestro (lógico)</t>
  </si>
  <si>
    <t>Nº de interfaces externas</t>
  </si>
  <si>
    <t>Todos los dispositivos que se utilicen para intercambiar datos.</t>
  </si>
  <si>
    <t>PF.= Cuenta-Total * (0,65+0,001* sumatoria de Fi)</t>
  </si>
  <si>
    <t>Fi (i=1 a 14 ) son los valores de ajuste de complejidad.</t>
  </si>
  <si>
    <t>AJUSTE DE COMPLEJIDAD</t>
  </si>
  <si>
    <t>No influencia</t>
  </si>
  <si>
    <t>Incidental</t>
  </si>
  <si>
    <t>Moderado</t>
  </si>
  <si>
    <t>Significativo</t>
  </si>
  <si>
    <t>Esencial</t>
  </si>
  <si>
    <t xml:space="preserve">1. ¿Requiere el sistema copias </t>
  </si>
  <si>
    <t>de seguridad y recup. fiables?</t>
  </si>
  <si>
    <t>si</t>
  </si>
  <si>
    <t xml:space="preserve">2. ¿Se requiere comunicac. de </t>
  </si>
  <si>
    <t>datos ?</t>
  </si>
  <si>
    <t xml:space="preserve">3.¿ Existen funciones de func. </t>
  </si>
  <si>
    <t>distribuido?</t>
  </si>
  <si>
    <t>4. ¿ Es crítico el rendimiento?</t>
  </si>
  <si>
    <t xml:space="preserve">5. ¿ Se ejecutará el sistema en </t>
  </si>
  <si>
    <t xml:space="preserve">un entorno operativo existente </t>
  </si>
  <si>
    <t>y fuertemente utilizado ?</t>
  </si>
  <si>
    <t xml:space="preserve">6- ¿ Requiere el sistema entrada </t>
  </si>
  <si>
    <t>de datos interactiva ?</t>
  </si>
  <si>
    <t xml:space="preserve">7. ¿ Requiere la entrada de </t>
  </si>
  <si>
    <t>datos interactivas que las transac.</t>
  </si>
  <si>
    <t xml:space="preserve">de entrada se lleven a cabo sobre </t>
  </si>
  <si>
    <t>múltiples pantallas u operaciones ?</t>
  </si>
  <si>
    <t>8. ¿ Se actualizan los archivos</t>
  </si>
  <si>
    <t>maestro en forma interactiva ?</t>
  </si>
  <si>
    <t>9. ¿ Son complejas las entradas, las</t>
  </si>
  <si>
    <t>salidas, los archivos o  las peticiones?</t>
  </si>
  <si>
    <t xml:space="preserve">10. ¿ Es complejo el procesamiento </t>
  </si>
  <si>
    <t>interno ?</t>
  </si>
  <si>
    <t>11. ¿ Se  diseñará el código para ser</t>
  </si>
  <si>
    <t>reutilizable ?</t>
  </si>
  <si>
    <t xml:space="preserve">12. ¿ Están incluidas en el diseño la </t>
  </si>
  <si>
    <t>conversión y la instalación ?</t>
  </si>
  <si>
    <t xml:space="preserve">13. ¿ Se diseñará el sistema para </t>
  </si>
  <si>
    <t>múltiples instalaciones en diferentes</t>
  </si>
  <si>
    <t xml:space="preserve">organizaciones ? </t>
  </si>
  <si>
    <t xml:space="preserve"> </t>
  </si>
  <si>
    <t xml:space="preserve">14. ¿ Se diseñará la aplicación para </t>
  </si>
  <si>
    <t xml:space="preserve"> facilitar los cambios y para ser</t>
  </si>
  <si>
    <t>fácilmente  utilizada por el usuario ?</t>
  </si>
  <si>
    <t>Fi =</t>
  </si>
  <si>
    <t>TAMAÑO DEL PROYECTO y COSTOS DEL PROYECTO.</t>
  </si>
  <si>
    <t>LENGUAJE DE PROGRAMACIÓN</t>
  </si>
  <si>
    <t>LDC/PF</t>
  </si>
  <si>
    <t>TOTALES</t>
  </si>
  <si>
    <t>Ensamblador</t>
  </si>
  <si>
    <t>C</t>
  </si>
  <si>
    <t>COBOL</t>
  </si>
  <si>
    <t>FORTRAN</t>
  </si>
  <si>
    <t>PASCAL</t>
  </si>
  <si>
    <t>ADA</t>
  </si>
  <si>
    <t>LENGUAJES ORIENTADO A OBJET.</t>
  </si>
  <si>
    <t>LENGUAJES DE 4a.GENERACION</t>
  </si>
  <si>
    <t>GENERADORES DE CÓDIGO</t>
  </si>
  <si>
    <t>HOJAS DE CÁLCULO</t>
  </si>
  <si>
    <t>LENGUAJES GRÁFICOS (ICONOS)</t>
  </si>
  <si>
    <t xml:space="preserve">                       VALOR ESPERADO = (OPTIM +4PROBABLE+PESIMISTA )/6</t>
  </si>
  <si>
    <t>VALOR ESPERADO =</t>
  </si>
  <si>
    <t>lineas</t>
  </si>
  <si>
    <t>Según valores tomados de la bibliografía específica , se escriben 620 Líneas/mes</t>
  </si>
  <si>
    <t>por persona</t>
  </si>
  <si>
    <t>tiempo total =</t>
  </si>
  <si>
    <t xml:space="preserve">Costos= </t>
  </si>
  <si>
    <t xml:space="preserve">dólares </t>
  </si>
  <si>
    <t xml:space="preserve">Se consideró un salario de U$S </t>
  </si>
  <si>
    <t>por hora</t>
  </si>
  <si>
    <t xml:space="preserve">Trabajando </t>
  </si>
  <si>
    <t>horas por 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</si>
</sst>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sz val="16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48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/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1" fillId="0" fontId="2" numFmtId="0" xfId="0" applyBorder="1" applyFont="1"/>
    <xf borderId="2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12" fillId="2" fontId="5" numFmtId="0" xfId="0" applyAlignment="1" applyBorder="1" applyFill="1" applyFont="1">
      <alignment horizontal="center" shrinkToFit="0" vertical="bottom" wrapText="0"/>
    </xf>
    <xf borderId="13" fillId="0" fontId="5" numFmtId="0" xfId="0" applyAlignment="1" applyBorder="1" applyFont="1">
      <alignment horizontal="center" shrinkToFit="0" vertical="bottom" wrapText="0"/>
    </xf>
    <xf borderId="13" fillId="0" fontId="4" numFmtId="0" xfId="0" applyAlignment="1" applyBorder="1" applyFont="1">
      <alignment horizontal="center"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14" fillId="2" fontId="5" numFmtId="0" xfId="0" applyAlignment="1" applyBorder="1" applyFont="1">
      <alignment horizontal="center"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horizontal="center" shrinkToFit="0" vertical="bottom" wrapText="0"/>
    </xf>
    <xf borderId="17" fillId="0" fontId="5" numFmtId="0" xfId="0" applyAlignment="1" applyBorder="1" applyFont="1">
      <alignment horizontal="center" shrinkToFit="0" vertical="bottom" wrapText="0"/>
    </xf>
    <xf borderId="18" fillId="0" fontId="4" numFmtId="0" xfId="0" applyAlignment="1" applyBorder="1" applyFont="1">
      <alignment horizontal="center" shrinkToFit="0" vertical="bottom" wrapText="0"/>
    </xf>
    <xf borderId="14" fillId="2" fontId="4" numFmtId="0" xfId="0" applyAlignment="1" applyBorder="1" applyFont="1">
      <alignment shrinkToFit="0" vertical="bottom" wrapText="0"/>
    </xf>
    <xf borderId="19" fillId="3" fontId="4" numFmtId="0" xfId="0" applyAlignment="1" applyBorder="1" applyFill="1" applyFont="1">
      <alignment horizontal="center" readingOrder="0" shrinkToFit="0" vertical="bottom" wrapText="0"/>
    </xf>
    <xf borderId="20" fillId="0" fontId="4" numFmtId="0" xfId="0" applyAlignment="1" applyBorder="1" applyFont="1">
      <alignment horizontal="center" shrinkToFit="0" vertical="bottom" wrapText="0"/>
    </xf>
    <xf borderId="16" fillId="0" fontId="4" numFmtId="0" xfId="0" applyAlignment="1" applyBorder="1" applyFon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1" fillId="0" fontId="4" numFmtId="0" xfId="0" applyAlignment="1" applyBorder="1" applyFont="1">
      <alignment horizontal="center" shrinkToFit="0" vertical="bottom" wrapText="0"/>
    </xf>
    <xf borderId="2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horizontal="center" shrinkToFit="0" vertical="bottom" wrapText="0"/>
    </xf>
    <xf borderId="23" fillId="0" fontId="4" numFmtId="0" xfId="0" applyAlignment="1" applyBorder="1" applyFont="1">
      <alignment horizontal="center" shrinkToFit="0" vertical="bottom" wrapText="0"/>
    </xf>
    <xf borderId="24" fillId="0" fontId="4" numFmtId="0" xfId="0" applyAlignment="1" applyBorder="1" applyFont="1">
      <alignment horizontal="center" shrinkToFit="0" vertical="bottom" wrapText="0"/>
    </xf>
    <xf borderId="25" fillId="0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26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bottom" wrapText="0"/>
    </xf>
    <xf borderId="27" fillId="0" fontId="4" numFmtId="0" xfId="0" applyAlignment="1" applyBorder="1" applyFont="1">
      <alignment shrinkToFit="0" vertical="bottom" wrapText="0"/>
    </xf>
    <xf borderId="28" fillId="0" fontId="4" numFmtId="0" xfId="0" applyAlignment="1" applyBorder="1" applyFont="1">
      <alignment shrinkToFit="0" vertical="bottom" wrapText="0"/>
    </xf>
    <xf borderId="29" fillId="0" fontId="2" numFmtId="0" xfId="0" applyBorder="1" applyFont="1"/>
    <xf borderId="20" fillId="0" fontId="2" numFmtId="0" xfId="0" applyBorder="1" applyFont="1"/>
    <xf borderId="9" fillId="0" fontId="3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30" fillId="0" fontId="4" numFmtId="0" xfId="0" applyAlignment="1" applyBorder="1" applyFont="1">
      <alignment horizontal="center" shrinkToFit="0" vertical="center" wrapText="0"/>
    </xf>
    <xf borderId="31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33" fillId="2" fontId="5" numFmtId="0" xfId="0" applyAlignment="1" applyBorder="1" applyFont="1">
      <alignment shrinkToFit="0" vertical="bottom" wrapText="0"/>
    </xf>
    <xf borderId="34" fillId="2" fontId="5" numFmtId="0" xfId="0" applyAlignment="1" applyBorder="1" applyFont="1">
      <alignment shrinkToFit="0" vertical="bottom" wrapText="0"/>
    </xf>
    <xf borderId="35" fillId="2" fontId="4" numFmtId="0" xfId="0" applyAlignment="1" applyBorder="1" applyFont="1">
      <alignment shrinkToFit="0" vertical="bottom" wrapText="0"/>
    </xf>
    <xf borderId="36" fillId="0" fontId="4" numFmtId="0" xfId="0" applyAlignment="1" applyBorder="1" applyFont="1">
      <alignment horizontal="center" shrinkToFit="0" vertical="bottom" wrapText="0"/>
    </xf>
    <xf borderId="37" fillId="0" fontId="4" numFmtId="0" xfId="0" applyAlignment="1" applyBorder="1" applyFont="1">
      <alignment horizontal="center" shrinkToFit="0" vertical="bottom" wrapText="0"/>
    </xf>
    <xf borderId="27" fillId="2" fontId="4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horizontal="center" readingOrder="0" shrinkToFit="0" vertical="bottom" wrapText="0"/>
    </xf>
    <xf borderId="17" fillId="0" fontId="4" numFmtId="0" xfId="0" applyAlignment="1" applyBorder="1" applyFont="1">
      <alignment horizontal="center" readingOrder="0" shrinkToFit="0" vertical="bottom" wrapText="0"/>
    </xf>
    <xf borderId="38" fillId="2" fontId="4" numFmtId="0" xfId="0" applyAlignment="1" applyBorder="1" applyFont="1">
      <alignment shrinkToFit="0" vertical="bottom" wrapText="0"/>
    </xf>
    <xf borderId="30" fillId="0" fontId="4" numFmtId="0" xfId="0" applyAlignment="1" applyBorder="1" applyFont="1">
      <alignment horizontal="center" shrinkToFit="0" vertical="bottom" wrapText="0"/>
    </xf>
    <xf borderId="31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1" xfId="0" applyAlignment="1" applyFont="1" applyNumberForma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39" fillId="3" fontId="4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40" fillId="0" fontId="5" numFmtId="0" xfId="0" applyAlignment="1" applyBorder="1" applyFont="1">
      <alignment shrinkToFit="0" vertical="bottom" wrapText="0"/>
    </xf>
    <xf borderId="41" fillId="3" fontId="4" numFmtId="0" xfId="0" applyAlignment="1" applyBorder="1" applyFont="1">
      <alignment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0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shrinkToFit="0" vertical="bottom" wrapText="0"/>
    </xf>
    <xf borderId="43" fillId="0" fontId="5" numFmtId="0" xfId="0" applyAlignment="1" applyBorder="1" applyFont="1">
      <alignment horizontal="center" shrinkToFit="0" vertical="bottom" wrapText="0"/>
    </xf>
    <xf borderId="41" fillId="3" fontId="5" numFmtId="0" xfId="0" applyAlignment="1" applyBorder="1" applyFont="1">
      <alignment shrinkToFit="0" vertical="bottom" wrapText="0"/>
    </xf>
    <xf borderId="43" fillId="0" fontId="4" numFmtId="0" xfId="0" applyAlignment="1" applyBorder="1" applyFont="1">
      <alignment horizontal="center" shrinkToFit="0" vertical="bottom" wrapText="0"/>
    </xf>
    <xf borderId="44" fillId="0" fontId="4" numFmtId="0" xfId="0" applyAlignment="1" applyBorder="1" applyFont="1">
      <alignment shrinkToFit="0" vertical="bottom" wrapText="0"/>
    </xf>
    <xf borderId="45" fillId="0" fontId="4" numFmtId="0" xfId="0" applyAlignment="1" applyBorder="1" applyFont="1">
      <alignment horizontal="center" shrinkToFit="0" vertical="bottom" wrapText="0"/>
    </xf>
    <xf borderId="9" fillId="4" fontId="4" numFmtId="0" xfId="0" applyAlignment="1" applyBorder="1" applyFill="1" applyFont="1">
      <alignment horizontal="center" shrinkToFit="0" vertical="center" wrapText="0"/>
    </xf>
    <xf borderId="40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center" shrinkToFit="0" vertical="bottom" wrapText="0"/>
    </xf>
    <xf borderId="18" fillId="0" fontId="4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horizontal="right" shrinkToFit="0" vertical="bottom" wrapText="0"/>
    </xf>
    <xf borderId="41" fillId="2" fontId="5" numFmtId="0" xfId="0" applyAlignment="1" applyBorder="1" applyFont="1">
      <alignment shrinkToFit="0" vertical="bottom" wrapText="0"/>
    </xf>
    <xf borderId="9" fillId="4" fontId="4" numFmtId="0" xfId="0" applyAlignment="1" applyBorder="1" applyFont="1">
      <alignment horizontal="left" shrinkToFit="0" vertical="bottom" wrapText="0"/>
    </xf>
    <xf borderId="42" fillId="0" fontId="4" numFmtId="0" xfId="0" applyAlignment="1" applyBorder="1" applyFont="1">
      <alignment horizontal="center" shrinkToFit="0" vertical="bottom" wrapText="0"/>
    </xf>
    <xf borderId="46" fillId="3" fontId="4" numFmtId="0" xfId="0" applyAlignment="1" applyBorder="1" applyFont="1">
      <alignment shrinkToFit="0" vertical="bottom" wrapText="0"/>
    </xf>
    <xf borderId="47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18</xdr:row>
      <xdr:rowOff>66675</xdr:rowOff>
    </xdr:from>
    <xdr:ext cx="3876675" cy="38100"/>
    <xdr:grpSp>
      <xdr:nvGrpSpPr>
        <xdr:cNvPr id="2" name="Shape 2"/>
        <xdr:cNvGrpSpPr/>
      </xdr:nvGrpSpPr>
      <xdr:grpSpPr>
        <a:xfrm>
          <a:off x="3407663" y="3780000"/>
          <a:ext cx="3876675" cy="0"/>
          <a:chOff x="3407663" y="3780000"/>
          <a:chExt cx="3876675" cy="0"/>
        </a:xfrm>
      </xdr:grpSpPr>
      <xdr:cxnSp>
        <xdr:nvCxnSpPr>
          <xdr:cNvPr id="3" name="Shape 3"/>
          <xdr:cNvCxnSpPr/>
        </xdr:nvCxnSpPr>
        <xdr:spPr>
          <a:xfrm>
            <a:off x="3407663" y="3780000"/>
            <a:ext cx="38766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33.0"/>
    <col customWidth="1" min="3" max="3" width="12.38"/>
    <col customWidth="1" min="4" max="26" width="10.0"/>
  </cols>
  <sheetData>
    <row r="1" ht="13.5" customHeight="1">
      <c r="A1" s="1" t="s">
        <v>0</v>
      </c>
      <c r="H1" s="2"/>
    </row>
    <row r="2" ht="12.75" customHeight="1">
      <c r="B2" s="3" t="s">
        <v>1</v>
      </c>
      <c r="C2" s="4"/>
      <c r="D2" s="4"/>
      <c r="E2" s="4"/>
      <c r="F2" s="4"/>
      <c r="G2" s="4"/>
      <c r="H2" s="5"/>
    </row>
    <row r="3" ht="12.75" customHeight="1">
      <c r="B3" s="6"/>
      <c r="H3" s="2"/>
    </row>
    <row r="4" ht="13.5" customHeight="1">
      <c r="B4" s="7"/>
      <c r="C4" s="8"/>
      <c r="D4" s="8"/>
      <c r="E4" s="8"/>
      <c r="F4" s="8"/>
      <c r="G4" s="8"/>
      <c r="H4" s="9"/>
    </row>
    <row r="5" ht="13.5" customHeight="1">
      <c r="B5" s="10"/>
      <c r="C5" s="11"/>
      <c r="D5" s="11"/>
      <c r="E5" s="11"/>
      <c r="F5" s="11"/>
      <c r="G5" s="11"/>
      <c r="H5" s="12"/>
    </row>
    <row r="6" ht="13.5" customHeight="1">
      <c r="B6" s="10"/>
      <c r="C6" s="13" t="s">
        <v>2</v>
      </c>
      <c r="D6" s="14"/>
      <c r="E6" s="14"/>
      <c r="F6" s="15"/>
      <c r="G6" s="16"/>
      <c r="H6" s="17"/>
    </row>
    <row r="7" ht="13.5" customHeight="1">
      <c r="B7" s="18" t="s">
        <v>3</v>
      </c>
      <c r="C7" s="19" t="s">
        <v>4</v>
      </c>
      <c r="D7" s="19" t="s">
        <v>5</v>
      </c>
      <c r="E7" s="19" t="s">
        <v>6</v>
      </c>
      <c r="F7" s="19" t="s">
        <v>7</v>
      </c>
      <c r="G7" s="20"/>
      <c r="H7" s="21" t="s">
        <v>8</v>
      </c>
    </row>
    <row r="8" ht="13.5" customHeight="1">
      <c r="B8" s="22"/>
      <c r="C8" s="23"/>
      <c r="D8" s="24"/>
      <c r="E8" s="24"/>
      <c r="F8" s="25"/>
      <c r="G8" s="26"/>
      <c r="H8" s="12"/>
    </row>
    <row r="9" ht="13.5" customHeight="1">
      <c r="B9" s="27" t="s">
        <v>9</v>
      </c>
      <c r="C9" s="28">
        <v>24.0</v>
      </c>
      <c r="D9" s="29">
        <v>3.0</v>
      </c>
      <c r="E9" s="30">
        <v>4.0</v>
      </c>
      <c r="F9" s="31">
        <v>6.0</v>
      </c>
      <c r="G9" s="26" t="s">
        <v>10</v>
      </c>
      <c r="H9" s="32">
        <f>C9*D9</f>
        <v>72</v>
      </c>
    </row>
    <row r="10" ht="13.5" customHeight="1">
      <c r="B10" s="27"/>
      <c r="C10" s="33"/>
      <c r="D10" s="30"/>
      <c r="E10" s="30"/>
      <c r="F10" s="31"/>
      <c r="G10" s="26"/>
      <c r="H10" s="34"/>
    </row>
    <row r="11" ht="13.5" customHeight="1">
      <c r="B11" s="27" t="s">
        <v>11</v>
      </c>
      <c r="C11" s="28">
        <v>12.0</v>
      </c>
      <c r="D11" s="29">
        <v>4.0</v>
      </c>
      <c r="E11" s="30">
        <v>5.0</v>
      </c>
      <c r="F11" s="31">
        <v>7.0</v>
      </c>
      <c r="G11" s="26" t="s">
        <v>10</v>
      </c>
      <c r="H11" s="32">
        <f>C11*D11</f>
        <v>48</v>
      </c>
    </row>
    <row r="12" ht="13.5" customHeight="1">
      <c r="B12" s="27"/>
      <c r="C12" s="33"/>
      <c r="D12" s="30"/>
      <c r="E12" s="30"/>
      <c r="F12" s="31"/>
      <c r="G12" s="26"/>
      <c r="H12" s="34"/>
    </row>
    <row r="13" ht="13.5" customHeight="1">
      <c r="B13" s="27" t="s">
        <v>12</v>
      </c>
      <c r="C13" s="28">
        <v>5.0</v>
      </c>
      <c r="D13" s="29">
        <v>3.0</v>
      </c>
      <c r="E13" s="30">
        <v>4.0</v>
      </c>
      <c r="F13" s="31">
        <v>6.0</v>
      </c>
      <c r="G13" s="26" t="s">
        <v>10</v>
      </c>
      <c r="H13" s="32">
        <f>C13*D13</f>
        <v>15</v>
      </c>
    </row>
    <row r="14" ht="13.5" customHeight="1">
      <c r="B14" s="27"/>
      <c r="C14" s="33"/>
      <c r="D14" s="30"/>
      <c r="E14" s="30"/>
      <c r="F14" s="31"/>
      <c r="G14" s="26"/>
      <c r="H14" s="34"/>
    </row>
    <row r="15" ht="13.5" customHeight="1">
      <c r="B15" s="27" t="s">
        <v>13</v>
      </c>
      <c r="C15" s="28">
        <v>3.0</v>
      </c>
      <c r="D15" s="29">
        <v>7.0</v>
      </c>
      <c r="E15" s="30">
        <v>10.0</v>
      </c>
      <c r="F15" s="31">
        <v>15.0</v>
      </c>
      <c r="G15" s="26" t="s">
        <v>10</v>
      </c>
      <c r="H15" s="32">
        <f>C15*D15</f>
        <v>21</v>
      </c>
    </row>
    <row r="16" ht="13.5" customHeight="1">
      <c r="B16" s="27"/>
      <c r="C16" s="33"/>
      <c r="D16" s="30"/>
      <c r="E16" s="30"/>
      <c r="F16" s="31"/>
      <c r="G16" s="26"/>
      <c r="H16" s="34"/>
    </row>
    <row r="17" ht="13.5" customHeight="1">
      <c r="B17" s="27" t="s">
        <v>14</v>
      </c>
      <c r="C17" s="28">
        <v>2.0</v>
      </c>
      <c r="D17" s="29">
        <v>5.0</v>
      </c>
      <c r="E17" s="30">
        <v>7.0</v>
      </c>
      <c r="F17" s="31">
        <v>10.0</v>
      </c>
      <c r="G17" s="26" t="s">
        <v>10</v>
      </c>
      <c r="H17" s="32">
        <f>C17*D17</f>
        <v>10</v>
      </c>
    </row>
    <row r="18" ht="13.5" customHeight="1">
      <c r="B18" s="35"/>
      <c r="C18" s="36"/>
      <c r="D18" s="37"/>
      <c r="E18" s="37"/>
      <c r="F18" s="38"/>
      <c r="G18" s="39"/>
      <c r="H18" s="40"/>
    </row>
    <row r="19" ht="13.5" customHeight="1">
      <c r="B19" s="41" t="s">
        <v>15</v>
      </c>
      <c r="C19" s="42"/>
      <c r="H19" s="43">
        <f>SUM(H9:H17)</f>
        <v>166</v>
      </c>
    </row>
    <row r="20" ht="12.75" customHeight="1">
      <c r="B20" s="10"/>
      <c r="C20" s="11"/>
      <c r="D20" s="11"/>
      <c r="E20" s="11"/>
      <c r="F20" s="11"/>
      <c r="G20" s="11"/>
      <c r="H20" s="12"/>
    </row>
    <row r="21" ht="12.75" customHeight="1">
      <c r="B21" s="44" t="s">
        <v>16</v>
      </c>
      <c r="C21" s="45" t="s">
        <v>17</v>
      </c>
      <c r="D21" s="46"/>
      <c r="E21" s="46"/>
      <c r="F21" s="46"/>
      <c r="G21" s="47"/>
      <c r="H21" s="12"/>
    </row>
    <row r="22" ht="12.75" customHeight="1">
      <c r="B22" s="44" t="s">
        <v>18</v>
      </c>
      <c r="C22" s="45" t="s">
        <v>19</v>
      </c>
      <c r="D22" s="46"/>
      <c r="E22" s="46"/>
      <c r="F22" s="46"/>
      <c r="G22" s="47"/>
      <c r="H22" s="12"/>
    </row>
    <row r="23" ht="12.75" customHeight="1">
      <c r="B23" s="44" t="s">
        <v>20</v>
      </c>
      <c r="C23" s="45" t="s">
        <v>21</v>
      </c>
      <c r="D23" s="46"/>
      <c r="E23" s="46"/>
      <c r="F23" s="46"/>
      <c r="G23" s="47"/>
      <c r="H23" s="12"/>
    </row>
    <row r="24" ht="12.75" customHeight="1">
      <c r="B24" s="44" t="s">
        <v>22</v>
      </c>
      <c r="C24" s="45" t="s">
        <v>23</v>
      </c>
      <c r="D24" s="46"/>
      <c r="E24" s="46"/>
      <c r="F24" s="46"/>
      <c r="G24" s="47"/>
      <c r="H24" s="12"/>
    </row>
    <row r="25" ht="12.75" customHeight="1">
      <c r="B25" s="44" t="s">
        <v>24</v>
      </c>
      <c r="C25" s="45" t="s">
        <v>25</v>
      </c>
      <c r="D25" s="46"/>
      <c r="E25" s="46"/>
      <c r="F25" s="46"/>
      <c r="G25" s="47"/>
      <c r="H25" s="12"/>
    </row>
    <row r="26" ht="12.75" customHeight="1">
      <c r="B26" s="10"/>
      <c r="C26" s="11"/>
      <c r="D26" s="11"/>
      <c r="E26" s="11"/>
      <c r="F26" s="11"/>
      <c r="G26" s="11"/>
      <c r="H26" s="12"/>
    </row>
    <row r="27" ht="12.75" customHeight="1">
      <c r="B27" s="10" t="s">
        <v>26</v>
      </c>
      <c r="C27" s="11"/>
      <c r="D27" s="11"/>
      <c r="E27" s="11"/>
      <c r="F27" s="11"/>
      <c r="G27" s="11"/>
      <c r="H27" s="12"/>
    </row>
    <row r="28" ht="12.75" customHeight="1">
      <c r="B28" s="10"/>
      <c r="C28" s="11"/>
      <c r="D28" s="11"/>
      <c r="E28" s="11"/>
      <c r="F28" s="11"/>
      <c r="G28" s="11"/>
      <c r="H28" s="12"/>
    </row>
    <row r="29" ht="12.75" customHeight="1">
      <c r="B29" s="10" t="s">
        <v>27</v>
      </c>
      <c r="C29" s="11"/>
      <c r="D29" s="11"/>
      <c r="E29" s="11"/>
      <c r="F29" s="11"/>
      <c r="G29" s="11"/>
      <c r="H29" s="12"/>
    </row>
    <row r="30" ht="13.5" customHeight="1">
      <c r="B30" s="10"/>
      <c r="C30" s="11"/>
      <c r="D30" s="11"/>
      <c r="E30" s="11"/>
      <c r="F30" s="11"/>
      <c r="G30" s="11"/>
      <c r="H30" s="12"/>
    </row>
    <row r="31" ht="21.0" customHeight="1">
      <c r="B31" s="48" t="s">
        <v>28</v>
      </c>
      <c r="C31" s="14"/>
      <c r="D31" s="14"/>
      <c r="E31" s="14"/>
      <c r="F31" s="14"/>
      <c r="G31" s="14"/>
      <c r="H31" s="15"/>
    </row>
    <row r="32" ht="12.75" customHeight="1">
      <c r="B32" s="49"/>
      <c r="C32" s="42"/>
      <c r="D32" s="42"/>
      <c r="E32" s="42"/>
      <c r="F32" s="42"/>
      <c r="G32" s="42"/>
      <c r="H32" s="50"/>
    </row>
    <row r="33" ht="13.5" customHeight="1">
      <c r="B33" s="49"/>
      <c r="C33" s="51">
        <v>0.0</v>
      </c>
      <c r="D33" s="51">
        <v>1.0</v>
      </c>
      <c r="E33" s="51">
        <v>2.0</v>
      </c>
      <c r="F33" s="51">
        <v>3.0</v>
      </c>
      <c r="G33" s="51">
        <v>4.0</v>
      </c>
      <c r="H33" s="52">
        <v>5.0</v>
      </c>
    </row>
    <row r="34" ht="13.5" customHeight="1">
      <c r="B34" s="53"/>
      <c r="C34" s="54" t="s">
        <v>29</v>
      </c>
      <c r="D34" s="55" t="s">
        <v>30</v>
      </c>
      <c r="E34" s="55" t="s">
        <v>31</v>
      </c>
      <c r="F34" s="55" t="s">
        <v>6</v>
      </c>
      <c r="G34" s="55" t="s">
        <v>32</v>
      </c>
      <c r="H34" s="56" t="s">
        <v>33</v>
      </c>
    </row>
    <row r="35" ht="12.75" customHeight="1">
      <c r="B35" s="57" t="s">
        <v>34</v>
      </c>
      <c r="C35" s="58"/>
      <c r="D35" s="58"/>
      <c r="E35" s="58"/>
      <c r="F35" s="58"/>
      <c r="G35" s="58"/>
      <c r="H35" s="59"/>
    </row>
    <row r="36" ht="12.75" customHeight="1">
      <c r="B36" s="60" t="s">
        <v>35</v>
      </c>
      <c r="C36" s="30"/>
      <c r="D36" s="30"/>
      <c r="E36" s="30"/>
      <c r="F36" s="30"/>
      <c r="G36" s="61"/>
      <c r="H36" s="62" t="s">
        <v>36</v>
      </c>
    </row>
    <row r="37" ht="12.75" customHeight="1">
      <c r="B37" s="60"/>
      <c r="C37" s="30"/>
      <c r="D37" s="30"/>
      <c r="E37" s="30"/>
      <c r="F37" s="30"/>
      <c r="G37" s="30"/>
      <c r="H37" s="31"/>
    </row>
    <row r="38" ht="12.75" customHeight="1">
      <c r="B38" s="60" t="s">
        <v>37</v>
      </c>
      <c r="C38" s="30"/>
      <c r="D38" s="30"/>
      <c r="E38" s="30"/>
      <c r="F38" s="30"/>
      <c r="G38" s="30"/>
      <c r="H38" s="31" t="s">
        <v>36</v>
      </c>
    </row>
    <row r="39" ht="12.75" customHeight="1">
      <c r="B39" s="60" t="s">
        <v>38</v>
      </c>
      <c r="C39" s="61"/>
      <c r="D39" s="30"/>
      <c r="E39" s="30"/>
      <c r="F39" s="30"/>
      <c r="G39" s="30"/>
      <c r="H39" s="31"/>
    </row>
    <row r="40" ht="12.75" customHeight="1">
      <c r="B40" s="60"/>
      <c r="C40" s="30"/>
      <c r="D40" s="30"/>
      <c r="E40" s="30"/>
      <c r="F40" s="30"/>
      <c r="G40" s="30"/>
      <c r="H40" s="31"/>
    </row>
    <row r="41" ht="12.75" customHeight="1">
      <c r="B41" s="60" t="s">
        <v>39</v>
      </c>
      <c r="C41" s="30"/>
      <c r="D41" s="30"/>
      <c r="E41" s="30"/>
      <c r="F41" s="30"/>
      <c r="G41" s="30"/>
      <c r="H41" s="31"/>
    </row>
    <row r="42" ht="12.75" customHeight="1">
      <c r="B42" s="60" t="s">
        <v>40</v>
      </c>
      <c r="C42" s="30"/>
      <c r="D42" s="30"/>
      <c r="E42" s="30"/>
      <c r="F42" s="61" t="s">
        <v>36</v>
      </c>
      <c r="G42" s="30"/>
      <c r="H42" s="31"/>
    </row>
    <row r="43" ht="12.75" customHeight="1">
      <c r="B43" s="60"/>
      <c r="C43" s="30"/>
      <c r="D43" s="30"/>
      <c r="E43" s="30"/>
      <c r="F43" s="30"/>
      <c r="G43" s="30"/>
      <c r="H43" s="31"/>
    </row>
    <row r="44" ht="12.75" customHeight="1">
      <c r="B44" s="60" t="s">
        <v>41</v>
      </c>
      <c r="C44" s="30"/>
      <c r="D44" s="30"/>
      <c r="E44" s="30"/>
      <c r="F44" s="30"/>
      <c r="G44" s="30" t="s">
        <v>36</v>
      </c>
      <c r="H44" s="31"/>
    </row>
    <row r="45" ht="12.75" customHeight="1">
      <c r="B45" s="60"/>
      <c r="C45" s="30"/>
      <c r="D45" s="30"/>
      <c r="E45" s="30"/>
      <c r="F45" s="30"/>
      <c r="G45" s="30"/>
      <c r="H45" s="31"/>
    </row>
    <row r="46" ht="12.75" customHeight="1">
      <c r="B46" s="60" t="s">
        <v>42</v>
      </c>
      <c r="C46" s="30"/>
      <c r="D46" s="30"/>
      <c r="E46" s="30"/>
      <c r="F46" s="30"/>
      <c r="G46" s="30"/>
      <c r="H46" s="31"/>
    </row>
    <row r="47" ht="12.75" customHeight="1">
      <c r="B47" s="60" t="s">
        <v>43</v>
      </c>
      <c r="C47" s="30"/>
      <c r="D47" s="30"/>
      <c r="E47" s="30"/>
      <c r="F47" s="30"/>
      <c r="G47" s="30"/>
      <c r="H47" s="31"/>
    </row>
    <row r="48" ht="12.75" customHeight="1">
      <c r="B48" s="60" t="s">
        <v>44</v>
      </c>
      <c r="C48" s="30"/>
      <c r="D48" s="30"/>
      <c r="E48" s="30"/>
      <c r="F48" s="30"/>
      <c r="G48" s="30" t="s">
        <v>36</v>
      </c>
      <c r="H48" s="31"/>
    </row>
    <row r="49" ht="12.75" customHeight="1">
      <c r="B49" s="60"/>
      <c r="C49" s="30"/>
      <c r="D49" s="30"/>
      <c r="E49" s="30"/>
      <c r="F49" s="30"/>
      <c r="G49" s="30"/>
      <c r="H49" s="31"/>
    </row>
    <row r="50" ht="12.75" customHeight="1">
      <c r="B50" s="60" t="s">
        <v>45</v>
      </c>
      <c r="C50" s="30"/>
      <c r="D50" s="30"/>
      <c r="E50" s="30"/>
      <c r="F50" s="30"/>
      <c r="G50" s="30"/>
      <c r="H50" s="31"/>
    </row>
    <row r="51" ht="12.75" customHeight="1">
      <c r="B51" s="60" t="s">
        <v>46</v>
      </c>
      <c r="C51" s="30"/>
      <c r="D51" s="30"/>
      <c r="E51" s="30"/>
      <c r="F51" s="30"/>
      <c r="G51" s="30"/>
      <c r="H51" s="62" t="s">
        <v>36</v>
      </c>
    </row>
    <row r="52" ht="12.75" customHeight="1">
      <c r="B52" s="60"/>
      <c r="C52" s="30"/>
      <c r="D52" s="30"/>
      <c r="E52" s="30"/>
      <c r="F52" s="30"/>
      <c r="G52" s="30"/>
      <c r="H52" s="31"/>
    </row>
    <row r="53" ht="12.75" customHeight="1">
      <c r="B53" s="60" t="s">
        <v>47</v>
      </c>
      <c r="C53" s="30"/>
      <c r="D53" s="30"/>
      <c r="E53" s="30"/>
      <c r="F53" s="30"/>
      <c r="G53" s="30"/>
      <c r="H53" s="31"/>
    </row>
    <row r="54" ht="12.75" customHeight="1">
      <c r="B54" s="60" t="s">
        <v>48</v>
      </c>
      <c r="C54" s="30"/>
      <c r="D54" s="30"/>
      <c r="E54" s="30"/>
      <c r="F54" s="30"/>
      <c r="G54" s="30"/>
      <c r="H54" s="31"/>
    </row>
    <row r="55" ht="12.75" customHeight="1">
      <c r="B55" s="60" t="s">
        <v>49</v>
      </c>
      <c r="C55" s="30"/>
      <c r="D55" s="30"/>
      <c r="E55" s="30"/>
      <c r="F55" s="30"/>
      <c r="G55" s="30"/>
      <c r="H55" s="31"/>
    </row>
    <row r="56" ht="12.75" customHeight="1">
      <c r="B56" s="60" t="s">
        <v>50</v>
      </c>
      <c r="C56" s="30"/>
      <c r="D56" s="30"/>
      <c r="E56" s="30"/>
      <c r="F56" s="30" t="s">
        <v>36</v>
      </c>
      <c r="G56" s="30"/>
      <c r="H56" s="31"/>
    </row>
    <row r="57" ht="12.75" customHeight="1">
      <c r="B57" s="60"/>
      <c r="C57" s="30"/>
      <c r="D57" s="30"/>
      <c r="E57" s="30"/>
      <c r="F57" s="30"/>
      <c r="G57" s="30"/>
      <c r="H57" s="31"/>
    </row>
    <row r="58" ht="12.75" customHeight="1">
      <c r="B58" s="60" t="s">
        <v>51</v>
      </c>
      <c r="C58" s="30"/>
      <c r="D58" s="30"/>
      <c r="E58" s="30"/>
      <c r="F58" s="30"/>
      <c r="G58" s="30"/>
      <c r="H58" s="31"/>
    </row>
    <row r="59" ht="12.75" customHeight="1">
      <c r="B59" s="60" t="s">
        <v>52</v>
      </c>
      <c r="C59" s="30"/>
      <c r="D59" s="30"/>
      <c r="E59" s="30"/>
      <c r="F59" s="30"/>
      <c r="G59" s="30" t="s">
        <v>36</v>
      </c>
      <c r="H59" s="31"/>
    </row>
    <row r="60" ht="12.75" customHeight="1">
      <c r="B60" s="60"/>
      <c r="C60" s="30"/>
      <c r="D60" s="30"/>
      <c r="E60" s="30"/>
      <c r="F60" s="30"/>
      <c r="G60" s="30"/>
      <c r="H60" s="31"/>
    </row>
    <row r="61" ht="12.75" customHeight="1">
      <c r="B61" s="60" t="s">
        <v>53</v>
      </c>
      <c r="C61" s="30"/>
      <c r="D61" s="30"/>
      <c r="E61" s="30"/>
      <c r="F61" s="30"/>
      <c r="G61" s="30"/>
      <c r="H61" s="31"/>
    </row>
    <row r="62" ht="12.75" customHeight="1">
      <c r="B62" s="60" t="s">
        <v>54</v>
      </c>
      <c r="C62" s="30"/>
      <c r="D62" s="30" t="s">
        <v>36</v>
      </c>
      <c r="E62" s="30"/>
      <c r="F62" s="30"/>
      <c r="G62" s="30"/>
      <c r="H62" s="31"/>
    </row>
    <row r="63" ht="12.75" customHeight="1">
      <c r="B63" s="60"/>
      <c r="C63" s="30"/>
      <c r="D63" s="30"/>
      <c r="E63" s="30"/>
      <c r="F63" s="30"/>
      <c r="G63" s="30"/>
      <c r="H63" s="31"/>
    </row>
    <row r="64" ht="12.75" customHeight="1">
      <c r="B64" s="60" t="s">
        <v>55</v>
      </c>
      <c r="C64" s="30"/>
      <c r="D64" s="30"/>
      <c r="E64" s="30"/>
      <c r="F64" s="30"/>
      <c r="G64" s="30"/>
      <c r="H64" s="31"/>
    </row>
    <row r="65" ht="12.75" customHeight="1">
      <c r="B65" s="60" t="s">
        <v>56</v>
      </c>
      <c r="C65" s="30"/>
      <c r="D65" s="30"/>
      <c r="E65" s="30" t="s">
        <v>36</v>
      </c>
      <c r="F65" s="30"/>
      <c r="G65" s="30"/>
      <c r="H65" s="31"/>
    </row>
    <row r="66" ht="12.75" customHeight="1">
      <c r="B66" s="60"/>
      <c r="C66" s="30"/>
      <c r="D66" s="30"/>
      <c r="E66" s="30"/>
      <c r="F66" s="30"/>
      <c r="G66" s="30"/>
      <c r="H66" s="31"/>
    </row>
    <row r="67" ht="12.75" customHeight="1">
      <c r="B67" s="60" t="s">
        <v>57</v>
      </c>
      <c r="C67" s="30"/>
      <c r="D67" s="30"/>
      <c r="E67" s="30"/>
      <c r="F67" s="30"/>
      <c r="G67" s="30"/>
      <c r="H67" s="31"/>
    </row>
    <row r="68" ht="12.75" customHeight="1">
      <c r="B68" s="60" t="s">
        <v>58</v>
      </c>
      <c r="C68" s="30"/>
      <c r="D68" s="30"/>
      <c r="E68" s="30"/>
      <c r="F68" s="30"/>
      <c r="G68" s="30"/>
      <c r="H68" s="31" t="s">
        <v>36</v>
      </c>
    </row>
    <row r="69" ht="12.75" customHeight="1">
      <c r="B69" s="60"/>
      <c r="C69" s="30"/>
      <c r="D69" s="30"/>
      <c r="E69" s="30"/>
      <c r="F69" s="30"/>
      <c r="G69" s="30"/>
      <c r="H69" s="31"/>
    </row>
    <row r="70" ht="12.75" customHeight="1">
      <c r="B70" s="60" t="s">
        <v>59</v>
      </c>
      <c r="C70" s="30"/>
      <c r="D70" s="30"/>
      <c r="E70" s="30"/>
      <c r="F70" s="30"/>
      <c r="G70" s="30"/>
      <c r="H70" s="31"/>
    </row>
    <row r="71" ht="12.75" customHeight="1">
      <c r="B71" s="60" t="s">
        <v>60</v>
      </c>
      <c r="C71" s="30"/>
      <c r="D71" s="30"/>
      <c r="E71" s="30"/>
      <c r="F71" s="30"/>
      <c r="G71" s="30"/>
      <c r="H71" s="62" t="s">
        <v>36</v>
      </c>
    </row>
    <row r="72" ht="12.75" customHeight="1">
      <c r="B72" s="60"/>
      <c r="C72" s="30"/>
      <c r="D72" s="30"/>
      <c r="E72" s="30"/>
      <c r="F72" s="30"/>
      <c r="G72" s="30"/>
      <c r="H72" s="31"/>
    </row>
    <row r="73" ht="12.75" customHeight="1">
      <c r="B73" s="60" t="s">
        <v>61</v>
      </c>
      <c r="C73" s="30"/>
      <c r="D73" s="30"/>
      <c r="E73" s="30"/>
      <c r="F73" s="30"/>
      <c r="G73" s="30"/>
      <c r="H73" s="31"/>
    </row>
    <row r="74" ht="12.75" customHeight="1">
      <c r="B74" s="60" t="s">
        <v>62</v>
      </c>
      <c r="C74" s="30"/>
      <c r="D74" s="30"/>
      <c r="E74" s="30"/>
      <c r="F74" s="30"/>
      <c r="G74" s="30"/>
      <c r="H74" s="31"/>
    </row>
    <row r="75" ht="12.75" customHeight="1">
      <c r="B75" s="60" t="s">
        <v>63</v>
      </c>
      <c r="C75" s="30" t="s">
        <v>36</v>
      </c>
      <c r="D75" s="30"/>
      <c r="E75" s="30"/>
      <c r="F75" s="30"/>
      <c r="G75" s="30"/>
      <c r="H75" s="31"/>
    </row>
    <row r="76" ht="12.75" customHeight="1">
      <c r="B76" s="60" t="s">
        <v>64</v>
      </c>
      <c r="C76" s="30"/>
      <c r="D76" s="30"/>
      <c r="E76" s="30"/>
      <c r="F76" s="30"/>
      <c r="G76" s="30"/>
      <c r="H76" s="31"/>
    </row>
    <row r="77" ht="12.75" customHeight="1">
      <c r="B77" s="60" t="s">
        <v>65</v>
      </c>
      <c r="C77" s="30"/>
      <c r="D77" s="30"/>
      <c r="E77" s="30"/>
      <c r="F77" s="30"/>
      <c r="G77" s="30"/>
      <c r="H77" s="31"/>
    </row>
    <row r="78" ht="12.75" customHeight="1">
      <c r="B78" s="60" t="s">
        <v>66</v>
      </c>
      <c r="C78" s="30"/>
      <c r="D78" s="30"/>
      <c r="E78" s="30"/>
      <c r="F78" s="30"/>
      <c r="G78" s="30"/>
      <c r="H78" s="31"/>
    </row>
    <row r="79" ht="13.5" customHeight="1">
      <c r="B79" s="63" t="s">
        <v>67</v>
      </c>
      <c r="C79" s="64"/>
      <c r="D79" s="64"/>
      <c r="E79" s="64"/>
      <c r="F79" s="64"/>
      <c r="G79" s="64"/>
      <c r="H79" s="65" t="s">
        <v>36</v>
      </c>
    </row>
    <row r="80" ht="12.75" customHeight="1">
      <c r="B80" s="10"/>
      <c r="C80" s="30">
        <f t="shared" ref="C80:H80" si="1">COUNTA(C35:C79)*C33</f>
        <v>0</v>
      </c>
      <c r="D80" s="30">
        <f t="shared" si="1"/>
        <v>1</v>
      </c>
      <c r="E80" s="30">
        <f t="shared" si="1"/>
        <v>2</v>
      </c>
      <c r="F80" s="30">
        <f t="shared" si="1"/>
        <v>6</v>
      </c>
      <c r="G80" s="30">
        <f t="shared" si="1"/>
        <v>12</v>
      </c>
      <c r="H80" s="31">
        <f t="shared" si="1"/>
        <v>30</v>
      </c>
      <c r="I80" s="66"/>
    </row>
    <row r="81" ht="12.75" customHeight="1">
      <c r="B81" s="10"/>
      <c r="C81" s="11"/>
      <c r="D81" s="11"/>
      <c r="E81" s="67" t="s">
        <v>68</v>
      </c>
      <c r="F81" s="66">
        <f>H80+G80+F80+E80+D80+C80</f>
        <v>51</v>
      </c>
      <c r="G81" s="11"/>
      <c r="H81" s="12"/>
    </row>
    <row r="82" ht="12.75" customHeight="1">
      <c r="B82" s="10" t="s">
        <v>26</v>
      </c>
      <c r="C82" s="11"/>
      <c r="D82" s="11" t="s">
        <v>10</v>
      </c>
      <c r="E82" s="68">
        <f>H19*(0.65+0.001*F81)</f>
        <v>116.366</v>
      </c>
      <c r="F82" s="11"/>
      <c r="G82" s="11"/>
      <c r="H82" s="12"/>
    </row>
    <row r="83" ht="13.5" customHeight="1">
      <c r="B83" s="10"/>
      <c r="C83" s="11"/>
      <c r="D83" s="11"/>
      <c r="E83" s="11"/>
      <c r="F83" s="11"/>
      <c r="G83" s="11"/>
      <c r="H83" s="12"/>
    </row>
    <row r="84" ht="21.0" customHeight="1">
      <c r="B84" s="48" t="s">
        <v>69</v>
      </c>
      <c r="C84" s="14"/>
      <c r="D84" s="14"/>
      <c r="E84" s="14"/>
      <c r="F84" s="14"/>
      <c r="G84" s="14"/>
      <c r="H84" s="15"/>
    </row>
    <row r="85" ht="13.5" customHeight="1">
      <c r="B85" s="10"/>
      <c r="C85" s="11"/>
      <c r="D85" s="11"/>
      <c r="E85" s="11"/>
      <c r="F85" s="11"/>
      <c r="G85" s="11"/>
      <c r="H85" s="12"/>
    </row>
    <row r="86" ht="13.5" customHeight="1">
      <c r="B86" s="69" t="s">
        <v>70</v>
      </c>
      <c r="C86" s="70"/>
      <c r="D86" s="71" t="s">
        <v>71</v>
      </c>
      <c r="E86" s="69" t="s">
        <v>72</v>
      </c>
      <c r="F86" s="11"/>
      <c r="G86" s="11"/>
      <c r="H86" s="12"/>
    </row>
    <row r="87" ht="12.75" customHeight="1">
      <c r="B87" s="72" t="s">
        <v>73</v>
      </c>
      <c r="C87" s="73"/>
      <c r="D87" s="74">
        <v>320.0</v>
      </c>
      <c r="E87" s="75">
        <f t="shared" ref="E87:E97" si="2">$E$82*D87</f>
        <v>37237.12</v>
      </c>
      <c r="F87" s="11"/>
      <c r="G87" s="11"/>
      <c r="H87" s="12"/>
    </row>
    <row r="88" ht="12.75" customHeight="1">
      <c r="B88" s="76" t="s">
        <v>74</v>
      </c>
      <c r="C88" s="73"/>
      <c r="D88" s="77">
        <v>128.0</v>
      </c>
      <c r="E88" s="75">
        <f t="shared" si="2"/>
        <v>14894.848</v>
      </c>
      <c r="F88" s="11"/>
      <c r="G88" s="11"/>
      <c r="H88" s="12"/>
    </row>
    <row r="89" ht="12.75" customHeight="1">
      <c r="B89" s="76" t="s">
        <v>75</v>
      </c>
      <c r="C89" s="73"/>
      <c r="D89" s="77">
        <v>105.0</v>
      </c>
      <c r="E89" s="75">
        <f t="shared" si="2"/>
        <v>12218.43</v>
      </c>
      <c r="F89" s="11"/>
      <c r="G89" s="11"/>
      <c r="H89" s="12"/>
    </row>
    <row r="90" ht="12.75" customHeight="1">
      <c r="B90" s="76" t="s">
        <v>76</v>
      </c>
      <c r="C90" s="73"/>
      <c r="D90" s="77">
        <v>105.0</v>
      </c>
      <c r="E90" s="75">
        <f t="shared" si="2"/>
        <v>12218.43</v>
      </c>
      <c r="F90" s="11"/>
      <c r="G90" s="11"/>
      <c r="H90" s="12"/>
    </row>
    <row r="91" ht="12.75" customHeight="1">
      <c r="B91" s="76" t="s">
        <v>77</v>
      </c>
      <c r="C91" s="73"/>
      <c r="D91" s="77">
        <v>90.0</v>
      </c>
      <c r="E91" s="75">
        <f t="shared" si="2"/>
        <v>10472.94</v>
      </c>
      <c r="F91" s="11"/>
      <c r="G91" s="11"/>
      <c r="H91" s="12"/>
    </row>
    <row r="92" ht="12.75" customHeight="1">
      <c r="B92" s="76" t="s">
        <v>78</v>
      </c>
      <c r="C92" s="73"/>
      <c r="D92" s="77">
        <v>70.0</v>
      </c>
      <c r="E92" s="75">
        <f t="shared" si="2"/>
        <v>8145.62</v>
      </c>
      <c r="F92" s="11"/>
      <c r="G92" s="11"/>
      <c r="H92" s="12"/>
    </row>
    <row r="93" ht="12.75" customHeight="1">
      <c r="B93" s="76" t="s">
        <v>79</v>
      </c>
      <c r="C93" s="73"/>
      <c r="D93" s="77">
        <v>30.0</v>
      </c>
      <c r="E93" s="75">
        <f t="shared" si="2"/>
        <v>3490.98</v>
      </c>
      <c r="F93" s="11"/>
      <c r="G93" s="11"/>
      <c r="H93" s="12"/>
    </row>
    <row r="94" ht="12.75" customHeight="1">
      <c r="B94" s="76" t="s">
        <v>80</v>
      </c>
      <c r="C94" s="73"/>
      <c r="D94" s="77">
        <v>20.0</v>
      </c>
      <c r="E94" s="75">
        <f t="shared" si="2"/>
        <v>2327.32</v>
      </c>
      <c r="F94" s="11"/>
      <c r="G94" s="11"/>
      <c r="H94" s="12"/>
    </row>
    <row r="95" ht="12.75" customHeight="1">
      <c r="B95" s="76" t="s">
        <v>81</v>
      </c>
      <c r="C95" s="78"/>
      <c r="D95" s="77">
        <v>15.0</v>
      </c>
      <c r="E95" s="75">
        <f t="shared" si="2"/>
        <v>1745.49</v>
      </c>
      <c r="F95" s="11"/>
      <c r="G95" s="11"/>
      <c r="H95" s="12"/>
    </row>
    <row r="96" ht="12.75" customHeight="1">
      <c r="B96" s="76" t="s">
        <v>82</v>
      </c>
      <c r="C96" s="73"/>
      <c r="D96" s="77">
        <v>6.0</v>
      </c>
      <c r="E96" s="75">
        <f t="shared" si="2"/>
        <v>698.196</v>
      </c>
      <c r="F96" s="11"/>
      <c r="G96" s="11"/>
      <c r="H96" s="12"/>
    </row>
    <row r="97" ht="12.75" customHeight="1">
      <c r="B97" s="76" t="s">
        <v>83</v>
      </c>
      <c r="C97" s="73"/>
      <c r="D97" s="77">
        <v>4.0</v>
      </c>
      <c r="E97" s="75">
        <f t="shared" si="2"/>
        <v>465.464</v>
      </c>
      <c r="F97" s="11"/>
      <c r="G97" s="11"/>
      <c r="H97" s="12"/>
    </row>
    <row r="98" ht="12.75" customHeight="1">
      <c r="B98" s="35"/>
      <c r="C98" s="73"/>
      <c r="D98" s="79"/>
      <c r="E98" s="35"/>
      <c r="F98" s="11"/>
      <c r="G98" s="11"/>
      <c r="H98" s="12"/>
    </row>
    <row r="99" ht="13.5" customHeight="1">
      <c r="B99" s="80"/>
      <c r="C99" s="73"/>
      <c r="D99" s="81"/>
      <c r="E99" s="80"/>
      <c r="F99" s="11"/>
      <c r="G99" s="11"/>
      <c r="H99" s="12"/>
    </row>
    <row r="100" ht="13.5" customHeight="1">
      <c r="B100" s="82" t="s">
        <v>84</v>
      </c>
      <c r="C100" s="14"/>
      <c r="D100" s="14"/>
      <c r="E100" s="15"/>
      <c r="F100" s="11"/>
      <c r="G100" s="11"/>
      <c r="H100" s="12"/>
    </row>
    <row r="101" ht="13.5" customHeight="1">
      <c r="B101" s="83"/>
      <c r="C101" s="73"/>
      <c r="D101" s="84"/>
      <c r="E101" s="85"/>
      <c r="F101" s="11"/>
      <c r="G101" s="11"/>
      <c r="H101" s="12"/>
    </row>
    <row r="102" ht="13.5" customHeight="1">
      <c r="B102" s="86" t="s">
        <v>85</v>
      </c>
      <c r="C102" s="87">
        <f>(E93+4*(E94*1.1)+E93*1.3)/6</f>
        <v>3044.910333</v>
      </c>
      <c r="D102" s="88" t="s">
        <v>86</v>
      </c>
      <c r="E102" s="15"/>
      <c r="F102" s="11"/>
      <c r="G102" s="11"/>
      <c r="H102" s="12"/>
    </row>
    <row r="103" ht="12.75" customHeight="1">
      <c r="B103" s="35"/>
      <c r="C103" s="73"/>
      <c r="D103" s="89"/>
      <c r="E103" s="83"/>
      <c r="F103" s="11"/>
      <c r="G103" s="11"/>
      <c r="H103" s="12"/>
    </row>
    <row r="104" ht="13.5" customHeight="1">
      <c r="B104" s="41"/>
      <c r="C104" s="90"/>
      <c r="D104" s="91"/>
      <c r="E104" s="41"/>
      <c r="F104" s="11"/>
      <c r="G104" s="11"/>
      <c r="H104" s="12"/>
    </row>
    <row r="105" ht="12.75" customHeight="1">
      <c r="B105" s="10"/>
      <c r="C105" s="11"/>
      <c r="D105" s="11"/>
      <c r="E105" s="11"/>
      <c r="F105" s="11"/>
      <c r="G105" s="11"/>
      <c r="H105" s="12"/>
    </row>
    <row r="106" ht="12.75" customHeight="1">
      <c r="B106" s="10" t="s">
        <v>87</v>
      </c>
      <c r="C106" s="11"/>
      <c r="D106" s="11"/>
      <c r="E106" s="11"/>
      <c r="F106" s="11" t="s">
        <v>88</v>
      </c>
      <c r="G106" s="11"/>
      <c r="H106" s="12"/>
    </row>
    <row r="107" ht="12.75" customHeight="1">
      <c r="B107" s="10"/>
      <c r="C107" s="92" t="s">
        <v>89</v>
      </c>
      <c r="D107" s="93">
        <f>C102/620</f>
        <v>4.911145699</v>
      </c>
      <c r="E107" s="11"/>
      <c r="F107" s="11"/>
      <c r="G107" s="11"/>
      <c r="H107" s="12"/>
    </row>
    <row r="108" ht="12.75" customHeight="1">
      <c r="B108" s="10"/>
      <c r="C108" s="94" t="s">
        <v>90</v>
      </c>
      <c r="D108" s="11">
        <f>C109*D107*C110</f>
        <v>17680.12452</v>
      </c>
      <c r="E108" s="11" t="s">
        <v>91</v>
      </c>
      <c r="F108" s="11"/>
      <c r="G108" s="11"/>
      <c r="H108" s="12"/>
    </row>
    <row r="109" ht="12.75" customHeight="1">
      <c r="B109" s="10" t="s">
        <v>92</v>
      </c>
      <c r="C109" s="95">
        <v>20.0</v>
      </c>
      <c r="D109" s="11" t="s">
        <v>93</v>
      </c>
      <c r="E109" s="11"/>
      <c r="F109" s="11"/>
      <c r="G109" s="11"/>
      <c r="H109" s="12"/>
    </row>
    <row r="110" ht="12.75" customHeight="1">
      <c r="B110" s="10" t="s">
        <v>94</v>
      </c>
      <c r="C110" s="95">
        <v>180.0</v>
      </c>
      <c r="D110" s="11" t="s">
        <v>95</v>
      </c>
      <c r="E110" s="11"/>
      <c r="F110" s="11"/>
      <c r="G110" s="11"/>
      <c r="H110" s="12"/>
    </row>
    <row r="111" ht="13.5" customHeight="1">
      <c r="B111" s="96"/>
      <c r="C111" s="97"/>
      <c r="D111" s="97"/>
      <c r="E111" s="97"/>
      <c r="F111" s="97"/>
      <c r="G111" s="97"/>
      <c r="H111" s="98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C19:G19"/>
    <mergeCell ref="C21:G21"/>
    <mergeCell ref="C22:G22"/>
    <mergeCell ref="C23:G23"/>
    <mergeCell ref="C24:G24"/>
    <mergeCell ref="C25:G25"/>
    <mergeCell ref="A1:H1"/>
    <mergeCell ref="B2:H4"/>
    <mergeCell ref="C6:F6"/>
    <mergeCell ref="B31:H31"/>
    <mergeCell ref="B84:H84"/>
    <mergeCell ref="B100:E100"/>
    <mergeCell ref="D102:E10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2000-12-11T13:09:11Z</dcterms:created>
  <dc:creator>Cliente</dc:creator>
</cp:coreProperties>
</file>