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8_{0CC9D36A-D099-4F4D-9634-F5F488C1435E}" xr6:coauthVersionLast="47" xr6:coauthVersionMax="47" xr10:uidLastSave="{00000000-0000-0000-0000-000000000000}"/>
  <bookViews>
    <workbookView xWindow="-98" yWindow="-98" windowWidth="22695" windowHeight="14595"/>
  </bookViews>
  <sheets>
    <sheet name="Flying Fire and Rock, L40, STAB" sheetId="1" r:id="rId1"/>
  </sheets>
  <calcPr calcId="0"/>
</workbook>
</file>

<file path=xl/calcChain.xml><?xml version="1.0" encoding="utf-8"?>
<calcChain xmlns="http://schemas.openxmlformats.org/spreadsheetml/2006/main">
  <c r="E15" i="1" l="1"/>
  <c r="F15" i="1" a="1"/>
  <c r="F15" i="1" s="1"/>
  <c r="E32" i="1"/>
  <c r="F32" i="1" a="1"/>
  <c r="F32" i="1" s="1"/>
  <c r="E35" i="1"/>
  <c r="F35" i="1" a="1"/>
  <c r="F35" i="1" s="1"/>
  <c r="E39" i="1"/>
  <c r="F39" i="1" a="1"/>
  <c r="F39" i="1" s="1"/>
  <c r="E26" i="1"/>
  <c r="F26" i="1" a="1"/>
  <c r="F26" i="1" s="1"/>
  <c r="E37" i="1"/>
  <c r="F37" i="1" a="1"/>
  <c r="F37" i="1" s="1"/>
  <c r="E25" i="1"/>
  <c r="F25" i="1" a="1"/>
  <c r="F25" i="1" s="1"/>
  <c r="E38" i="1"/>
  <c r="F38" i="1" a="1"/>
  <c r="F38" i="1" s="1"/>
  <c r="E9" i="1"/>
  <c r="F9" i="1" a="1"/>
  <c r="F9" i="1" s="1"/>
  <c r="E34" i="1"/>
  <c r="F34" i="1" a="1"/>
  <c r="F34" i="1" s="1"/>
  <c r="E27" i="1"/>
  <c r="F27" i="1" a="1"/>
  <c r="F27" i="1" s="1"/>
  <c r="E12" i="1"/>
  <c r="F12" i="1" a="1"/>
  <c r="F12" i="1"/>
  <c r="E20" i="1"/>
  <c r="F20" i="1" a="1"/>
  <c r="F20" i="1" s="1"/>
  <c r="E19" i="1"/>
  <c r="F19" i="1" a="1"/>
  <c r="F19" i="1" s="1"/>
  <c r="E16" i="1"/>
  <c r="F16" i="1" a="1"/>
  <c r="F16" i="1" s="1"/>
  <c r="E21" i="1"/>
  <c r="F21" i="1" a="1"/>
  <c r="F21" i="1" s="1"/>
  <c r="E24" i="1"/>
  <c r="F24" i="1" a="1"/>
  <c r="F24" i="1" s="1"/>
  <c r="E36" i="1"/>
  <c r="F36" i="1" a="1"/>
  <c r="F36" i="1" s="1"/>
  <c r="E11" i="1"/>
  <c r="F11" i="1" a="1"/>
  <c r="F11" i="1" s="1"/>
  <c r="E23" i="1"/>
  <c r="F23" i="1" a="1"/>
  <c r="F23" i="1" s="1"/>
  <c r="E28" i="1"/>
  <c r="F28" i="1" a="1"/>
  <c r="F28" i="1" s="1"/>
  <c r="E31" i="1"/>
  <c r="F31" i="1" a="1"/>
  <c r="F31" i="1" s="1"/>
  <c r="E17" i="1"/>
  <c r="F17" i="1" a="1"/>
  <c r="F17" i="1" s="1"/>
  <c r="E7" i="1"/>
  <c r="F7" i="1" a="1"/>
  <c r="F7" i="1"/>
  <c r="E8" i="1"/>
  <c r="F8" i="1" a="1"/>
  <c r="F8" i="1" s="1"/>
  <c r="E29" i="1"/>
  <c r="F29" i="1" a="1"/>
  <c r="F29" i="1" s="1"/>
  <c r="E33" i="1"/>
  <c r="F33" i="1" a="1"/>
  <c r="F33" i="1" s="1"/>
  <c r="E30" i="1"/>
  <c r="F30" i="1" a="1"/>
  <c r="F30" i="1" s="1"/>
  <c r="E22" i="1"/>
  <c r="F22" i="1" a="1"/>
  <c r="F22" i="1" s="1"/>
  <c r="E40" i="1"/>
  <c r="F40" i="1" a="1"/>
  <c r="F40" i="1" s="1"/>
  <c r="E10" i="1"/>
  <c r="F10" i="1" a="1"/>
  <c r="F10" i="1" s="1"/>
  <c r="E18" i="1"/>
  <c r="F18" i="1" a="1"/>
  <c r="F18" i="1" s="1"/>
  <c r="E41" i="1"/>
  <c r="F41" i="1" a="1"/>
  <c r="F41" i="1" s="1"/>
  <c r="E13" i="1"/>
  <c r="F13" i="1" a="1"/>
  <c r="F13" i="1" s="1"/>
  <c r="F14" i="1" a="1"/>
  <c r="F14" i="1" s="1"/>
  <c r="E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<sst xmlns="http://schemas.openxmlformats.org/spreadsheetml/2006/main" count="136" uniqueCount="85">
  <si>
    <t>Attacker</t>
  </si>
  <si>
    <t>Fast Move</t>
  </si>
  <si>
    <t>Charged Move</t>
  </si>
  <si>
    <t>Level</t>
  </si>
  <si>
    <t>Arceus (Bug), Tier 5</t>
  </si>
  <si>
    <t>Mega Beedrill, Mega Tier</t>
  </si>
  <si>
    <t>Ariados, Tier 3</t>
  </si>
  <si>
    <t>Pinsir,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</si>
  <si>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</si>
  <si>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</si>
  <si>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</si>
  <si>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</si>
  <si>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</si>
  <si>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</si>
  <si>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</si>
  <si>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</si>
  <si>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(Dodge Strategy)</t>
  </si>
  <si>
    <t>Realistic Dodging</t>
  </si>
  <si>
    <t>Reshiram</t>
  </si>
  <si>
    <t>Fire Fang</t>
  </si>
  <si>
    <t>Overheat</t>
  </si>
  <si>
    <t>Mega Houndoom</t>
  </si>
  <si>
    <t>Flamethrower</t>
  </si>
  <si>
    <t>Shadow Lugia</t>
  </si>
  <si>
    <t>Extrasensory</t>
  </si>
  <si>
    <t>Aeroblast+</t>
  </si>
  <si>
    <t>Shadow Aerodactyl</t>
  </si>
  <si>
    <t>Rock Throw</t>
  </si>
  <si>
    <t>Rock Slide</t>
  </si>
  <si>
    <t>Entei</t>
  </si>
  <si>
    <t>Emboar</t>
  </si>
  <si>
    <t>Ember</t>
  </si>
  <si>
    <t>Blast Burn</t>
  </si>
  <si>
    <t>Shadow Ho-Oh</t>
  </si>
  <si>
    <t>Incinerate</t>
  </si>
  <si>
    <t>Rhyperior</t>
  </si>
  <si>
    <t>Smack Down</t>
  </si>
  <si>
    <t>Rock Wrecker</t>
  </si>
  <si>
    <t>Shadow Houndoom</t>
  </si>
  <si>
    <t>Shadow Arcanine</t>
  </si>
  <si>
    <t>Shadow Salamence</t>
  </si>
  <si>
    <t>Fire Blast</t>
  </si>
  <si>
    <t>Brave Bird</t>
  </si>
  <si>
    <t>Victini</t>
  </si>
  <si>
    <t>Quick Attack or Confusion</t>
  </si>
  <si>
    <t>V-Create</t>
  </si>
  <si>
    <t>Blaziken</t>
  </si>
  <si>
    <t>Fire Spin</t>
  </si>
  <si>
    <t>Mega Aerodactyl</t>
  </si>
  <si>
    <t>Shadow Zapdos</t>
  </si>
  <si>
    <t>Thunder Shock or Charge Beam</t>
  </si>
  <si>
    <t>Drill Peck</t>
  </si>
  <si>
    <t>Shadow Honchkrow</t>
  </si>
  <si>
    <t>Peck</t>
  </si>
  <si>
    <t>Sky Attack</t>
  </si>
  <si>
    <t>Shadow Tyranitar</t>
  </si>
  <si>
    <t>Stone Edge</t>
  </si>
  <si>
    <t>Rampardos</t>
  </si>
  <si>
    <t>Shadow Typhlosion</t>
  </si>
  <si>
    <t>Terrakion</t>
  </si>
  <si>
    <t>Mega Charizard X</t>
  </si>
  <si>
    <t>Shadow Staraptor</t>
  </si>
  <si>
    <t>Wing Attack</t>
  </si>
  <si>
    <t>Shadow Magmortar</t>
  </si>
  <si>
    <t>Fire Punch</t>
  </si>
  <si>
    <t>Darmanitan</t>
  </si>
  <si>
    <t>Shadow Charizard</t>
  </si>
  <si>
    <t>Mega Charizard Y</t>
  </si>
  <si>
    <t>Shadow Moltres</t>
  </si>
  <si>
    <t>Heatran</t>
  </si>
  <si>
    <t>Chandelure</t>
  </si>
  <si>
    <t>Fire Spin or Incinerate</t>
  </si>
  <si>
    <t>Ho-Oh</t>
  </si>
  <si>
    <t>Sacred Fire++</t>
  </si>
  <si>
    <t>Lugia</t>
  </si>
  <si>
    <t>Aeroblast++</t>
  </si>
  <si>
    <t>Shadow Entei</t>
  </si>
  <si>
    <t>Moltres</t>
  </si>
  <si>
    <t>Rayquaza</t>
  </si>
  <si>
    <t>Air Slash</t>
  </si>
  <si>
    <t>Hurricane</t>
  </si>
  <si>
    <t>Mega Pidgeot</t>
  </si>
  <si>
    <t>Gust</t>
  </si>
  <si>
    <t># Blanks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</si>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</sst>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26" sqref="H26"/>
    </sheetView>
  </sheetViews>
  <sheetFormatPr defaultRowHeight="14.25" x14ac:dyDescent="0.45"/>
  <cols>
    <col min="1" max="1" width="16.46484375" bestFit="1" customWidth="1"/>
    <col min="2" max="2" width="25.53125" bestFit="1" customWidth="1"/>
    <col min="3" max="3" width="12.1328125" bestFit="1" customWidth="1"/>
    <col min="6" max="6" width="9.06640625" style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83</v>
      </c>
      <c r="F1" s="1" t="s">
        <v>84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 t="s">
        <v>8</v>
      </c>
      <c r="G2">
        <v>50</v>
      </c>
      <c r="H2">
        <v>35</v>
      </c>
      <c r="I2">
        <v>7.5</v>
      </c>
      <c r="J2">
        <v>7.5</v>
      </c>
    </row>
    <row r="3" spans="1:10" x14ac:dyDescent="0.45">
      <c r="A3" t="s">
        <v>9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45">
      <c r="A4" t="s">
        <v>11</v>
      </c>
      <c r="G4" t="s">
        <v>12</v>
      </c>
      <c r="H4" t="s">
        <v>12</v>
      </c>
      <c r="I4" t="s">
        <v>13</v>
      </c>
      <c r="J4" t="s">
        <v>13</v>
      </c>
    </row>
    <row r="5" spans="1:10" x14ac:dyDescent="0.45">
      <c r="A5" t="s">
        <v>14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45">
      <c r="A6" t="s">
        <v>16</v>
      </c>
      <c r="G6" t="s">
        <v>17</v>
      </c>
      <c r="H6" t="s">
        <v>17</v>
      </c>
      <c r="I6" t="s">
        <v>17</v>
      </c>
      <c r="J6" t="s">
        <v>17</v>
      </c>
    </row>
    <row r="7" spans="1:10" x14ac:dyDescent="0.45">
      <c r="A7" t="s">
        <v>67</v>
      </c>
      <c r="B7" t="s">
        <v>47</v>
      </c>
      <c r="C7" t="s">
        <v>32</v>
      </c>
      <c r="D7">
        <v>40</v>
      </c>
      <c r="E7">
        <f>COUNTBLANK(G7:I7)</f>
        <v>0</v>
      </c>
      <c r="F7" s="1" cm="1">
        <f t="array" ref="F7">SUMPRODUCT($G7:$I7,$G$2:$I$2)/SUMPRODUCT(--($G7:$I7&lt;&gt;""),$G$2:$I$2)</f>
        <v>1</v>
      </c>
      <c r="G7">
        <v>1</v>
      </c>
      <c r="H7">
        <v>1</v>
      </c>
      <c r="I7">
        <v>0.999999999999999</v>
      </c>
      <c r="J7">
        <v>1</v>
      </c>
    </row>
    <row r="8" spans="1:10" x14ac:dyDescent="0.45">
      <c r="A8" t="s">
        <v>68</v>
      </c>
      <c r="B8" t="s">
        <v>47</v>
      </c>
      <c r="C8" t="s">
        <v>54</v>
      </c>
      <c r="D8">
        <v>40</v>
      </c>
      <c r="E8">
        <f>COUNTBLANK(G8:I8)</f>
        <v>0</v>
      </c>
      <c r="F8" s="1" cm="1">
        <f t="array" ref="F8">SUMPRODUCT($G8:$I8,$G$2:$I$2)/SUMPRODUCT(--($G8:$I8&lt;&gt;""),$G$2:$I$2)</f>
        <v>1.0662371518382414</v>
      </c>
      <c r="G8">
        <v>1.06498245586208</v>
      </c>
      <c r="H8">
        <v>1.0751398287832701</v>
      </c>
      <c r="I8">
        <v>1.03305596593585</v>
      </c>
      <c r="J8">
        <v>1.05994294550972</v>
      </c>
    </row>
    <row r="9" spans="1:10" s="2" customFormat="1" x14ac:dyDescent="0.45">
      <c r="A9" s="2" t="s">
        <v>33</v>
      </c>
      <c r="B9" s="2" t="s">
        <v>34</v>
      </c>
      <c r="C9" s="2" t="s">
        <v>42</v>
      </c>
      <c r="D9" s="2">
        <v>40</v>
      </c>
      <c r="E9" s="2">
        <f>COUNTBLANK(G9:I9)</f>
        <v>0</v>
      </c>
      <c r="F9" s="1" cm="1">
        <f t="array" ref="F9">SUMPRODUCT($G9:$I9,$G$2:$I$2)/SUMPRODUCT(--($G9:$I9&lt;&gt;""),$G$2:$I$2)</f>
        <v>1.1261554006057481</v>
      </c>
      <c r="G9" s="2">
        <v>1.13817003662484</v>
      </c>
      <c r="H9" s="2">
        <v>1.11271785917496</v>
      </c>
      <c r="I9" s="2">
        <v>1.1087663538221499</v>
      </c>
      <c r="J9" s="2">
        <v>1.1227081520245099</v>
      </c>
    </row>
    <row r="10" spans="1:10" x14ac:dyDescent="0.45">
      <c r="A10" t="s">
        <v>76</v>
      </c>
      <c r="B10" t="s">
        <v>19</v>
      </c>
      <c r="C10" t="s">
        <v>20</v>
      </c>
      <c r="D10">
        <v>40</v>
      </c>
      <c r="E10">
        <f>COUNTBLANK(G10:I10)</f>
        <v>0</v>
      </c>
      <c r="F10" s="1" cm="1">
        <f t="array" ref="F10">SUMPRODUCT($G10:$I10,$G$2:$I$2)/SUMPRODUCT(--($G10:$I10&lt;&gt;""),$G$2:$I$2)</f>
        <v>1.1589673543220322</v>
      </c>
      <c r="G10">
        <v>1.1655064255807801</v>
      </c>
      <c r="H10">
        <v>1.1538446006904199</v>
      </c>
      <c r="I10">
        <v>1.13927972954457</v>
      </c>
      <c r="J10">
        <v>1.18079569026321</v>
      </c>
    </row>
    <row r="11" spans="1:10" x14ac:dyDescent="0.45">
      <c r="A11" t="s">
        <v>60</v>
      </c>
      <c r="B11" t="s">
        <v>47</v>
      </c>
      <c r="C11" t="s">
        <v>32</v>
      </c>
      <c r="D11">
        <v>40</v>
      </c>
      <c r="E11">
        <f>COUNTBLANK(G11:I11)</f>
        <v>0</v>
      </c>
      <c r="F11" s="1" cm="1">
        <f t="array" ref="F11">SUMPRODUCT($G11:$I11,$G$2:$I$2)/SUMPRODUCT(--($G11:$I11&lt;&gt;""),$G$2:$I$2)</f>
        <v>1.1726274127265568</v>
      </c>
      <c r="G11">
        <v>1.1845261645327301</v>
      </c>
      <c r="H11">
        <v>1.16415207911334</v>
      </c>
      <c r="I11">
        <v>1.13285395754708</v>
      </c>
      <c r="J11">
        <v>1.1738049885756601</v>
      </c>
    </row>
    <row r="12" spans="1:10" x14ac:dyDescent="0.45">
      <c r="A12" t="s">
        <v>48</v>
      </c>
      <c r="B12" t="s">
        <v>27</v>
      </c>
      <c r="C12" t="s">
        <v>28</v>
      </c>
      <c r="D12">
        <v>40</v>
      </c>
      <c r="E12">
        <f>COUNTBLANK(G12:I12)</f>
        <v>0</v>
      </c>
      <c r="F12" s="1" cm="1">
        <f t="array" ref="F12">SUMPRODUCT($G12:$I12,$G$2:$I$2)/SUMPRODUCT(--($G12:$I12&lt;&gt;""),$G$2:$I$2)</f>
        <v>1.1802693198850198</v>
      </c>
      <c r="G12">
        <v>1.17246415459262</v>
      </c>
      <c r="H12">
        <v>1.1911549218512301</v>
      </c>
      <c r="I12">
        <v>1.1815042793253701</v>
      </c>
      <c r="J12">
        <v>1.2129297180954499</v>
      </c>
    </row>
    <row r="13" spans="1:10" x14ac:dyDescent="0.45">
      <c r="A13" t="s">
        <v>81</v>
      </c>
      <c r="B13" t="s">
        <v>82</v>
      </c>
      <c r="C13" t="s">
        <v>42</v>
      </c>
      <c r="D13">
        <v>40</v>
      </c>
      <c r="E13">
        <f>COUNTBLANK(G13:I13)</f>
        <v>0</v>
      </c>
      <c r="F13" s="1" cm="1">
        <f t="array" ref="F13">SUMPRODUCT($G13:$I13,$G$2:$I$2)/SUMPRODUCT(--($G13:$I13&lt;&gt;""),$G$2:$I$2)</f>
        <v>1.1849778102538371</v>
      </c>
      <c r="G13">
        <v>1.2134317860423101</v>
      </c>
      <c r="H13">
        <v>1.1621108061254599</v>
      </c>
      <c r="I13">
        <v>1.10199732426311</v>
      </c>
      <c r="J13">
        <v>1.16558737081028</v>
      </c>
    </row>
    <row r="14" spans="1:10" x14ac:dyDescent="0.45">
      <c r="A14" t="s">
        <v>18</v>
      </c>
      <c r="B14" t="s">
        <v>19</v>
      </c>
      <c r="C14" t="s">
        <v>20</v>
      </c>
      <c r="D14">
        <v>40</v>
      </c>
      <c r="E14">
        <f>COUNTBLANK(G14:I14)</f>
        <v>0</v>
      </c>
      <c r="F14" s="1" cm="1">
        <f t="array" ref="F14">SUMPRODUCT($G14:$I14,$G$2:$I$2)/SUMPRODUCT(--($G14:$I14&lt;&gt;""),$G$2:$I$2)</f>
        <v>1.1944157443879444</v>
      </c>
      <c r="G14">
        <v>1.19051124594358</v>
      </c>
      <c r="H14">
        <v>1.2045829033172899</v>
      </c>
      <c r="I14">
        <v>1.1729989923467601</v>
      </c>
      <c r="J14">
        <v>1.20015440370566</v>
      </c>
    </row>
    <row r="15" spans="1:10" x14ac:dyDescent="0.45">
      <c r="A15" t="s">
        <v>21</v>
      </c>
      <c r="B15" t="s">
        <v>19</v>
      </c>
      <c r="C15" t="s">
        <v>22</v>
      </c>
      <c r="D15">
        <v>40</v>
      </c>
      <c r="E15">
        <f>COUNTBLANK(G15:I15)</f>
        <v>0</v>
      </c>
      <c r="F15" s="1" cm="1">
        <f t="array" ref="F15">SUMPRODUCT($G15:$I15,$G$2:$I$2)/SUMPRODUCT(--($G15:$I15&lt;&gt;""),$G$2:$I$2)</f>
        <v>1.1987702730806395</v>
      </c>
      <c r="G15">
        <v>1.15733218074204</v>
      </c>
      <c r="H15">
        <v>1.2624463413625999</v>
      </c>
      <c r="I15">
        <v>1.1778692366888199</v>
      </c>
      <c r="J15">
        <v>1.2807201946431599</v>
      </c>
    </row>
    <row r="16" spans="1:10" x14ac:dyDescent="0.45">
      <c r="A16" t="s">
        <v>55</v>
      </c>
      <c r="B16" t="s">
        <v>36</v>
      </c>
      <c r="C16" t="s">
        <v>56</v>
      </c>
      <c r="D16">
        <v>40</v>
      </c>
      <c r="E16">
        <f>COUNTBLANK(G16:I16)</f>
        <v>0</v>
      </c>
      <c r="F16" s="1" cm="1">
        <f t="array" ref="F16">SUMPRODUCT($G16:$I16,$G$2:$I$2)/SUMPRODUCT(--($G16:$I16&lt;&gt;""),$G$2:$I$2)</f>
        <v>1.2162601543607683</v>
      </c>
      <c r="G16">
        <v>1.18130720308423</v>
      </c>
      <c r="H16">
        <v>1.26005263602138</v>
      </c>
      <c r="I16">
        <v>1.2449149151215</v>
      </c>
      <c r="J16">
        <v>1.3573200995984001</v>
      </c>
    </row>
    <row r="17" spans="1:10" x14ac:dyDescent="0.45">
      <c r="A17" t="s">
        <v>66</v>
      </c>
      <c r="B17" t="s">
        <v>47</v>
      </c>
      <c r="C17" t="s">
        <v>32</v>
      </c>
      <c r="D17">
        <v>40</v>
      </c>
      <c r="E17">
        <f>COUNTBLANK(G17:I17)</f>
        <v>0</v>
      </c>
      <c r="F17" s="1" cm="1">
        <f t="array" ref="F17">SUMPRODUCT($G17:$I17,$G$2:$I$2)/SUMPRODUCT(--($G17:$I17&lt;&gt;""),$G$2:$I$2)</f>
        <v>1.2369917670709343</v>
      </c>
      <c r="G17">
        <v>1.24082805158705</v>
      </c>
      <c r="H17">
        <v>1.25011405949336</v>
      </c>
      <c r="I17">
        <v>1.1501791723255099</v>
      </c>
      <c r="J17">
        <v>1.18553043444382</v>
      </c>
    </row>
    <row r="18" spans="1:10" x14ac:dyDescent="0.45">
      <c r="A18" t="s">
        <v>77</v>
      </c>
      <c r="B18" t="s">
        <v>47</v>
      </c>
      <c r="C18" t="s">
        <v>54</v>
      </c>
      <c r="D18">
        <v>40</v>
      </c>
      <c r="E18">
        <f>COUNTBLANK(G18:I18)</f>
        <v>0</v>
      </c>
      <c r="F18" s="1" cm="1">
        <f t="array" ref="F18">SUMPRODUCT($G18:$I18,$G$2:$I$2)/SUMPRODUCT(--($G18:$I18&lt;&gt;""),$G$2:$I$2)</f>
        <v>1.2409133887552988</v>
      </c>
      <c r="G18">
        <v>1.24390773057319</v>
      </c>
      <c r="H18">
        <v>1.23656128957777</v>
      </c>
      <c r="I18">
        <v>1.2412609061311599</v>
      </c>
      <c r="J18">
        <v>1.26618654519394</v>
      </c>
    </row>
    <row r="19" spans="1:10" x14ac:dyDescent="0.45">
      <c r="A19" t="s">
        <v>52</v>
      </c>
      <c r="B19" t="s">
        <v>53</v>
      </c>
      <c r="C19" t="s">
        <v>54</v>
      </c>
      <c r="D19">
        <v>40</v>
      </c>
      <c r="E19">
        <f>COUNTBLANK(G19:I19)</f>
        <v>0</v>
      </c>
      <c r="F19" s="1" cm="1">
        <f t="array" ref="F19">SUMPRODUCT($G19:$I19,$G$2:$I$2)/SUMPRODUCT(--($G19:$I19&lt;&gt;""),$G$2:$I$2)</f>
        <v>1.242716987491997</v>
      </c>
      <c r="G19">
        <v>1.25901041049664</v>
      </c>
      <c r="H19">
        <v>1.2368985192773601</v>
      </c>
      <c r="I19">
        <v>1.16124701912935</v>
      </c>
      <c r="J19">
        <v>1.2388623496006701</v>
      </c>
    </row>
    <row r="20" spans="1:10" x14ac:dyDescent="0.45">
      <c r="A20" t="s">
        <v>49</v>
      </c>
      <c r="B20" t="s">
        <v>50</v>
      </c>
      <c r="C20" t="s">
        <v>51</v>
      </c>
      <c r="D20">
        <v>40</v>
      </c>
      <c r="E20">
        <f>COUNTBLANK(G20:I20)</f>
        <v>0</v>
      </c>
      <c r="F20" s="1" cm="1">
        <f t="array" ref="F20">SUMPRODUCT($G20:$I20,$G$2:$I$2)/SUMPRODUCT(--($G20:$I20&lt;&gt;""),$G$2:$I$2)</f>
        <v>1.2429674782382378</v>
      </c>
      <c r="G20">
        <v>1.22706709300648</v>
      </c>
      <c r="H20">
        <v>1.2688788850500401</v>
      </c>
      <c r="I20">
        <v>1.22805014799488</v>
      </c>
      <c r="J20">
        <v>1.2494153821306899</v>
      </c>
    </row>
    <row r="21" spans="1:10" x14ac:dyDescent="0.45">
      <c r="A21" t="s">
        <v>57</v>
      </c>
      <c r="B21" t="s">
        <v>36</v>
      </c>
      <c r="C21" t="s">
        <v>28</v>
      </c>
      <c r="D21">
        <v>40</v>
      </c>
      <c r="E21">
        <f>COUNTBLANK(G21:I21)</f>
        <v>0</v>
      </c>
      <c r="F21" s="1" cm="1">
        <f t="array" ref="F21">SUMPRODUCT($G21:$I21,$G$2:$I$2)/SUMPRODUCT(--($G21:$I21&lt;&gt;""),$G$2:$I$2)</f>
        <v>1.2462620567748388</v>
      </c>
      <c r="G21">
        <v>1.2543325519967199</v>
      </c>
      <c r="H21">
        <v>1.2428254163666299</v>
      </c>
      <c r="I21">
        <v>1.20849641053394</v>
      </c>
      <c r="J21">
        <v>1.30402994224402</v>
      </c>
    </row>
    <row r="22" spans="1:10" s="2" customFormat="1" x14ac:dyDescent="0.45">
      <c r="A22" s="2" t="s">
        <v>72</v>
      </c>
      <c r="B22" s="2" t="s">
        <v>34</v>
      </c>
      <c r="C22" s="2" t="s">
        <v>73</v>
      </c>
      <c r="D22" s="2">
        <v>40</v>
      </c>
      <c r="E22" s="2">
        <f>COUNTBLANK(G22:I22)</f>
        <v>0</v>
      </c>
      <c r="F22" s="1" cm="1">
        <f t="array" ref="F22">SUMPRODUCT($G22:$I22,$G$2:$I$2)/SUMPRODUCT(--($G22:$I22&lt;&gt;""),$G$2:$I$2)</f>
        <v>1.2565913768843004</v>
      </c>
      <c r="G22" s="2">
        <v>1.24735772246903</v>
      </c>
      <c r="H22" s="2">
        <v>1.2714837647535</v>
      </c>
      <c r="I22" s="2">
        <v>1.2486512629298401</v>
      </c>
      <c r="J22" s="2">
        <v>1.315007253389</v>
      </c>
    </row>
    <row r="23" spans="1:10" x14ac:dyDescent="0.45">
      <c r="A23" t="s">
        <v>61</v>
      </c>
      <c r="B23" t="s">
        <v>62</v>
      </c>
      <c r="C23" t="s">
        <v>42</v>
      </c>
      <c r="D23">
        <v>40</v>
      </c>
      <c r="E23">
        <f>COUNTBLANK(G23:I23)</f>
        <v>0</v>
      </c>
      <c r="F23" s="1" cm="1">
        <f t="array" ref="F23">SUMPRODUCT($G23:$I23,$G$2:$I$2)/SUMPRODUCT(--($G23:$I23&lt;&gt;""),$G$2:$I$2)</f>
        <v>1.2718174897121306</v>
      </c>
      <c r="G23">
        <v>1.30932156553487</v>
      </c>
      <c r="H23">
        <v>1.2364142514110299</v>
      </c>
      <c r="I23">
        <v>1.18700542963234</v>
      </c>
      <c r="J23">
        <v>1.2546508227409601</v>
      </c>
    </row>
    <row r="24" spans="1:10" x14ac:dyDescent="0.45">
      <c r="A24" t="s">
        <v>58</v>
      </c>
      <c r="B24" t="s">
        <v>34</v>
      </c>
      <c r="C24" t="s">
        <v>32</v>
      </c>
      <c r="D24">
        <v>40</v>
      </c>
      <c r="E24">
        <f>COUNTBLANK(G24:I24)</f>
        <v>0</v>
      </c>
      <c r="F24" s="1" cm="1">
        <f t="array" ref="F24">SUMPRODUCT($G24:$I24,$G$2:$I$2)/SUMPRODUCT(--($G24:$I24&lt;&gt;""),$G$2:$I$2)</f>
        <v>1.2795430147188807</v>
      </c>
      <c r="G24">
        <v>1.2733116462443499</v>
      </c>
      <c r="H24">
        <v>1.3099591476188699</v>
      </c>
      <c r="I24">
        <v>1.1791435176824701</v>
      </c>
      <c r="J24">
        <v>1.2657302833489601</v>
      </c>
    </row>
    <row r="25" spans="1:10" x14ac:dyDescent="0.45">
      <c r="A25" t="s">
        <v>39</v>
      </c>
      <c r="B25" t="s">
        <v>19</v>
      </c>
      <c r="C25" t="s">
        <v>22</v>
      </c>
      <c r="D25">
        <v>40</v>
      </c>
      <c r="E25">
        <f>COUNTBLANK(G25:I25)</f>
        <v>0</v>
      </c>
      <c r="F25" s="1" cm="1">
        <f t="array" ref="F25">SUMPRODUCT($G25:$I25,$G$2:$I$2)/SUMPRODUCT(--($G25:$I25&lt;&gt;""),$G$2:$I$2)</f>
        <v>1.2814950810980679</v>
      </c>
      <c r="G25">
        <v>1.2832664760991701</v>
      </c>
      <c r="H25">
        <v>1.2906388709369101</v>
      </c>
      <c r="I25">
        <v>1.22701476184279</v>
      </c>
      <c r="J25">
        <v>1.29822926884851</v>
      </c>
    </row>
    <row r="26" spans="1:10" x14ac:dyDescent="0.45">
      <c r="A26" t="s">
        <v>35</v>
      </c>
      <c r="B26" t="s">
        <v>36</v>
      </c>
      <c r="C26" t="s">
        <v>37</v>
      </c>
      <c r="D26">
        <v>40</v>
      </c>
      <c r="E26">
        <f>COUNTBLANK(G26:I26)</f>
        <v>0</v>
      </c>
      <c r="F26" s="1" cm="1">
        <f t="array" ref="F26">SUMPRODUCT($G26:$I26,$G$2:$I$2)/SUMPRODUCT(--($G26:$I26&lt;&gt;""),$G$2:$I$2)</f>
        <v>1.2887335359925374</v>
      </c>
      <c r="G26">
        <v>1.26627520529293</v>
      </c>
      <c r="H26">
        <v>1.3103014448697099</v>
      </c>
      <c r="I26">
        <v>1.3378054992297801</v>
      </c>
      <c r="J26">
        <v>1.38900594774099</v>
      </c>
    </row>
    <row r="27" spans="1:10" x14ac:dyDescent="0.45">
      <c r="A27" t="s">
        <v>46</v>
      </c>
      <c r="B27" t="s">
        <v>47</v>
      </c>
      <c r="C27" t="s">
        <v>32</v>
      </c>
      <c r="D27">
        <v>40</v>
      </c>
      <c r="E27">
        <f>COUNTBLANK(G27:I27)</f>
        <v>2</v>
      </c>
      <c r="F27" s="1" cm="1">
        <f t="array" ref="F27">SUMPRODUCT($G27:$I27,$G$2:$I$2)/SUMPRODUCT(--($G27:$I27&lt;&gt;""),$G$2:$I$2)</f>
        <v>1.28950758377061</v>
      </c>
      <c r="I27">
        <v>1.28950758377061</v>
      </c>
      <c r="J27">
        <v>1.39603742286593</v>
      </c>
    </row>
    <row r="28" spans="1:10" x14ac:dyDescent="0.45">
      <c r="A28" t="s">
        <v>63</v>
      </c>
      <c r="B28" t="s">
        <v>47</v>
      </c>
      <c r="C28" t="s">
        <v>64</v>
      </c>
      <c r="D28">
        <v>40</v>
      </c>
      <c r="E28">
        <f>COUNTBLANK(G28:I28)</f>
        <v>0</v>
      </c>
      <c r="F28" s="1" cm="1">
        <f t="array" ref="F28">SUMPRODUCT($G28:$I28,$G$2:$I$2)/SUMPRODUCT(--($G28:$I28&lt;&gt;""),$G$2:$I$2)</f>
        <v>1.2913371716120006</v>
      </c>
      <c r="G28">
        <v>1.28771107364969</v>
      </c>
      <c r="H28">
        <v>1.3076391593122501</v>
      </c>
      <c r="I28">
        <v>1.23943521542624</v>
      </c>
      <c r="J28">
        <v>1.30831616134372</v>
      </c>
    </row>
    <row r="29" spans="1:10" s="2" customFormat="1" x14ac:dyDescent="0.45">
      <c r="A29" s="2" t="s">
        <v>23</v>
      </c>
      <c r="B29" s="2" t="s">
        <v>24</v>
      </c>
      <c r="C29" s="2" t="s">
        <v>25</v>
      </c>
      <c r="D29" s="2">
        <v>40</v>
      </c>
      <c r="E29" s="2">
        <f>COUNTBLANK(G29:I29)</f>
        <v>0</v>
      </c>
      <c r="F29" s="1" cm="1">
        <f t="array" ref="F29">SUMPRODUCT($G29:$I29,$G$2:$I$2)/SUMPRODUCT(--($G29:$I29&lt;&gt;""),$G$2:$I$2)</f>
        <v>1.2941397970660593</v>
      </c>
      <c r="G29" s="2">
        <v>1.3609825708568499</v>
      </c>
      <c r="H29" s="2">
        <v>1.2169175606011799</v>
      </c>
      <c r="I29" s="2">
        <v>1.2088917419635601</v>
      </c>
      <c r="J29" s="2">
        <v>1.4129591765154099</v>
      </c>
    </row>
    <row r="30" spans="1:10" x14ac:dyDescent="0.45">
      <c r="A30" t="s">
        <v>70</v>
      </c>
      <c r="B30" t="s">
        <v>71</v>
      </c>
      <c r="C30" t="s">
        <v>20</v>
      </c>
      <c r="D30">
        <v>40</v>
      </c>
      <c r="E30">
        <f>COUNTBLANK(G30:I30)</f>
        <v>0</v>
      </c>
      <c r="F30" s="1" cm="1">
        <f t="array" ref="F30">SUMPRODUCT($G30:$I30,$G$2:$I$2)/SUMPRODUCT(--($G30:$I30&lt;&gt;""),$G$2:$I$2)</f>
        <v>1.3021641694017396</v>
      </c>
      <c r="G30">
        <v>1.3245480135396399</v>
      </c>
      <c r="H30">
        <v>1.2850993247963001</v>
      </c>
      <c r="I30">
        <v>1.2325744833077901</v>
      </c>
      <c r="J30">
        <v>1.2231666830900201</v>
      </c>
    </row>
    <row r="31" spans="1:10" x14ac:dyDescent="0.45">
      <c r="A31" t="s">
        <v>65</v>
      </c>
      <c r="B31" t="s">
        <v>19</v>
      </c>
      <c r="C31" t="s">
        <v>20</v>
      </c>
      <c r="D31">
        <v>40</v>
      </c>
      <c r="E31">
        <f>COUNTBLANK(G31:I31)</f>
        <v>0</v>
      </c>
      <c r="F31" s="1" cm="1">
        <f t="array" ref="F31">SUMPRODUCT($G31:$I31,$G$2:$I$2)/SUMPRODUCT(--($G31:$I31&lt;&gt;""),$G$2:$I$2)</f>
        <v>1.3102323857617935</v>
      </c>
      <c r="G31">
        <v>1.3178035700920401</v>
      </c>
      <c r="H31">
        <v>1.31747852268845</v>
      </c>
      <c r="I31">
        <v>1.2259425179024199</v>
      </c>
      <c r="J31">
        <v>1.3230072746651</v>
      </c>
    </row>
    <row r="32" spans="1:10" x14ac:dyDescent="0.45">
      <c r="A32" t="s">
        <v>26</v>
      </c>
      <c r="B32" t="s">
        <v>27</v>
      </c>
      <c r="C32" t="s">
        <v>28</v>
      </c>
      <c r="D32">
        <v>40</v>
      </c>
      <c r="E32">
        <f>COUNTBLANK(G32:I32)</f>
        <v>0</v>
      </c>
      <c r="F32" s="1" cm="1">
        <f t="array" ref="F32">SUMPRODUCT($G32:$I32,$G$2:$I$2)/SUMPRODUCT(--($G32:$I32&lt;&gt;""),$G$2:$I$2)</f>
        <v>1.3131001563186291</v>
      </c>
      <c r="G32">
        <v>1.3333814460890101</v>
      </c>
      <c r="H32">
        <v>1.2907209019227699</v>
      </c>
      <c r="I32">
        <v>1.2823280783634301</v>
      </c>
      <c r="J32">
        <v>1.3704566414299599</v>
      </c>
    </row>
    <row r="33" spans="1:10" x14ac:dyDescent="0.45">
      <c r="A33" t="s">
        <v>69</v>
      </c>
      <c r="B33" t="s">
        <v>47</v>
      </c>
      <c r="C33" t="s">
        <v>22</v>
      </c>
      <c r="D33">
        <v>40</v>
      </c>
      <c r="E33">
        <f>COUNTBLANK(G33:I33)</f>
        <v>1</v>
      </c>
      <c r="F33" s="1" cm="1">
        <f t="array" ref="F33">SUMPRODUCT($G33:$I33,$G$2:$I$2)/SUMPRODUCT(--($G33:$I33&lt;&gt;""),$G$2:$I$2)</f>
        <v>1.3186851336944916</v>
      </c>
      <c r="G33">
        <v>1.32278190200363</v>
      </c>
      <c r="H33">
        <v>1.3128326075385801</v>
      </c>
    </row>
    <row r="34" spans="1:10" x14ac:dyDescent="0.45">
      <c r="A34" t="s">
        <v>43</v>
      </c>
      <c r="B34" t="s">
        <v>44</v>
      </c>
      <c r="C34" t="s">
        <v>45</v>
      </c>
      <c r="D34">
        <v>40</v>
      </c>
      <c r="E34">
        <f>COUNTBLANK(G34:I34)</f>
        <v>0</v>
      </c>
      <c r="F34" s="1" cm="1">
        <f t="array" ref="F34">SUMPRODUCT($G34:$I34,$G$2:$I$2)/SUMPRODUCT(--($G34:$I34&lt;&gt;""),$G$2:$I$2)</f>
        <v>1.3314028611351501</v>
      </c>
      <c r="G34">
        <v>1.3586747447190299</v>
      </c>
      <c r="H34">
        <v>1.29828881463166</v>
      </c>
      <c r="I34">
        <v>1.30412252092557</v>
      </c>
      <c r="J34">
        <v>1.45614309946442</v>
      </c>
    </row>
    <row r="35" spans="1:10" x14ac:dyDescent="0.45">
      <c r="A35" t="s">
        <v>29</v>
      </c>
      <c r="B35" t="s">
        <v>19</v>
      </c>
      <c r="C35" t="s">
        <v>20</v>
      </c>
      <c r="D35">
        <v>40</v>
      </c>
      <c r="E35">
        <f>COUNTBLANK(G35:I35)</f>
        <v>0</v>
      </c>
      <c r="F35" s="1" cm="1">
        <f t="array" ref="F35">SUMPRODUCT($G35:$I35,$G$2:$I$2)/SUMPRODUCT(--($G35:$I35&lt;&gt;""),$G$2:$I$2)</f>
        <v>1.3497761134084687</v>
      </c>
      <c r="G35">
        <v>1.33085002451073</v>
      </c>
      <c r="H35">
        <v>1.37796742736417</v>
      </c>
      <c r="I35">
        <v>1.3443905742667901</v>
      </c>
      <c r="J35">
        <v>1.3800452034256001</v>
      </c>
    </row>
    <row r="36" spans="1:10" x14ac:dyDescent="0.45">
      <c r="A36" t="s">
        <v>59</v>
      </c>
      <c r="B36" t="s">
        <v>36</v>
      </c>
      <c r="C36" t="s">
        <v>28</v>
      </c>
      <c r="D36">
        <v>40</v>
      </c>
      <c r="E36">
        <f>COUNTBLANK(G36:I36)</f>
        <v>0</v>
      </c>
      <c r="F36" s="1" cm="1">
        <f t="array" ref="F36">SUMPRODUCT($G36:$I36,$G$2:$I$2)/SUMPRODUCT(--($G36:$I36&lt;&gt;""),$G$2:$I$2)</f>
        <v>1.3551167249507261</v>
      </c>
      <c r="G36">
        <v>1.35830150737329</v>
      </c>
      <c r="H36">
        <v>1.3483296955177599</v>
      </c>
      <c r="I36">
        <v>1.3655576461541401</v>
      </c>
      <c r="J36">
        <v>1.4030545642538701</v>
      </c>
    </row>
    <row r="37" spans="1:10" x14ac:dyDescent="0.45">
      <c r="A37" t="s">
        <v>38</v>
      </c>
      <c r="B37" t="s">
        <v>19</v>
      </c>
      <c r="C37" t="s">
        <v>22</v>
      </c>
      <c r="D37">
        <v>40</v>
      </c>
      <c r="E37">
        <f>COUNTBLANK(G37:I37)</f>
        <v>0</v>
      </c>
      <c r="F37" s="1" cm="1">
        <f t="array" ref="F37">SUMPRODUCT($G37:$I37,$G$2:$I$2)/SUMPRODUCT(--($G37:$I37&lt;&gt;""),$G$2:$I$2)</f>
        <v>1.3583693506492422</v>
      </c>
      <c r="G37">
        <v>1.3350956117102299</v>
      </c>
      <c r="H37">
        <v>1.40377535735342</v>
      </c>
      <c r="I37">
        <v>1.30163291228983</v>
      </c>
      <c r="J37">
        <v>1.44468802586897</v>
      </c>
    </row>
    <row r="38" spans="1:10" x14ac:dyDescent="0.45">
      <c r="A38" t="s">
        <v>40</v>
      </c>
      <c r="B38" t="s">
        <v>19</v>
      </c>
      <c r="C38" t="s">
        <v>41</v>
      </c>
      <c r="D38">
        <v>40</v>
      </c>
      <c r="E38">
        <f>COUNTBLANK(G38:I38)</f>
        <v>0</v>
      </c>
      <c r="F38" s="1" cm="1">
        <f t="array" ref="F38">SUMPRODUCT($G38:$I38,$G$2:$I$2)/SUMPRODUCT(--($G38:$I38&lt;&gt;""),$G$2:$I$2)</f>
        <v>1.3583956260583756</v>
      </c>
      <c r="G38">
        <v>1.35420729691402</v>
      </c>
      <c r="H38">
        <v>1.38626744286771</v>
      </c>
      <c r="I38">
        <v>1.2562493419105201</v>
      </c>
      <c r="J38">
        <v>1.2980768649582</v>
      </c>
    </row>
    <row r="39" spans="1:10" x14ac:dyDescent="0.45">
      <c r="A39" t="s">
        <v>30</v>
      </c>
      <c r="B39" t="s">
        <v>31</v>
      </c>
      <c r="C39" t="s">
        <v>32</v>
      </c>
      <c r="D39">
        <v>40</v>
      </c>
      <c r="E39">
        <f>COUNTBLANK(G39:I39)</f>
        <v>2</v>
      </c>
      <c r="F39" s="1" cm="1">
        <f t="array" ref="F39">SUMPRODUCT($G39:$I39,$G$2:$I$2)/SUMPRODUCT(--($G39:$I39&lt;&gt;""),$G$2:$I$2)</f>
        <v>1.3649779063476799</v>
      </c>
      <c r="I39">
        <v>1.3649779063476799</v>
      </c>
      <c r="J39">
        <v>1.4025250794633</v>
      </c>
    </row>
    <row r="40" spans="1:10" s="2" customFormat="1" x14ac:dyDescent="0.45">
      <c r="A40" s="2" t="s">
        <v>74</v>
      </c>
      <c r="B40" s="2" t="s">
        <v>24</v>
      </c>
      <c r="C40" s="2" t="s">
        <v>75</v>
      </c>
      <c r="D40" s="2">
        <v>40</v>
      </c>
      <c r="E40" s="2">
        <f>COUNTBLANK(G40:I40)</f>
        <v>0</v>
      </c>
      <c r="F40" s="1" cm="1">
        <f t="array" ref="F40">SUMPRODUCT($G40:$I40,$G$2:$I$2)/SUMPRODUCT(--($G40:$I40&lt;&gt;""),$G$2:$I$2)</f>
        <v>1.3701773086240521</v>
      </c>
      <c r="G40" s="2">
        <v>1.4221948834265199</v>
      </c>
      <c r="H40" s="2">
        <v>1.3129128173732101</v>
      </c>
      <c r="I40" s="2">
        <v>1.29062776911153</v>
      </c>
      <c r="J40" s="2">
        <v>1.4892583493068099</v>
      </c>
    </row>
    <row r="41" spans="1:10" x14ac:dyDescent="0.45">
      <c r="A41" t="s">
        <v>78</v>
      </c>
      <c r="B41" t="s">
        <v>79</v>
      </c>
      <c r="C41" t="s">
        <v>80</v>
      </c>
      <c r="D41">
        <v>40</v>
      </c>
      <c r="E41">
        <f>COUNTBLANK(G41:I41)</f>
        <v>0</v>
      </c>
      <c r="F41" s="1" cm="1">
        <f t="array" ref="F41">SUMPRODUCT($G41:$I41,$G$2:$I$2)/SUMPRODUCT(--($G41:$I41&lt;&gt;""),$G$2:$I$2)</f>
        <v>1.3928131126401191</v>
      </c>
      <c r="G41">
        <v>1.41970296651818</v>
      </c>
      <c r="H41">
        <v>1.36833203292578</v>
      </c>
      <c r="I41">
        <v>1.3277924587866301</v>
      </c>
      <c r="J41">
        <v>1.3516770973098</v>
      </c>
    </row>
  </sheetData>
  <sortState xmlns:xlrd2="http://schemas.microsoft.com/office/spreadsheetml/2017/richdata2" ref="A7:J41">
    <sortCondition ref="F7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 Fire and Rock, L40, 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2022-02-23T03:12:30Z</dcterms:created>
  <dcterms:modified xsi:type="dcterms:W3CDTF">2022-02-23T03:12:31Z</dcterms:modified>
</cp:coreProperties>
</file>