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" yWindow="5625" windowWidth="15480" windowHeight="5790" activeTab="1"/>
  </bookViews>
  <sheets>
    <sheet name="Hoja1" sheetId="2" r:id="rId1"/>
    <sheet name="LISTA" sheetId="1" r:id="rId2"/>
  </sheets>
  <definedNames>
    <definedName name="_xlnm._FilterDatabase" localSheetId="1" hidden="1">LISTA!$A$12:$P$1986</definedName>
    <definedName name="ACEITECARTUCHOS">#REF!</definedName>
    <definedName name="ACEITEUSELLADAS">#REF!</definedName>
    <definedName name="_xlnm.Print_Area" localSheetId="1">LISTA!$A$1:$K$1986</definedName>
    <definedName name="COMBUSTIBLEELEMENTOS">LISTA!#REF!</definedName>
    <definedName name="COMBUSTIBLEUSELLADA">#REF!</definedName>
    <definedName name="FILTROSINYECCION">#REF!</definedName>
    <definedName name="LISTADOCIRCULARES">#REF!</definedName>
    <definedName name="LISTADOPANELES">LISTA!#REF!</definedName>
    <definedName name="LISTADOPESADOS">#REF!</definedName>
    <definedName name="PRECIOSCIRCULARES">#REF!</definedName>
    <definedName name="PRECIOSPANELES">LISTA!$A$3:$G$1841</definedName>
    <definedName name="PRECIOSPESADOS">#REF!</definedName>
    <definedName name="_xlnm.Print_Titles" localSheetId="1">LISTA!$1:$7</definedName>
    <definedName name="Z_4DFA4661_23FE_11D4_8F6B_84D899715872_.wvu.PrintArea" localSheetId="1" hidden="1">LISTA!#REF!</definedName>
    <definedName name="Z_4DFA4661_23FE_11D4_8F6B_84D899715872_.wvu.PrintTitles" localSheetId="1" hidden="1">LISTA!#REF!</definedName>
    <definedName name="Z_4DFA4662_23FE_11D4_8F6B_84D899715872_.wvu.PrintArea" localSheetId="1" hidden="1">LISTA!#REF!</definedName>
    <definedName name="Z_4DFA4662_23FE_11D4_8F6B_84D899715872_.wvu.PrintTitles" localSheetId="1" hidden="1">LISTA!#REF!</definedName>
    <definedName name="Z_4DFA4663_23FE_11D4_8F6B_84D899715872_.wvu.PrintArea" localSheetId="1" hidden="1">LISTA!#REF!</definedName>
    <definedName name="Z_4DFA4663_23FE_11D4_8F6B_84D899715872_.wvu.PrintTitles" localSheetId="1" hidden="1">LISTA!#REF!</definedName>
    <definedName name="Z_4DFA4664_23FE_11D4_8F6B_84D899715872_.wvu.PrintArea" localSheetId="1" hidden="1">LISTA!#REF!</definedName>
    <definedName name="Z_4DFA4664_23FE_11D4_8F6B_84D899715872_.wvu.PrintTitles" localSheetId="1" hidden="1">LISTA!#REF!</definedName>
    <definedName name="Z_4DFA4665_23FE_11D4_8F6B_84D899715872_.wvu.PrintArea" localSheetId="1" hidden="1">LISTA!#REF!</definedName>
    <definedName name="Z_4DFA4665_23FE_11D4_8F6B_84D899715872_.wvu.PrintTitles" localSheetId="1" hidden="1">LISTA!#REF!</definedName>
    <definedName name="Z_4DFA4666_23FE_11D4_8F6B_84D899715872_.wvu.PrintArea" localSheetId="1" hidden="1">LISTA!#REF!</definedName>
    <definedName name="Z_4DFA4666_23FE_11D4_8F6B_84D899715872_.wvu.PrintTitles" localSheetId="1" hidden="1">LISTA!#REF!</definedName>
  </definedNames>
  <calcPr calcId="125725"/>
  <customWorkbookViews>
    <customWorkbookView name="INYECCION" guid="{4DFA4666-23FE-11D4-8F6B-84D899715872}" maximized="1" windowWidth="636" windowHeight="318" activeSheetId="4"/>
    <customWorkbookView name="COMBUSTIBLE" guid="{4DFA4665-23FE-11D4-8F6B-84D899715872}" maximized="1" windowWidth="636" windowHeight="318" activeSheetId="5"/>
    <customWorkbookView name="ACEITE" guid="{4DFA4664-23FE-11D4-8F6B-84D899715872}" maximized="1" windowWidth="636" windowHeight="318" activeSheetId="6"/>
    <customWorkbookView name="LISTADOPESADOS" guid="{4DFA4663-23FE-11D4-8F6B-84D899715872}" maximized="1" windowWidth="636" windowHeight="318" activeSheetId="7"/>
    <customWorkbookView name="LISTADOPANELES" guid="{4DFA4662-23FE-11D4-8F6B-84D899715872}" maximized="1" windowWidth="636" windowHeight="318" activeSheetId="1"/>
    <customWorkbookView name="LISTADOCIRCULARES" guid="{4DFA4661-23FE-11D4-8F6B-84D899715872}" maximized="1" windowWidth="636" windowHeight="318" activeSheetId="2"/>
  </customWorkbookViews>
</workbook>
</file>

<file path=xl/calcChain.xml><?xml version="1.0" encoding="utf-8"?>
<calcChain xmlns="http://schemas.openxmlformats.org/spreadsheetml/2006/main">
  <c r="F1735" i="1"/>
  <c r="F1611"/>
  <c r="F1558"/>
  <c r="F1538"/>
  <c r="F1422"/>
  <c r="F1121"/>
  <c r="F785"/>
  <c r="F254"/>
  <c r="F1788"/>
  <c r="F1602"/>
  <c r="F1571"/>
  <c r="F1568"/>
  <c r="F481"/>
  <c r="F479"/>
  <c r="F477"/>
  <c r="F387"/>
  <c r="F380"/>
  <c r="F374"/>
  <c r="F117"/>
  <c r="M117"/>
  <c r="F211"/>
  <c r="L211"/>
  <c r="F210"/>
  <c r="L210"/>
  <c r="F209"/>
  <c r="L209"/>
  <c r="F173"/>
  <c r="M173"/>
  <c r="F376"/>
  <c r="F1127"/>
  <c r="M1127"/>
  <c r="F1677"/>
  <c r="L1677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F339" i="1"/>
  <c r="M339"/>
  <c r="F1757"/>
  <c r="M1757"/>
  <c r="F1813"/>
  <c r="M1813"/>
  <c r="F1812"/>
  <c r="M1812"/>
  <c r="F475"/>
  <c r="M475"/>
  <c r="F1254"/>
  <c r="M1254"/>
  <c r="F336"/>
  <c r="M336"/>
  <c r="F1481"/>
  <c r="M1481"/>
  <c r="F821"/>
  <c r="M821"/>
  <c r="F1289"/>
  <c r="M1289"/>
  <c r="F358"/>
  <c r="L358"/>
  <c r="M1121"/>
  <c r="F338"/>
  <c r="M338"/>
  <c r="F1255"/>
  <c r="M1255"/>
  <c r="F1488"/>
  <c r="L1488"/>
  <c r="F1762"/>
  <c r="M1762"/>
  <c r="F397"/>
  <c r="L397"/>
  <c r="F80"/>
  <c r="M80"/>
  <c r="F33"/>
  <c r="L33"/>
  <c r="F779"/>
  <c r="M779"/>
  <c r="F687"/>
  <c r="M687"/>
  <c r="F809"/>
  <c r="F471"/>
  <c r="L471"/>
  <c r="F732"/>
  <c r="L732"/>
  <c r="F1372"/>
  <c r="M1372"/>
  <c r="F1702"/>
  <c r="M1702"/>
  <c r="F1058"/>
  <c r="M1058"/>
  <c r="F535"/>
  <c r="M535"/>
  <c r="F296"/>
  <c r="M296"/>
  <c r="F49"/>
  <c r="M49"/>
  <c r="F718"/>
  <c r="M718"/>
  <c r="F194"/>
  <c r="M194"/>
  <c r="F1747"/>
  <c r="M1747"/>
  <c r="F792"/>
  <c r="L792"/>
  <c r="F441"/>
  <c r="M441"/>
  <c r="F1817"/>
  <c r="M1817"/>
  <c r="F1819"/>
  <c r="M1819"/>
  <c r="F357"/>
  <c r="M357"/>
  <c r="F1032"/>
  <c r="L1032"/>
  <c r="F1583"/>
  <c r="M1583"/>
  <c r="F110"/>
  <c r="L110"/>
  <c r="F731"/>
  <c r="M731"/>
  <c r="F1396"/>
  <c r="M1396"/>
  <c r="F172"/>
  <c r="F294"/>
  <c r="M294"/>
  <c r="F1929"/>
  <c r="M1929"/>
  <c r="F815"/>
  <c r="L815"/>
  <c r="F816"/>
  <c r="M816"/>
  <c r="F573"/>
  <c r="L573"/>
  <c r="F1331"/>
  <c r="F1395"/>
  <c r="M1395"/>
  <c r="F1695"/>
  <c r="M1695"/>
  <c r="F305"/>
  <c r="M305"/>
  <c r="F1772"/>
  <c r="M1772"/>
  <c r="F1023"/>
  <c r="L1023"/>
  <c r="F1523"/>
  <c r="M1523"/>
  <c r="F1683"/>
  <c r="M1683"/>
  <c r="F196"/>
  <c r="M196"/>
  <c r="F522"/>
  <c r="L522"/>
  <c r="F523"/>
  <c r="M523"/>
  <c r="F1689"/>
  <c r="M1689"/>
  <c r="F1123"/>
  <c r="M1123"/>
  <c r="F1019"/>
  <c r="M1019"/>
  <c r="F942"/>
  <c r="M942"/>
  <c r="F893"/>
  <c r="M893"/>
  <c r="F877"/>
  <c r="M877"/>
  <c r="F799"/>
  <c r="M799"/>
  <c r="F676"/>
  <c r="M676"/>
  <c r="F563"/>
  <c r="F510"/>
  <c r="M510"/>
  <c r="F511"/>
  <c r="L511"/>
  <c r="F300"/>
  <c r="M300"/>
  <c r="F109"/>
  <c r="M109"/>
  <c r="F223"/>
  <c r="M223"/>
  <c r="F1002"/>
  <c r="M1002"/>
  <c r="F1524"/>
  <c r="L1524"/>
  <c r="F1487"/>
  <c r="M1487"/>
  <c r="F1377"/>
  <c r="L1377"/>
  <c r="F1376"/>
  <c r="M1376"/>
  <c r="F1375"/>
  <c r="M1375"/>
  <c r="F1276"/>
  <c r="M1276"/>
  <c r="F1262"/>
  <c r="M1262"/>
  <c r="F1260"/>
  <c r="M1260"/>
  <c r="F1259"/>
  <c r="L1259"/>
  <c r="F1008"/>
  <c r="M1008"/>
  <c r="F935"/>
  <c r="M935"/>
  <c r="F688"/>
  <c r="M688"/>
  <c r="F679"/>
  <c r="L679"/>
  <c r="F678"/>
  <c r="M678"/>
  <c r="F564"/>
  <c r="M564"/>
  <c r="F493"/>
  <c r="M493"/>
  <c r="F487"/>
  <c r="L487"/>
  <c r="F486"/>
  <c r="L486"/>
  <c r="F470"/>
  <c r="M470"/>
  <c r="F469"/>
  <c r="M469"/>
  <c r="F468"/>
  <c r="L468"/>
  <c r="F344"/>
  <c r="M344"/>
  <c r="F174"/>
  <c r="M174"/>
  <c r="F1837"/>
  <c r="L1837"/>
  <c r="F1125"/>
  <c r="M1125"/>
  <c r="F958"/>
  <c r="M958"/>
  <c r="F948"/>
  <c r="L948"/>
  <c r="F947"/>
  <c r="L947"/>
  <c r="F1761"/>
  <c r="M1761"/>
  <c r="F1729"/>
  <c r="M1729"/>
  <c r="F1673"/>
  <c r="M1673"/>
  <c r="F1615"/>
  <c r="L1615"/>
  <c r="F1544"/>
  <c r="L1544"/>
  <c r="M1538"/>
  <c r="F1427"/>
  <c r="M1427"/>
  <c r="F1426"/>
  <c r="M1426"/>
  <c r="F1412"/>
  <c r="M1412"/>
  <c r="F1394"/>
  <c r="M1394"/>
  <c r="F1355"/>
  <c r="M1355"/>
  <c r="F1323"/>
  <c r="M1323"/>
  <c r="F1322"/>
  <c r="M1322"/>
  <c r="F1314"/>
  <c r="M1314"/>
  <c r="F1166"/>
  <c r="L1166"/>
  <c r="F984"/>
  <c r="M984"/>
  <c r="F974"/>
  <c r="M974"/>
  <c r="F929"/>
  <c r="L929"/>
  <c r="F808"/>
  <c r="M808"/>
  <c r="F797"/>
  <c r="M797"/>
  <c r="F639"/>
  <c r="M639"/>
  <c r="F574"/>
  <c r="M574"/>
  <c r="F497"/>
  <c r="M497"/>
  <c r="F496"/>
  <c r="M496"/>
  <c r="F386"/>
  <c r="L386"/>
  <c r="F335"/>
  <c r="M335"/>
  <c r="F274"/>
  <c r="M274"/>
  <c r="F248"/>
  <c r="M248"/>
  <c r="F231"/>
  <c r="M231"/>
  <c r="F171"/>
  <c r="M171"/>
  <c r="F170"/>
  <c r="F169"/>
  <c r="L169"/>
  <c r="F111"/>
  <c r="M111"/>
  <c r="F107"/>
  <c r="M107"/>
  <c r="F106"/>
  <c r="M106"/>
  <c r="F105"/>
  <c r="M105"/>
  <c r="F104"/>
  <c r="M104"/>
  <c r="F103"/>
  <c r="M103"/>
  <c r="F97"/>
  <c r="M97"/>
  <c r="F96"/>
  <c r="M96"/>
  <c r="F95"/>
  <c r="M95"/>
  <c r="F93"/>
  <c r="M93"/>
  <c r="F92"/>
  <c r="M92"/>
  <c r="F91"/>
  <c r="M91"/>
  <c r="F90"/>
  <c r="M90"/>
  <c r="F89"/>
  <c r="M89"/>
  <c r="F79"/>
  <c r="F78"/>
  <c r="M78"/>
  <c r="F930"/>
  <c r="M930"/>
  <c r="F1826"/>
  <c r="M1826"/>
  <c r="F1827"/>
  <c r="M1827"/>
  <c r="F1828"/>
  <c r="M1828"/>
  <c r="F1829"/>
  <c r="L1829"/>
  <c r="F1830"/>
  <c r="M1830"/>
  <c r="F1831"/>
  <c r="M1831"/>
  <c r="F1843"/>
  <c r="M1843"/>
  <c r="F1976"/>
  <c r="L1976"/>
  <c r="F1975"/>
  <c r="M1975"/>
  <c r="F1967"/>
  <c r="F1966"/>
  <c r="L1966"/>
  <c r="F1965"/>
  <c r="M1965"/>
  <c r="F1964"/>
  <c r="M1964"/>
  <c r="F1959"/>
  <c r="F1955"/>
  <c r="M1955"/>
  <c r="F1948"/>
  <c r="L1948"/>
  <c r="F1936"/>
  <c r="M1936"/>
  <c r="F1935"/>
  <c r="L1935"/>
  <c r="F1933"/>
  <c r="M1933"/>
  <c r="F1932"/>
  <c r="M1932"/>
  <c r="F1931"/>
  <c r="M1931"/>
  <c r="F1930"/>
  <c r="F1927"/>
  <c r="M1927"/>
  <c r="F1925"/>
  <c r="M1925"/>
  <c r="F1924"/>
  <c r="M1924"/>
  <c r="F1913"/>
  <c r="F1907"/>
  <c r="L1907"/>
  <c r="F1901"/>
  <c r="M1901"/>
  <c r="F1900"/>
  <c r="M1900"/>
  <c r="F1899"/>
  <c r="F1892"/>
  <c r="L1892"/>
  <c r="F1891"/>
  <c r="L1891"/>
  <c r="F1889"/>
  <c r="M1889"/>
  <c r="F1888"/>
  <c r="M1888"/>
  <c r="F1887"/>
  <c r="M1887"/>
  <c r="F1885"/>
  <c r="M1885"/>
  <c r="F1883"/>
  <c r="M1883"/>
  <c r="F1881"/>
  <c r="L1881"/>
  <c r="F1876"/>
  <c r="M1876"/>
  <c r="F1875"/>
  <c r="M1875"/>
  <c r="F1874"/>
  <c r="M1874"/>
  <c r="F1870"/>
  <c r="L1870"/>
  <c r="F1868"/>
  <c r="L1868"/>
  <c r="F1865"/>
  <c r="M1865"/>
  <c r="F1862"/>
  <c r="M1862"/>
  <c r="F1861"/>
  <c r="F1860"/>
  <c r="M1860"/>
  <c r="F1859"/>
  <c r="L1859"/>
  <c r="F1858"/>
  <c r="M1858"/>
  <c r="F1856"/>
  <c r="M1856"/>
  <c r="F1855"/>
  <c r="M1855"/>
  <c r="F1854"/>
  <c r="M1854"/>
  <c r="F1853"/>
  <c r="M1853"/>
  <c r="F1852"/>
  <c r="L1852"/>
  <c r="F1851"/>
  <c r="L1851"/>
  <c r="F1850"/>
  <c r="L1850"/>
  <c r="F1849"/>
  <c r="M1849"/>
  <c r="F1848"/>
  <c r="L1848"/>
  <c r="F1847"/>
  <c r="L1847"/>
  <c r="F1846"/>
  <c r="M1846"/>
  <c r="F1841"/>
  <c r="M1841"/>
  <c r="F1840"/>
  <c r="F1839"/>
  <c r="M1839"/>
  <c r="F1838"/>
  <c r="L1838"/>
  <c r="F1836"/>
  <c r="M1836"/>
  <c r="F1835"/>
  <c r="L1835"/>
  <c r="F1834"/>
  <c r="M1834"/>
  <c r="F1833"/>
  <c r="L1833"/>
  <c r="F1832"/>
  <c r="M1832"/>
  <c r="F1824"/>
  <c r="L1824"/>
  <c r="F1823"/>
  <c r="L1823"/>
  <c r="F1822"/>
  <c r="M1822"/>
  <c r="F1821"/>
  <c r="M1821"/>
  <c r="F1820"/>
  <c r="M1820"/>
  <c r="F1815"/>
  <c r="M1815"/>
  <c r="F1811"/>
  <c r="M1811"/>
  <c r="F1810"/>
  <c r="M1810"/>
  <c r="F1809"/>
  <c r="L1809"/>
  <c r="F1806"/>
  <c r="M1806"/>
  <c r="F1805"/>
  <c r="M1805"/>
  <c r="F1804"/>
  <c r="M1804"/>
  <c r="F1802"/>
  <c r="M1802"/>
  <c r="F1801"/>
  <c r="M1801"/>
  <c r="F1799"/>
  <c r="M1799"/>
  <c r="F1798"/>
  <c r="M1798"/>
  <c r="F1797"/>
  <c r="L1797"/>
  <c r="F1796"/>
  <c r="M1796"/>
  <c r="F1795"/>
  <c r="L1795"/>
  <c r="F1794"/>
  <c r="M1794"/>
  <c r="F1786"/>
  <c r="L1786"/>
  <c r="F1785"/>
  <c r="L1785"/>
  <c r="F1784"/>
  <c r="M1784"/>
  <c r="F1782"/>
  <c r="L1782"/>
  <c r="F1781"/>
  <c r="F1779"/>
  <c r="L1779"/>
  <c r="F1778"/>
  <c r="M1778"/>
  <c r="F1776"/>
  <c r="M1776"/>
  <c r="F1774"/>
  <c r="L1774"/>
  <c r="F1770"/>
  <c r="M1770"/>
  <c r="F1769"/>
  <c r="M1769"/>
  <c r="F1768"/>
  <c r="L1768"/>
  <c r="F1767"/>
  <c r="F1766"/>
  <c r="L1766"/>
  <c r="F1765"/>
  <c r="M1765"/>
  <c r="F1760"/>
  <c r="L1760"/>
  <c r="F1759"/>
  <c r="M1759"/>
  <c r="F1758"/>
  <c r="M1758"/>
  <c r="F1751"/>
  <c r="M1751"/>
  <c r="F1750"/>
  <c r="M1750"/>
  <c r="F1749"/>
  <c r="M1749"/>
  <c r="F1746"/>
  <c r="L1746"/>
  <c r="F1741"/>
  <c r="M1741"/>
  <c r="F1737"/>
  <c r="M1737"/>
  <c r="F1736"/>
  <c r="L1736"/>
  <c r="F1733"/>
  <c r="M1733"/>
  <c r="F1732"/>
  <c r="M1732"/>
  <c r="F1730"/>
  <c r="F1728"/>
  <c r="M1728"/>
  <c r="F1722"/>
  <c r="M1722"/>
  <c r="F1717"/>
  <c r="L1717"/>
  <c r="F1715"/>
  <c r="M1715"/>
  <c r="F1712"/>
  <c r="M1712"/>
  <c r="F1707"/>
  <c r="M1707"/>
  <c r="F1706"/>
  <c r="M1706"/>
  <c r="F1704"/>
  <c r="M1704"/>
  <c r="F1703"/>
  <c r="L1703"/>
  <c r="F1701"/>
  <c r="M1701"/>
  <c r="F1697"/>
  <c r="M1697"/>
  <c r="F1693"/>
  <c r="L1693"/>
  <c r="F1692"/>
  <c r="M1692"/>
  <c r="F1688"/>
  <c r="M1688"/>
  <c r="F1687"/>
  <c r="L1687"/>
  <c r="F1686"/>
  <c r="M1686"/>
  <c r="F1685"/>
  <c r="L1685"/>
  <c r="F1684"/>
  <c r="M1684"/>
  <c r="F1681"/>
  <c r="L1681"/>
  <c r="F1679"/>
  <c r="L1679"/>
  <c r="F1678"/>
  <c r="L1678"/>
  <c r="F1676"/>
  <c r="M1676"/>
  <c r="F1672"/>
  <c r="M1672"/>
  <c r="F1671"/>
  <c r="M1671"/>
  <c r="F1670"/>
  <c r="M1670"/>
  <c r="F1669"/>
  <c r="M1669"/>
  <c r="F1668"/>
  <c r="M1668"/>
  <c r="F1667"/>
  <c r="F1664"/>
  <c r="M1664"/>
  <c r="F1660"/>
  <c r="M1660"/>
  <c r="F1659"/>
  <c r="M1659"/>
  <c r="F1658"/>
  <c r="M1658"/>
  <c r="F1656"/>
  <c r="L1656"/>
  <c r="F1654"/>
  <c r="M1654"/>
  <c r="F1651"/>
  <c r="M1651"/>
  <c r="F1650"/>
  <c r="F1649"/>
  <c r="L1649"/>
  <c r="F1645"/>
  <c r="M1645"/>
  <c r="F1644"/>
  <c r="M1644"/>
  <c r="F1643"/>
  <c r="M1643"/>
  <c r="F1642"/>
  <c r="M1642"/>
  <c r="F1641"/>
  <c r="M1641"/>
  <c r="F1640"/>
  <c r="M1640"/>
  <c r="F1639"/>
  <c r="F1638"/>
  <c r="M1638"/>
  <c r="F1637"/>
  <c r="M1637"/>
  <c r="F1636"/>
  <c r="M1636"/>
  <c r="F1633"/>
  <c r="M1633"/>
  <c r="F1632"/>
  <c r="L1632"/>
  <c r="F1630"/>
  <c r="M1630"/>
  <c r="F1627"/>
  <c r="M1627"/>
  <c r="F1625"/>
  <c r="F1622"/>
  <c r="L1622"/>
  <c r="F1621"/>
  <c r="M1621"/>
  <c r="F1619"/>
  <c r="L1619"/>
  <c r="F1618"/>
  <c r="L1618"/>
  <c r="F1617"/>
  <c r="M1617"/>
  <c r="F1614"/>
  <c r="M1614"/>
  <c r="F1613"/>
  <c r="M1613"/>
  <c r="F1612"/>
  <c r="L1612"/>
  <c r="M1611"/>
  <c r="F1610"/>
  <c r="M1610"/>
  <c r="F1609"/>
  <c r="M1609"/>
  <c r="F1608"/>
  <c r="L1608"/>
  <c r="F1607"/>
  <c r="L1607"/>
  <c r="F1606"/>
  <c r="M1606"/>
  <c r="F1599"/>
  <c r="L1599"/>
  <c r="F1596"/>
  <c r="M1596"/>
  <c r="F1593"/>
  <c r="M1593"/>
  <c r="F1592"/>
  <c r="L1592"/>
  <c r="F1591"/>
  <c r="M1591"/>
  <c r="F1589"/>
  <c r="L1589"/>
  <c r="F1588"/>
  <c r="M1588"/>
  <c r="F1587"/>
  <c r="L1587"/>
  <c r="F1586"/>
  <c r="L1586"/>
  <c r="F1585"/>
  <c r="F1582"/>
  <c r="M1582"/>
  <c r="F1580"/>
  <c r="M1580"/>
  <c r="F1579"/>
  <c r="L1579"/>
  <c r="F1578"/>
  <c r="M1578"/>
  <c r="F1575"/>
  <c r="M1575"/>
  <c r="F1566"/>
  <c r="M1566"/>
  <c r="F1565"/>
  <c r="M1565"/>
  <c r="F1563"/>
  <c r="L1563"/>
  <c r="F1562"/>
  <c r="M1562"/>
  <c r="F1561"/>
  <c r="M1561"/>
  <c r="M1558"/>
  <c r="F1556"/>
  <c r="F1555"/>
  <c r="L1555"/>
  <c r="F1554"/>
  <c r="L1554"/>
  <c r="F1552"/>
  <c r="M1552"/>
  <c r="F1551"/>
  <c r="M1551"/>
  <c r="F1550"/>
  <c r="M1550"/>
  <c r="F1543"/>
  <c r="M1543"/>
  <c r="F1542"/>
  <c r="M1542"/>
  <c r="F1540"/>
  <c r="M1540"/>
  <c r="F1539"/>
  <c r="M1539"/>
  <c r="F1537"/>
  <c r="M1537"/>
  <c r="F1533"/>
  <c r="M1533"/>
  <c r="F1529"/>
  <c r="M1529"/>
  <c r="F1528"/>
  <c r="M1528"/>
  <c r="F1526"/>
  <c r="M1526"/>
  <c r="F1519"/>
  <c r="M1519"/>
  <c r="F1518"/>
  <c r="F1517"/>
  <c r="L1517"/>
  <c r="F1515"/>
  <c r="L1515"/>
  <c r="F1514"/>
  <c r="M1514"/>
  <c r="F1512"/>
  <c r="M1512"/>
  <c r="F1511"/>
  <c r="M1511"/>
  <c r="F1510"/>
  <c r="M1510"/>
  <c r="F1507"/>
  <c r="M1507"/>
  <c r="F1503"/>
  <c r="M1503"/>
  <c r="F1497"/>
  <c r="M1497"/>
  <c r="F1496"/>
  <c r="M1496"/>
  <c r="F1495"/>
  <c r="M1495"/>
  <c r="F1491"/>
  <c r="L1491"/>
  <c r="F1490"/>
  <c r="M1490"/>
  <c r="F1484"/>
  <c r="M1484"/>
  <c r="F1480"/>
  <c r="M1480"/>
  <c r="F1478"/>
  <c r="F1477"/>
  <c r="L1477"/>
  <c r="F1475"/>
  <c r="L1475"/>
  <c r="F1474"/>
  <c r="M1474"/>
  <c r="F1473"/>
  <c r="M1473"/>
  <c r="F1472"/>
  <c r="M1472"/>
  <c r="F1471"/>
  <c r="M1471"/>
  <c r="F1470"/>
  <c r="M1470"/>
  <c r="F1467"/>
  <c r="L1467"/>
  <c r="F1465"/>
  <c r="L1465"/>
  <c r="F1464"/>
  <c r="M1464"/>
  <c r="F1461"/>
  <c r="M1461"/>
  <c r="F1459"/>
  <c r="L1459"/>
  <c r="F1458"/>
  <c r="M1458"/>
  <c r="F1454"/>
  <c r="L1454"/>
  <c r="F1453"/>
  <c r="M1453"/>
  <c r="F1452"/>
  <c r="F1450"/>
  <c r="M1450"/>
  <c r="F1449"/>
  <c r="L1449"/>
  <c r="F1446"/>
  <c r="M1446"/>
  <c r="F1445"/>
  <c r="M1445"/>
  <c r="F1443"/>
  <c r="M1443"/>
  <c r="F1442"/>
  <c r="M1442"/>
  <c r="F1441"/>
  <c r="M1441"/>
  <c r="F1437"/>
  <c r="L1437"/>
  <c r="F1436"/>
  <c r="M1436"/>
  <c r="F1434"/>
  <c r="M1434"/>
  <c r="F1433"/>
  <c r="M1433"/>
  <c r="F1430"/>
  <c r="L1430"/>
  <c r="F1429"/>
  <c r="L1429"/>
  <c r="F1428"/>
  <c r="M1428"/>
  <c r="F1425"/>
  <c r="M1425"/>
  <c r="F1424"/>
  <c r="L1422"/>
  <c r="F1421"/>
  <c r="L1421"/>
  <c r="F1419"/>
  <c r="M1419"/>
  <c r="F1418"/>
  <c r="M1418"/>
  <c r="F1417"/>
  <c r="L1417"/>
  <c r="F1416"/>
  <c r="M1416"/>
  <c r="F1415"/>
  <c r="M1415"/>
  <c r="F1414"/>
  <c r="L1414"/>
  <c r="F1410"/>
  <c r="L1410"/>
  <c r="F1408"/>
  <c r="M1408"/>
  <c r="F1406"/>
  <c r="M1406"/>
  <c r="F1405"/>
  <c r="L1405"/>
  <c r="F1404"/>
  <c r="M1404"/>
  <c r="F1403"/>
  <c r="L1403"/>
  <c r="F1402"/>
  <c r="M1402"/>
  <c r="F1401"/>
  <c r="F1400"/>
  <c r="M1400"/>
  <c r="F1399"/>
  <c r="L1399"/>
  <c r="F1398"/>
  <c r="M1398"/>
  <c r="F1393"/>
  <c r="M1393"/>
  <c r="F1392"/>
  <c r="M1392"/>
  <c r="F1391"/>
  <c r="M1391"/>
  <c r="F1390"/>
  <c r="M1390"/>
  <c r="F1389"/>
  <c r="L1389"/>
  <c r="F1388"/>
  <c r="L1388"/>
  <c r="F1387"/>
  <c r="M1387"/>
  <c r="F1386"/>
  <c r="M1386"/>
  <c r="F1385"/>
  <c r="L1385"/>
  <c r="F1382"/>
  <c r="M1382"/>
  <c r="F1381"/>
  <c r="M1381"/>
  <c r="F1379"/>
  <c r="M1379"/>
  <c r="F1378"/>
  <c r="M1378"/>
  <c r="F1374"/>
  <c r="L1374"/>
  <c r="F1373"/>
  <c r="M1373"/>
  <c r="F1371"/>
  <c r="M1371"/>
  <c r="F1370"/>
  <c r="L1370"/>
  <c r="F1369"/>
  <c r="M1369"/>
  <c r="F1368"/>
  <c r="M1368"/>
  <c r="F1367"/>
  <c r="M1367"/>
  <c r="F1366"/>
  <c r="M1366"/>
  <c r="F1365"/>
  <c r="L1365"/>
  <c r="F1364"/>
  <c r="M1364"/>
  <c r="F1363"/>
  <c r="M1363"/>
  <c r="F1362"/>
  <c r="L1362"/>
  <c r="F1361"/>
  <c r="M1361"/>
  <c r="F1360"/>
  <c r="L1360"/>
  <c r="F1359"/>
  <c r="M1359"/>
  <c r="F1358"/>
  <c r="M1358"/>
  <c r="F1357"/>
  <c r="M1357"/>
  <c r="F1351"/>
  <c r="M1351"/>
  <c r="F1349"/>
  <c r="M1349"/>
  <c r="F1348"/>
  <c r="L1348"/>
  <c r="F1347"/>
  <c r="L1347"/>
  <c r="F1345"/>
  <c r="M1345"/>
  <c r="F1342"/>
  <c r="M1342"/>
  <c r="F1341"/>
  <c r="M1341"/>
  <c r="F1339"/>
  <c r="M1339"/>
  <c r="F1335"/>
  <c r="M1335"/>
  <c r="F1334"/>
  <c r="M1334"/>
  <c r="F1333"/>
  <c r="L1333"/>
  <c r="F1332"/>
  <c r="M1332"/>
  <c r="F1330"/>
  <c r="L1330"/>
  <c r="F1329"/>
  <c r="M1329"/>
  <c r="F1328"/>
  <c r="M1328"/>
  <c r="F1327"/>
  <c r="L1327"/>
  <c r="F1326"/>
  <c r="M1326"/>
  <c r="F1321"/>
  <c r="M1321"/>
  <c r="F1320"/>
  <c r="L1320"/>
  <c r="F1319"/>
  <c r="L1319"/>
  <c r="F1318"/>
  <c r="L1318"/>
  <c r="F1317"/>
  <c r="M1317"/>
  <c r="F1316"/>
  <c r="M1316"/>
  <c r="F1313"/>
  <c r="M1313"/>
  <c r="F1312"/>
  <c r="M1312"/>
  <c r="F1311"/>
  <c r="M1311"/>
  <c r="F1309"/>
  <c r="L1309"/>
  <c r="F1305"/>
  <c r="L1305"/>
  <c r="F1302"/>
  <c r="L1302"/>
  <c r="F1298"/>
  <c r="M1298"/>
  <c r="F1297"/>
  <c r="M1297"/>
  <c r="F1295"/>
  <c r="L1295"/>
  <c r="F1293"/>
  <c r="M1293"/>
  <c r="F1292"/>
  <c r="M1292"/>
  <c r="F1291"/>
  <c r="L1291"/>
  <c r="F1287"/>
  <c r="M1287"/>
  <c r="F1286"/>
  <c r="M1286"/>
  <c r="F1285"/>
  <c r="M1285"/>
  <c r="F1284"/>
  <c r="F1282"/>
  <c r="L1282"/>
  <c r="F1281"/>
  <c r="L1281"/>
  <c r="F1280"/>
  <c r="M1280"/>
  <c r="F1279"/>
  <c r="M1279"/>
  <c r="F1278"/>
  <c r="L1278"/>
  <c r="F1275"/>
  <c r="L1275"/>
  <c r="F1274"/>
  <c r="M1274"/>
  <c r="F1273"/>
  <c r="M1273"/>
  <c r="F1272"/>
  <c r="M1272"/>
  <c r="F1270"/>
  <c r="M1270"/>
  <c r="F1269"/>
  <c r="M1269"/>
  <c r="F1268"/>
  <c r="M1268"/>
  <c r="F1267"/>
  <c r="L1267"/>
  <c r="F1266"/>
  <c r="M1266"/>
  <c r="F1265"/>
  <c r="M1265"/>
  <c r="F1264"/>
  <c r="L1264"/>
  <c r="F1263"/>
  <c r="M1263"/>
  <c r="F1261"/>
  <c r="M1261"/>
  <c r="F1258"/>
  <c r="M1258"/>
  <c r="F1257"/>
  <c r="M1257"/>
  <c r="F1253"/>
  <c r="M1253"/>
  <c r="F1250"/>
  <c r="M1250"/>
  <c r="F1249"/>
  <c r="M1249"/>
  <c r="F1248"/>
  <c r="L1248"/>
  <c r="F1245"/>
  <c r="M1245"/>
  <c r="F1243"/>
  <c r="M1243"/>
  <c r="F1242"/>
  <c r="M1242"/>
  <c r="F1241"/>
  <c r="M1241"/>
  <c r="F1240"/>
  <c r="L1240"/>
  <c r="F1239"/>
  <c r="M1239"/>
  <c r="F1238"/>
  <c r="M1238"/>
  <c r="F1237"/>
  <c r="L1237"/>
  <c r="F1236"/>
  <c r="M1236"/>
  <c r="F1235"/>
  <c r="L1235"/>
  <c r="F1234"/>
  <c r="M1234"/>
  <c r="F1233"/>
  <c r="M1233"/>
  <c r="F1232"/>
  <c r="L1232"/>
  <c r="F1231"/>
  <c r="M1231"/>
  <c r="F1230"/>
  <c r="M1230"/>
  <c r="F1229"/>
  <c r="L1229"/>
  <c r="F1228"/>
  <c r="M1228"/>
  <c r="F1227"/>
  <c r="M1227"/>
  <c r="F1226"/>
  <c r="M1226"/>
  <c r="F1225"/>
  <c r="M1225"/>
  <c r="F1222"/>
  <c r="L1222"/>
  <c r="F1221"/>
  <c r="M1221"/>
  <c r="F1220"/>
  <c r="M1220"/>
  <c r="F1219"/>
  <c r="L1219"/>
  <c r="F1217"/>
  <c r="M1217"/>
  <c r="F1216"/>
  <c r="M1216"/>
  <c r="F1215"/>
  <c r="M1215"/>
  <c r="F1213"/>
  <c r="L1213"/>
  <c r="F1212"/>
  <c r="L1212"/>
  <c r="F1211"/>
  <c r="M1211"/>
  <c r="F1210"/>
  <c r="M1210"/>
  <c r="F1209"/>
  <c r="M1209"/>
  <c r="F1208"/>
  <c r="L1208"/>
  <c r="F1207"/>
  <c r="M1207"/>
  <c r="F1204"/>
  <c r="M1204"/>
  <c r="F1202"/>
  <c r="L1202"/>
  <c r="F1200"/>
  <c r="L1200"/>
  <c r="F1199"/>
  <c r="M1199"/>
  <c r="F1195"/>
  <c r="M1195"/>
  <c r="F1193"/>
  <c r="M1193"/>
  <c r="F1192"/>
  <c r="L1192"/>
  <c r="F1190"/>
  <c r="M1190"/>
  <c r="F1189"/>
  <c r="M1189"/>
  <c r="F1188"/>
  <c r="L1188"/>
  <c r="F1185"/>
  <c r="L1185"/>
  <c r="F1184"/>
  <c r="M1184"/>
  <c r="F1178"/>
  <c r="M1178"/>
  <c r="F1177"/>
  <c r="M1177"/>
  <c r="F1175"/>
  <c r="L1175"/>
  <c r="F1174"/>
  <c r="L1174"/>
  <c r="F1173"/>
  <c r="M1173"/>
  <c r="F1171"/>
  <c r="M1171"/>
  <c r="F1170"/>
  <c r="L1170"/>
  <c r="F1169"/>
  <c r="M1169"/>
  <c r="F1168"/>
  <c r="M1168"/>
  <c r="F1165"/>
  <c r="F1164"/>
  <c r="L1164"/>
  <c r="F1163"/>
  <c r="M1163"/>
  <c r="F1162"/>
  <c r="M1162"/>
  <c r="F1161"/>
  <c r="L1161"/>
  <c r="F1160"/>
  <c r="L1160"/>
  <c r="F1159"/>
  <c r="M1159"/>
  <c r="F1158"/>
  <c r="L1158"/>
  <c r="F1157"/>
  <c r="F1156"/>
  <c r="M1156"/>
  <c r="F1151"/>
  <c r="M1151"/>
  <c r="F1147"/>
  <c r="M1147"/>
  <c r="F1146"/>
  <c r="L1146"/>
  <c r="F1144"/>
  <c r="M1144"/>
  <c r="F1138"/>
  <c r="M1138"/>
  <c r="F1135"/>
  <c r="M1135"/>
  <c r="F1134"/>
  <c r="F1133"/>
  <c r="M1133"/>
  <c r="F1132"/>
  <c r="M1132"/>
  <c r="F1131"/>
  <c r="M1131"/>
  <c r="F1130"/>
  <c r="L1130"/>
  <c r="F1110"/>
  <c r="M1110"/>
  <c r="F1106"/>
  <c r="M1106"/>
  <c r="F1105"/>
  <c r="M1105"/>
  <c r="F1104"/>
  <c r="F1103"/>
  <c r="L1103"/>
  <c r="F1102"/>
  <c r="M1102"/>
  <c r="F1101"/>
  <c r="L1101"/>
  <c r="F1100"/>
  <c r="M1100"/>
  <c r="F1096"/>
  <c r="M1096"/>
  <c r="F1092"/>
  <c r="M1092"/>
  <c r="F1088"/>
  <c r="L1088"/>
  <c r="F1087"/>
  <c r="M1087"/>
  <c r="F1085"/>
  <c r="L1085"/>
  <c r="F1078"/>
  <c r="M1078"/>
  <c r="F1076"/>
  <c r="M1076"/>
  <c r="F1074"/>
  <c r="F1073"/>
  <c r="L1073"/>
  <c r="F1071"/>
  <c r="M1071"/>
  <c r="F1070"/>
  <c r="L1070"/>
  <c r="F1069"/>
  <c r="M1069"/>
  <c r="F1068"/>
  <c r="L1068"/>
  <c r="F1067"/>
  <c r="M1067"/>
  <c r="F1066"/>
  <c r="M1066"/>
  <c r="F1065"/>
  <c r="L1065"/>
  <c r="F1064"/>
  <c r="L1064"/>
  <c r="F1063"/>
  <c r="M1063"/>
  <c r="F1062"/>
  <c r="M1062"/>
  <c r="F1061"/>
  <c r="L1061"/>
  <c r="F1060"/>
  <c r="M1060"/>
  <c r="F1059"/>
  <c r="M1059"/>
  <c r="F1054"/>
  <c r="M1054"/>
  <c r="F1050"/>
  <c r="F1048"/>
  <c r="M1048"/>
  <c r="F1047"/>
  <c r="M1047"/>
  <c r="F1043"/>
  <c r="L1043"/>
  <c r="F1040"/>
  <c r="M1040"/>
  <c r="F1039"/>
  <c r="M1039"/>
  <c r="F1037"/>
  <c r="M1037"/>
  <c r="F1036"/>
  <c r="M1036"/>
  <c r="F1035"/>
  <c r="L1035"/>
  <c r="F1034"/>
  <c r="L1034"/>
  <c r="F1031"/>
  <c r="M1031"/>
  <c r="F1030"/>
  <c r="M1030"/>
  <c r="F1029"/>
  <c r="L1029"/>
  <c r="F1028"/>
  <c r="M1028"/>
  <c r="F1027"/>
  <c r="M1027"/>
  <c r="F1026"/>
  <c r="M1026"/>
  <c r="F1025"/>
  <c r="F1024"/>
  <c r="M1024"/>
  <c r="F1021"/>
  <c r="M1021"/>
  <c r="F1018"/>
  <c r="L1018"/>
  <c r="F1016"/>
  <c r="F1014"/>
  <c r="L1014"/>
  <c r="F1013"/>
  <c r="M1013"/>
  <c r="F1012"/>
  <c r="M1012"/>
  <c r="F1011"/>
  <c r="M1011"/>
  <c r="F1010"/>
  <c r="L1010"/>
  <c r="F1009"/>
  <c r="M1009"/>
  <c r="F1007"/>
  <c r="M1007"/>
  <c r="F1006"/>
  <c r="L1006"/>
  <c r="F1005"/>
  <c r="M1005"/>
  <c r="F1003"/>
  <c r="L1003"/>
  <c r="F1001"/>
  <c r="M1001"/>
  <c r="F1000"/>
  <c r="F999"/>
  <c r="M999"/>
  <c r="F998"/>
  <c r="M998"/>
  <c r="F997"/>
  <c r="M997"/>
  <c r="F996"/>
  <c r="L996"/>
  <c r="F994"/>
  <c r="L994"/>
  <c r="F993"/>
  <c r="M993"/>
  <c r="F992"/>
  <c r="M992"/>
  <c r="F991"/>
  <c r="F990"/>
  <c r="L990"/>
  <c r="F987"/>
  <c r="M987"/>
  <c r="F986"/>
  <c r="M986"/>
  <c r="F982"/>
  <c r="L982"/>
  <c r="F981"/>
  <c r="L981"/>
  <c r="F977"/>
  <c r="M977"/>
  <c r="F976"/>
  <c r="L976"/>
  <c r="F968"/>
  <c r="F967"/>
  <c r="M967"/>
  <c r="F966"/>
  <c r="M966"/>
  <c r="F965"/>
  <c r="M965"/>
  <c r="F962"/>
  <c r="M962"/>
  <c r="F957"/>
  <c r="L957"/>
  <c r="F956"/>
  <c r="M956"/>
  <c r="F955"/>
  <c r="M955"/>
  <c r="F954"/>
  <c r="M954"/>
  <c r="F953"/>
  <c r="M953"/>
  <c r="F952"/>
  <c r="M952"/>
  <c r="F951"/>
  <c r="M951"/>
  <c r="F944"/>
  <c r="F938"/>
  <c r="L938"/>
  <c r="F933"/>
  <c r="M933"/>
  <c r="F931"/>
  <c r="M931"/>
  <c r="F926"/>
  <c r="F925"/>
  <c r="M925"/>
  <c r="F921"/>
  <c r="L921"/>
  <c r="F918"/>
  <c r="M918"/>
  <c r="F917"/>
  <c r="L917"/>
  <c r="F916"/>
  <c r="L916"/>
  <c r="F914"/>
  <c r="L914"/>
  <c r="F913"/>
  <c r="M913"/>
  <c r="F912"/>
  <c r="L912"/>
  <c r="F911"/>
  <c r="M911"/>
  <c r="F910"/>
  <c r="L910"/>
  <c r="F909"/>
  <c r="M909"/>
  <c r="F904"/>
  <c r="F902"/>
  <c r="M902"/>
  <c r="F901"/>
  <c r="L901"/>
  <c r="F900"/>
  <c r="L900"/>
  <c r="F899"/>
  <c r="M899"/>
  <c r="F896"/>
  <c r="M896"/>
  <c r="F895"/>
  <c r="L895"/>
  <c r="F894"/>
  <c r="M894"/>
  <c r="F892"/>
  <c r="L892"/>
  <c r="F891"/>
  <c r="L891"/>
  <c r="F888"/>
  <c r="L888"/>
  <c r="F886"/>
  <c r="M886"/>
  <c r="F884"/>
  <c r="L884"/>
  <c r="F882"/>
  <c r="L882"/>
  <c r="F881"/>
  <c r="L881"/>
  <c r="F880"/>
  <c r="M880"/>
  <c r="F876"/>
  <c r="F875"/>
  <c r="M875"/>
  <c r="F873"/>
  <c r="L873"/>
  <c r="F872"/>
  <c r="L872"/>
  <c r="F870"/>
  <c r="M870"/>
  <c r="F869"/>
  <c r="L869"/>
  <c r="F867"/>
  <c r="L867"/>
  <c r="F866"/>
  <c r="M866"/>
  <c r="F865"/>
  <c r="L865"/>
  <c r="F864"/>
  <c r="M864"/>
  <c r="F861"/>
  <c r="L861"/>
  <c r="F855"/>
  <c r="M855"/>
  <c r="F854"/>
  <c r="L854"/>
  <c r="F853"/>
  <c r="L853"/>
  <c r="F852"/>
  <c r="L852"/>
  <c r="F851"/>
  <c r="M851"/>
  <c r="F850"/>
  <c r="F849"/>
  <c r="M849"/>
  <c r="F848"/>
  <c r="L848"/>
  <c r="F846"/>
  <c r="L846"/>
  <c r="F845"/>
  <c r="M845"/>
  <c r="F840"/>
  <c r="M840"/>
  <c r="F837"/>
  <c r="L837"/>
  <c r="F833"/>
  <c r="M833"/>
  <c r="F832"/>
  <c r="F831"/>
  <c r="M831"/>
  <c r="F830"/>
  <c r="L830"/>
  <c r="F829"/>
  <c r="L829"/>
  <c r="F826"/>
  <c r="M826"/>
  <c r="F823"/>
  <c r="M823"/>
  <c r="F819"/>
  <c r="L819"/>
  <c r="F818"/>
  <c r="M818"/>
  <c r="F817"/>
  <c r="F813"/>
  <c r="M813"/>
  <c r="F812"/>
  <c r="L812"/>
  <c r="F804"/>
  <c r="L804"/>
  <c r="F803"/>
  <c r="M803"/>
  <c r="F802"/>
  <c r="L802"/>
  <c r="F801"/>
  <c r="L801"/>
  <c r="F800"/>
  <c r="M800"/>
  <c r="F793"/>
  <c r="L793"/>
  <c r="F791"/>
  <c r="M791"/>
  <c r="F790"/>
  <c r="L790"/>
  <c r="F788"/>
  <c r="M788"/>
  <c r="F787"/>
  <c r="L787"/>
  <c r="F786"/>
  <c r="L786"/>
  <c r="L785"/>
  <c r="F784"/>
  <c r="M784"/>
  <c r="F782"/>
  <c r="F781"/>
  <c r="M781"/>
  <c r="F780"/>
  <c r="L780"/>
  <c r="F776"/>
  <c r="L776"/>
  <c r="F775"/>
  <c r="M775"/>
  <c r="F774"/>
  <c r="L774"/>
  <c r="F773"/>
  <c r="L773"/>
  <c r="F772"/>
  <c r="M772"/>
  <c r="F767"/>
  <c r="L767"/>
  <c r="F766"/>
  <c r="L766"/>
  <c r="F762"/>
  <c r="L762"/>
  <c r="F760"/>
  <c r="M760"/>
  <c r="F757"/>
  <c r="L757"/>
  <c r="F756"/>
  <c r="M756"/>
  <c r="F753"/>
  <c r="L753"/>
  <c r="F751"/>
  <c r="M751"/>
  <c r="F750"/>
  <c r="F748"/>
  <c r="L748"/>
  <c r="F747"/>
  <c r="L747"/>
  <c r="F746"/>
  <c r="L746"/>
  <c r="F745"/>
  <c r="M745"/>
  <c r="F744"/>
  <c r="M744"/>
  <c r="F743"/>
  <c r="L743"/>
  <c r="F742"/>
  <c r="M742"/>
  <c r="F740"/>
  <c r="M740"/>
  <c r="F738"/>
  <c r="M738"/>
  <c r="F737"/>
  <c r="L737"/>
  <c r="F736"/>
  <c r="M736"/>
  <c r="F735"/>
  <c r="L735"/>
  <c r="F734"/>
  <c r="M734"/>
  <c r="F729"/>
  <c r="L729"/>
  <c r="F727"/>
  <c r="L727"/>
  <c r="F726"/>
  <c r="F725"/>
  <c r="L725"/>
  <c r="F724"/>
  <c r="L724"/>
  <c r="F723"/>
  <c r="M723"/>
  <c r="F722"/>
  <c r="L722"/>
  <c r="F720"/>
  <c r="M720"/>
  <c r="F716"/>
  <c r="L716"/>
  <c r="F714"/>
  <c r="M714"/>
  <c r="F712"/>
  <c r="L712"/>
  <c r="F711"/>
  <c r="L711"/>
  <c r="F710"/>
  <c r="L710"/>
  <c r="F708"/>
  <c r="M708"/>
  <c r="F707"/>
  <c r="L707"/>
  <c r="F706"/>
  <c r="L706"/>
  <c r="F703"/>
  <c r="L703"/>
  <c r="F702"/>
  <c r="M702"/>
  <c r="F701"/>
  <c r="F700"/>
  <c r="L700"/>
  <c r="F699"/>
  <c r="L699"/>
  <c r="F698"/>
  <c r="L698"/>
  <c r="F697"/>
  <c r="M697"/>
  <c r="F696"/>
  <c r="M696"/>
  <c r="F695"/>
  <c r="L695"/>
  <c r="F694"/>
  <c r="M694"/>
  <c r="F693"/>
  <c r="M693"/>
  <c r="F692"/>
  <c r="L692"/>
  <c r="F691"/>
  <c r="L691"/>
  <c r="F690"/>
  <c r="M690"/>
  <c r="F689"/>
  <c r="L689"/>
  <c r="F686"/>
  <c r="M686"/>
  <c r="F685"/>
  <c r="M685"/>
  <c r="F684"/>
  <c r="L684"/>
  <c r="F683"/>
  <c r="M683"/>
  <c r="F682"/>
  <c r="L682"/>
  <c r="F681"/>
  <c r="M681"/>
  <c r="F680"/>
  <c r="M680"/>
  <c r="F677"/>
  <c r="L677"/>
  <c r="F675"/>
  <c r="L675"/>
  <c r="F674"/>
  <c r="M674"/>
  <c r="F673"/>
  <c r="L673"/>
  <c r="F669"/>
  <c r="M669"/>
  <c r="F668"/>
  <c r="M668"/>
  <c r="F666"/>
  <c r="M666"/>
  <c r="F664"/>
  <c r="M664"/>
  <c r="F663"/>
  <c r="L663"/>
  <c r="F662"/>
  <c r="L662"/>
  <c r="F661"/>
  <c r="M661"/>
  <c r="F660"/>
  <c r="L660"/>
  <c r="F659"/>
  <c r="M659"/>
  <c r="F658"/>
  <c r="L658"/>
  <c r="F657"/>
  <c r="M657"/>
  <c r="F656"/>
  <c r="M656"/>
  <c r="F654"/>
  <c r="L654"/>
  <c r="F653"/>
  <c r="M653"/>
  <c r="F651"/>
  <c r="M651"/>
  <c r="F650"/>
  <c r="L650"/>
  <c r="F649"/>
  <c r="M649"/>
  <c r="F648"/>
  <c r="L648"/>
  <c r="F647"/>
  <c r="M647"/>
  <c r="F646"/>
  <c r="M646"/>
  <c r="F640"/>
  <c r="M640"/>
  <c r="F636"/>
  <c r="M636"/>
  <c r="F635"/>
  <c r="M635"/>
  <c r="F634"/>
  <c r="L634"/>
  <c r="F633"/>
  <c r="M633"/>
  <c r="F632"/>
  <c r="M632"/>
  <c r="F631"/>
  <c r="M631"/>
  <c r="F630"/>
  <c r="M630"/>
  <c r="F629"/>
  <c r="F624"/>
  <c r="L624"/>
  <c r="F622"/>
  <c r="L622"/>
  <c r="F619"/>
  <c r="L619"/>
  <c r="F618"/>
  <c r="F613"/>
  <c r="M613"/>
  <c r="F611"/>
  <c r="M611"/>
  <c r="F604"/>
  <c r="M604"/>
  <c r="F599"/>
  <c r="M599"/>
  <c r="F597"/>
  <c r="M597"/>
  <c r="F593"/>
  <c r="M593"/>
  <c r="F586"/>
  <c r="L586"/>
  <c r="F585"/>
  <c r="M585"/>
  <c r="F584"/>
  <c r="M584"/>
  <c r="F583"/>
  <c r="M583"/>
  <c r="F581"/>
  <c r="M581"/>
  <c r="F579"/>
  <c r="F578"/>
  <c r="M578"/>
  <c r="F577"/>
  <c r="L577"/>
  <c r="F576"/>
  <c r="L576"/>
  <c r="F575"/>
  <c r="F572"/>
  <c r="M572"/>
  <c r="F571"/>
  <c r="M571"/>
  <c r="F570"/>
  <c r="M570"/>
  <c r="F568"/>
  <c r="M568"/>
  <c r="F566"/>
  <c r="M566"/>
  <c r="F565"/>
  <c r="M565"/>
  <c r="F561"/>
  <c r="L561"/>
  <c r="F554"/>
  <c r="M554"/>
  <c r="F552"/>
  <c r="M552"/>
  <c r="F551"/>
  <c r="L551"/>
  <c r="F550"/>
  <c r="M550"/>
  <c r="F549"/>
  <c r="F548"/>
  <c r="L548"/>
  <c r="F547"/>
  <c r="L547"/>
  <c r="F546"/>
  <c r="M546"/>
  <c r="F544"/>
  <c r="F543"/>
  <c r="M543"/>
  <c r="F542"/>
  <c r="M542"/>
  <c r="F541"/>
  <c r="M541"/>
  <c r="F540"/>
  <c r="M540"/>
  <c r="F539"/>
  <c r="L539"/>
  <c r="F538"/>
  <c r="M538"/>
  <c r="F536"/>
  <c r="M536"/>
  <c r="F534"/>
  <c r="M534"/>
  <c r="F532"/>
  <c r="L532"/>
  <c r="F531"/>
  <c r="M531"/>
  <c r="F530"/>
  <c r="M530"/>
  <c r="F529"/>
  <c r="F528"/>
  <c r="L528"/>
  <c r="F527"/>
  <c r="M527"/>
  <c r="F526"/>
  <c r="M526"/>
  <c r="F525"/>
  <c r="M525"/>
  <c r="F524"/>
  <c r="L524"/>
  <c r="F520"/>
  <c r="M520"/>
  <c r="F515"/>
  <c r="L515"/>
  <c r="F514"/>
  <c r="L514"/>
  <c r="F513"/>
  <c r="M513"/>
  <c r="F508"/>
  <c r="L508"/>
  <c r="F507"/>
  <c r="M507"/>
  <c r="F506"/>
  <c r="F505"/>
  <c r="L505"/>
  <c r="F504"/>
  <c r="L504"/>
  <c r="F503"/>
  <c r="L503"/>
  <c r="F502"/>
  <c r="L502"/>
  <c r="F501"/>
  <c r="L501"/>
  <c r="F498"/>
  <c r="L498"/>
  <c r="F495"/>
  <c r="L495"/>
  <c r="F494"/>
  <c r="M494"/>
  <c r="F492"/>
  <c r="L492"/>
  <c r="F491"/>
  <c r="L491"/>
  <c r="F490"/>
  <c r="M490"/>
  <c r="F489"/>
  <c r="L489"/>
  <c r="F488"/>
  <c r="L488"/>
  <c r="F485"/>
  <c r="L485"/>
  <c r="F483"/>
  <c r="M483"/>
  <c r="F482"/>
  <c r="F480"/>
  <c r="L480"/>
  <c r="F478"/>
  <c r="L478"/>
  <c r="F476"/>
  <c r="L476"/>
  <c r="F466"/>
  <c r="F465"/>
  <c r="L465"/>
  <c r="F464"/>
  <c r="M464"/>
  <c r="F463"/>
  <c r="L463"/>
  <c r="F462"/>
  <c r="M462"/>
  <c r="F461"/>
  <c r="L461"/>
  <c r="F460"/>
  <c r="M460"/>
  <c r="F459"/>
  <c r="L459"/>
  <c r="F458"/>
  <c r="M458"/>
  <c r="F457"/>
  <c r="L457"/>
  <c r="F456"/>
  <c r="L456"/>
  <c r="F455"/>
  <c r="L455"/>
  <c r="F454"/>
  <c r="M454"/>
  <c r="F453"/>
  <c r="L453"/>
  <c r="F451"/>
  <c r="L451"/>
  <c r="F449"/>
  <c r="L449"/>
  <c r="F446"/>
  <c r="M446"/>
  <c r="F443"/>
  <c r="L443"/>
  <c r="F438"/>
  <c r="M438"/>
  <c r="F437"/>
  <c r="L437"/>
  <c r="F436"/>
  <c r="M436"/>
  <c r="F435"/>
  <c r="M435"/>
  <c r="F434"/>
  <c r="M434"/>
  <c r="F432"/>
  <c r="M432"/>
  <c r="F431"/>
  <c r="M431"/>
  <c r="F430"/>
  <c r="M430"/>
  <c r="F429"/>
  <c r="L429"/>
  <c r="F428"/>
  <c r="M428"/>
  <c r="F426"/>
  <c r="L426"/>
  <c r="F425"/>
  <c r="M425"/>
  <c r="F424"/>
  <c r="L424"/>
  <c r="F423"/>
  <c r="M423"/>
  <c r="F422"/>
  <c r="M422"/>
  <c r="F420"/>
  <c r="M420"/>
  <c r="F419"/>
  <c r="L419"/>
  <c r="F417"/>
  <c r="M417"/>
  <c r="F416"/>
  <c r="L416"/>
  <c r="F415"/>
  <c r="L415"/>
  <c r="F414"/>
  <c r="L414"/>
  <c r="F413"/>
  <c r="L413"/>
  <c r="F411"/>
  <c r="M411"/>
  <c r="F408"/>
  <c r="M408"/>
  <c r="F407"/>
  <c r="M407"/>
  <c r="F405"/>
  <c r="M405"/>
  <c r="F404"/>
  <c r="L404"/>
  <c r="F402"/>
  <c r="M402"/>
  <c r="F401"/>
  <c r="M401"/>
  <c r="F396"/>
  <c r="L396"/>
  <c r="F394"/>
  <c r="M394"/>
  <c r="F393"/>
  <c r="M393"/>
  <c r="F391"/>
  <c r="L391"/>
  <c r="F390"/>
  <c r="L390"/>
  <c r="F385"/>
  <c r="M385"/>
  <c r="F382"/>
  <c r="M382"/>
  <c r="F379"/>
  <c r="M379"/>
  <c r="F378"/>
  <c r="M378"/>
  <c r="F373"/>
  <c r="M373"/>
  <c r="F367"/>
  <c r="L367"/>
  <c r="F366"/>
  <c r="M366"/>
  <c r="F363"/>
  <c r="M363"/>
  <c r="F362"/>
  <c r="L362"/>
  <c r="F361"/>
  <c r="L361"/>
  <c r="F360"/>
  <c r="M360"/>
  <c r="F356"/>
  <c r="M356"/>
  <c r="F355"/>
  <c r="M355"/>
  <c r="F354"/>
  <c r="M354"/>
  <c r="F353"/>
  <c r="M353"/>
  <c r="F352"/>
  <c r="M352"/>
  <c r="F351"/>
  <c r="M351"/>
  <c r="F350"/>
  <c r="M350"/>
  <c r="F348"/>
  <c r="M348"/>
  <c r="F347"/>
  <c r="M347"/>
  <c r="F346"/>
  <c r="M346"/>
  <c r="F345"/>
  <c r="M345"/>
  <c r="F343"/>
  <c r="M343"/>
  <c r="F342"/>
  <c r="L342"/>
  <c r="F334"/>
  <c r="M334"/>
  <c r="F333"/>
  <c r="M333"/>
  <c r="F331"/>
  <c r="L331"/>
  <c r="F330"/>
  <c r="M330"/>
  <c r="F327"/>
  <c r="L327"/>
  <c r="F326"/>
  <c r="M326"/>
  <c r="F325"/>
  <c r="M325"/>
  <c r="F324"/>
  <c r="L324"/>
  <c r="F323"/>
  <c r="L323"/>
  <c r="F322"/>
  <c r="M322"/>
  <c r="F320"/>
  <c r="L320"/>
  <c r="F318"/>
  <c r="M318"/>
  <c r="F313"/>
  <c r="L313"/>
  <c r="F312"/>
  <c r="M312"/>
  <c r="F310"/>
  <c r="L310"/>
  <c r="F308"/>
  <c r="M308"/>
  <c r="F307"/>
  <c r="L307"/>
  <c r="F304"/>
  <c r="M304"/>
  <c r="F302"/>
  <c r="L302"/>
  <c r="F301"/>
  <c r="M301"/>
  <c r="F299"/>
  <c r="L299"/>
  <c r="F298"/>
  <c r="M298"/>
  <c r="F297"/>
  <c r="L297"/>
  <c r="F295"/>
  <c r="L295"/>
  <c r="F292"/>
  <c r="L292"/>
  <c r="F288"/>
  <c r="M288"/>
  <c r="F286"/>
  <c r="M286"/>
  <c r="F285"/>
  <c r="F284"/>
  <c r="L284"/>
  <c r="F283"/>
  <c r="L283"/>
  <c r="F282"/>
  <c r="M282"/>
  <c r="M276"/>
  <c r="F271"/>
  <c r="L271"/>
  <c r="F270"/>
  <c r="L270"/>
  <c r="F269"/>
  <c r="M269"/>
  <c r="F265"/>
  <c r="F264"/>
  <c r="M264"/>
  <c r="F262"/>
  <c r="L262"/>
  <c r="F261"/>
  <c r="L261"/>
  <c r="F260"/>
  <c r="F257"/>
  <c r="M257"/>
  <c r="F255"/>
  <c r="L255"/>
  <c r="L254"/>
  <c r="F253"/>
  <c r="F251"/>
  <c r="M251"/>
  <c r="F250"/>
  <c r="M250"/>
  <c r="F247"/>
  <c r="M247"/>
  <c r="F242"/>
  <c r="L242"/>
  <c r="F240"/>
  <c r="L240"/>
  <c r="F237"/>
  <c r="M237"/>
  <c r="F236"/>
  <c r="M236"/>
  <c r="F232"/>
  <c r="M232"/>
  <c r="F229"/>
  <c r="L229"/>
  <c r="F225"/>
  <c r="M225"/>
  <c r="F224"/>
  <c r="M224"/>
  <c r="F222"/>
  <c r="F221"/>
  <c r="M221"/>
  <c r="F220"/>
  <c r="M220"/>
  <c r="F219"/>
  <c r="M219"/>
  <c r="F217"/>
  <c r="F215"/>
  <c r="L215"/>
  <c r="F214"/>
  <c r="M214"/>
  <c r="F213"/>
  <c r="M213"/>
  <c r="F206"/>
  <c r="F205"/>
  <c r="M205"/>
  <c r="F204"/>
  <c r="L204"/>
  <c r="F203"/>
  <c r="M203"/>
  <c r="F202"/>
  <c r="M202"/>
  <c r="F201"/>
  <c r="L201"/>
  <c r="F200"/>
  <c r="L200"/>
  <c r="F199"/>
  <c r="M199"/>
  <c r="F198"/>
  <c r="M198"/>
  <c r="F197"/>
  <c r="M197"/>
  <c r="F193"/>
  <c r="M193"/>
  <c r="F192"/>
  <c r="M192"/>
  <c r="F191"/>
  <c r="M191"/>
  <c r="F190"/>
  <c r="L190"/>
  <c r="F189"/>
  <c r="M189"/>
  <c r="F188"/>
  <c r="L188"/>
  <c r="F186"/>
  <c r="M186"/>
  <c r="F183"/>
  <c r="L183"/>
  <c r="F182"/>
  <c r="M182"/>
  <c r="F181"/>
  <c r="L181"/>
  <c r="F180"/>
  <c r="M180"/>
  <c r="F179"/>
  <c r="L179"/>
  <c r="F178"/>
  <c r="M178"/>
  <c r="F177"/>
  <c r="M177"/>
  <c r="F176"/>
  <c r="M176"/>
  <c r="F175"/>
  <c r="L175"/>
  <c r="F166"/>
  <c r="L166"/>
  <c r="F165"/>
  <c r="M165"/>
  <c r="F164"/>
  <c r="M164"/>
  <c r="F162"/>
  <c r="L162"/>
  <c r="F161"/>
  <c r="M161"/>
  <c r="F159"/>
  <c r="M159"/>
  <c r="F158"/>
  <c r="L158"/>
  <c r="F157"/>
  <c r="M157"/>
  <c r="F156"/>
  <c r="M156"/>
  <c r="F155"/>
  <c r="M155"/>
  <c r="F154"/>
  <c r="M154"/>
  <c r="F153"/>
  <c r="L153"/>
  <c r="F152"/>
  <c r="M152"/>
  <c r="F148"/>
  <c r="M148"/>
  <c r="F144"/>
  <c r="L144"/>
  <c r="F143"/>
  <c r="M143"/>
  <c r="F141"/>
  <c r="L141"/>
  <c r="F139"/>
  <c r="M139"/>
  <c r="F138"/>
  <c r="M138"/>
  <c r="F137"/>
  <c r="L137"/>
  <c r="F134"/>
  <c r="M134"/>
  <c r="F132"/>
  <c r="M132"/>
  <c r="F131"/>
  <c r="L131"/>
  <c r="F129"/>
  <c r="M129"/>
  <c r="F127"/>
  <c r="M127"/>
  <c r="F126"/>
  <c r="M126"/>
  <c r="F124"/>
  <c r="M124"/>
  <c r="F122"/>
  <c r="M122"/>
  <c r="F121"/>
  <c r="M121"/>
  <c r="F114"/>
  <c r="M114"/>
  <c r="F102"/>
  <c r="L102"/>
  <c r="F101"/>
  <c r="L101"/>
  <c r="F99"/>
  <c r="M99"/>
  <c r="F86"/>
  <c r="M86"/>
  <c r="F84"/>
  <c r="M84"/>
  <c r="F83"/>
  <c r="M83"/>
  <c r="F77"/>
  <c r="M77"/>
  <c r="F76"/>
  <c r="M76"/>
  <c r="F75"/>
  <c r="L75"/>
  <c r="F73"/>
  <c r="L73"/>
  <c r="F72"/>
  <c r="L72"/>
  <c r="F70"/>
  <c r="M70"/>
  <c r="F67"/>
  <c r="L67"/>
  <c r="F66"/>
  <c r="M66"/>
  <c r="F64"/>
  <c r="M64"/>
  <c r="F63"/>
  <c r="M63"/>
  <c r="F62"/>
  <c r="L62"/>
  <c r="F61"/>
  <c r="L61"/>
  <c r="F60"/>
  <c r="M60"/>
  <c r="F59"/>
  <c r="M59"/>
  <c r="F58"/>
  <c r="M58"/>
  <c r="F56"/>
  <c r="M56"/>
  <c r="F53"/>
  <c r="M53"/>
  <c r="F48"/>
  <c r="M48"/>
  <c r="F46"/>
  <c r="M46"/>
  <c r="F45"/>
  <c r="L45"/>
  <c r="F44"/>
  <c r="M44"/>
  <c r="F43"/>
  <c r="M43"/>
  <c r="F40"/>
  <c r="L40"/>
  <c r="F39"/>
  <c r="L39"/>
  <c r="F38"/>
  <c r="L38"/>
  <c r="F37"/>
  <c r="L37"/>
  <c r="F36"/>
  <c r="L36"/>
  <c r="F32"/>
  <c r="L32"/>
  <c r="F31"/>
  <c r="M31"/>
  <c r="F30"/>
  <c r="L30"/>
  <c r="F29"/>
  <c r="M29"/>
  <c r="F27"/>
  <c r="L27"/>
  <c r="F26"/>
  <c r="L26"/>
  <c r="F25"/>
  <c r="M25"/>
  <c r="F24"/>
  <c r="M24"/>
  <c r="F22"/>
  <c r="L22"/>
  <c r="F21"/>
  <c r="M21"/>
  <c r="F20"/>
  <c r="L20"/>
  <c r="F18"/>
  <c r="L18"/>
  <c r="F17"/>
  <c r="L17"/>
  <c r="F16"/>
  <c r="L16"/>
  <c r="F15"/>
  <c r="M15"/>
  <c r="F14"/>
  <c r="L14"/>
  <c r="M1966"/>
  <c r="M1907"/>
  <c r="M1868"/>
  <c r="M1823"/>
  <c r="M1746"/>
  <c r="L1735"/>
  <c r="M1735"/>
  <c r="L1715"/>
  <c r="L1638"/>
  <c r="L1611"/>
  <c r="L1545"/>
  <c r="M1545"/>
  <c r="M1477"/>
  <c r="M1422"/>
  <c r="L1176"/>
  <c r="M1176"/>
  <c r="L992"/>
  <c r="M891"/>
  <c r="M801"/>
  <c r="L708"/>
  <c r="M658"/>
  <c r="L641"/>
  <c r="M641"/>
  <c r="M524"/>
  <c r="M491"/>
  <c r="M449"/>
  <c r="L301"/>
  <c r="L251"/>
  <c r="M188"/>
  <c r="L56"/>
  <c r="L276"/>
  <c r="L231"/>
  <c r="L300"/>
  <c r="L1757"/>
  <c r="L797"/>
  <c r="L86"/>
  <c r="M762"/>
  <c r="M1103"/>
  <c r="L1392"/>
  <c r="M1847"/>
  <c r="L636"/>
  <c r="M1267"/>
  <c r="M17"/>
  <c r="M415"/>
  <c r="M624"/>
  <c r="L756"/>
  <c r="M982"/>
  <c r="M1064"/>
  <c r="L469"/>
  <c r="M16"/>
  <c r="L143"/>
  <c r="L493"/>
  <c r="L566"/>
  <c r="M802"/>
  <c r="M981"/>
  <c r="L1039"/>
  <c r="M1170"/>
  <c r="M1208"/>
  <c r="M1327"/>
  <c r="L1539"/>
  <c r="L1575"/>
  <c r="M1677"/>
  <c r="M1852"/>
  <c r="M528"/>
  <c r="M700"/>
  <c r="M916"/>
  <c r="M1014"/>
  <c r="M1160"/>
  <c r="M1200"/>
  <c r="M1295"/>
  <c r="L1400"/>
  <c r="L1497"/>
  <c r="L1562"/>
  <c r="L1642"/>
  <c r="M175"/>
  <c r="M501"/>
  <c r="M648"/>
  <c r="L831"/>
  <c r="L1245"/>
  <c r="L1357"/>
  <c r="L1436"/>
  <c r="M1703"/>
  <c r="L760"/>
  <c r="M1259"/>
  <c r="M101"/>
  <c r="L197"/>
  <c r="L334"/>
  <c r="L523"/>
  <c r="M1524"/>
  <c r="L1925"/>
  <c r="L676"/>
  <c r="M307"/>
  <c r="M453"/>
  <c r="M502"/>
  <c r="L552"/>
  <c r="M660"/>
  <c r="L751"/>
  <c r="M766"/>
  <c r="M853"/>
  <c r="M938"/>
  <c r="L1005"/>
  <c r="L1096"/>
  <c r="M1374"/>
  <c r="M1429"/>
  <c r="L1519"/>
  <c r="L1627"/>
  <c r="M1687"/>
  <c r="L1846"/>
  <c r="L1805"/>
  <c r="M679"/>
  <c r="L886"/>
  <c r="M162"/>
  <c r="M240"/>
  <c r="L373"/>
  <c r="M1608"/>
  <c r="L1671"/>
  <c r="M45"/>
  <c r="L122"/>
  <c r="L161"/>
  <c r="M215"/>
  <c r="M323"/>
  <c r="M548"/>
  <c r="L668"/>
  <c r="L896"/>
  <c r="L953"/>
  <c r="M1029"/>
  <c r="M1291"/>
  <c r="L1382"/>
  <c r="L1593"/>
  <c r="M1797"/>
  <c r="L80"/>
  <c r="M271"/>
  <c r="L613"/>
  <c r="M692"/>
  <c r="L744"/>
  <c r="M786"/>
  <c r="M869"/>
  <c r="M1085"/>
  <c r="L1156"/>
  <c r="L1236"/>
  <c r="L1262"/>
  <c r="M1465"/>
  <c r="L1550"/>
  <c r="M1632"/>
  <c r="L1664"/>
  <c r="L96"/>
  <c r="M27"/>
  <c r="M61"/>
  <c r="M153"/>
  <c r="L177"/>
  <c r="M201"/>
  <c r="L264"/>
  <c r="M320"/>
  <c r="L351"/>
  <c r="M492"/>
  <c r="M505"/>
  <c r="L578"/>
  <c r="L686"/>
  <c r="L738"/>
  <c r="M757"/>
  <c r="L781"/>
  <c r="L813"/>
  <c r="M867"/>
  <c r="L1028"/>
  <c r="M1068"/>
  <c r="L1133"/>
  <c r="L1228"/>
  <c r="M1282"/>
  <c r="M1417"/>
  <c r="L1443"/>
  <c r="M1592"/>
  <c r="M1656"/>
  <c r="M1685"/>
  <c r="L1728"/>
  <c r="M1779"/>
  <c r="L1887"/>
  <c r="M137"/>
  <c r="M190"/>
  <c r="L678"/>
  <c r="L294"/>
  <c r="M297"/>
  <c r="M310"/>
  <c r="L356"/>
  <c r="L431"/>
  <c r="L880"/>
  <c r="L1341"/>
  <c r="M1618"/>
  <c r="L1633"/>
  <c r="L1651"/>
  <c r="L1704"/>
  <c r="L1841"/>
  <c r="L1901"/>
  <c r="L821"/>
  <c r="L92"/>
  <c r="L15"/>
  <c r="M32"/>
  <c r="L49"/>
  <c r="M75"/>
  <c r="L114"/>
  <c r="L129"/>
  <c r="L180"/>
  <c r="M292"/>
  <c r="L308"/>
  <c r="L355"/>
  <c r="M390"/>
  <c r="M426"/>
  <c r="M480"/>
  <c r="L526"/>
  <c r="L543"/>
  <c r="L646"/>
  <c r="L702"/>
  <c r="M725"/>
  <c r="M787"/>
  <c r="L818"/>
  <c r="L849"/>
  <c r="L875"/>
  <c r="M892"/>
  <c r="M917"/>
  <c r="M957"/>
  <c r="M994"/>
  <c r="M1018"/>
  <c r="L1048"/>
  <c r="L1076"/>
  <c r="L1110"/>
  <c r="M1166"/>
  <c r="M1185"/>
  <c r="L1241"/>
  <c r="L1279"/>
  <c r="L1313"/>
  <c r="L1339"/>
  <c r="M1365"/>
  <c r="M1385"/>
  <c r="M1410"/>
  <c r="M1459"/>
  <c r="L1617"/>
  <c r="L1643"/>
  <c r="M1829"/>
  <c r="M1850"/>
  <c r="L1900"/>
  <c r="L1929"/>
  <c r="M14"/>
  <c r="M67"/>
  <c r="L124"/>
  <c r="M242"/>
  <c r="L534"/>
  <c r="M722"/>
  <c r="L845"/>
  <c r="M1213"/>
  <c r="M1237"/>
  <c r="M1333"/>
  <c r="M1405"/>
  <c r="L1487"/>
  <c r="L1658"/>
  <c r="M1768"/>
  <c r="M397"/>
  <c r="L930"/>
  <c r="L43"/>
  <c r="M181"/>
  <c r="L232"/>
  <c r="M396"/>
  <c r="M487"/>
  <c r="M707"/>
  <c r="M1061"/>
  <c r="M1430"/>
  <c r="L935"/>
  <c r="L248"/>
  <c r="L78"/>
  <c r="L66"/>
  <c r="L83"/>
  <c r="L205"/>
  <c r="M229"/>
  <c r="L257"/>
  <c r="M299"/>
  <c r="M362"/>
  <c r="L425"/>
  <c r="M443"/>
  <c r="L572"/>
  <c r="L632"/>
  <c r="L653"/>
  <c r="L696"/>
  <c r="M711"/>
  <c r="L823"/>
  <c r="L864"/>
  <c r="L911"/>
  <c r="L925"/>
  <c r="L967"/>
  <c r="L999"/>
  <c r="L1024"/>
  <c r="M1073"/>
  <c r="M1164"/>
  <c r="M1212"/>
  <c r="L1263"/>
  <c r="L1287"/>
  <c r="L1326"/>
  <c r="L1332"/>
  <c r="L1364"/>
  <c r="L1369"/>
  <c r="L1472"/>
  <c r="L1490"/>
  <c r="L1528"/>
  <c r="L1588"/>
  <c r="M1649"/>
  <c r="L1692"/>
  <c r="M1774"/>
  <c r="L1802"/>
  <c r="L1815"/>
  <c r="L1860"/>
  <c r="M1881"/>
  <c r="L1927"/>
  <c r="L1955"/>
  <c r="L1395"/>
  <c r="L942"/>
  <c r="L1323"/>
  <c r="L274"/>
  <c r="L105"/>
  <c r="L91"/>
  <c r="M22"/>
  <c r="M39"/>
  <c r="L48"/>
  <c r="M73"/>
  <c r="M141"/>
  <c r="M166"/>
  <c r="M179"/>
  <c r="M183"/>
  <c r="L192"/>
  <c r="L221"/>
  <c r="M284"/>
  <c r="L298"/>
  <c r="M313"/>
  <c r="M327"/>
  <c r="L346"/>
  <c r="L420"/>
  <c r="L435"/>
  <c r="M457"/>
  <c r="M488"/>
  <c r="L513"/>
  <c r="M532"/>
  <c r="M539"/>
  <c r="L584"/>
  <c r="M662"/>
  <c r="M675"/>
  <c r="M682"/>
  <c r="M706"/>
  <c r="M710"/>
  <c r="L734"/>
  <c r="M748"/>
  <c r="M774"/>
  <c r="M804"/>
  <c r="L840"/>
  <c r="M872"/>
  <c r="M881"/>
  <c r="L902"/>
  <c r="M947"/>
  <c r="M990"/>
  <c r="M1010"/>
  <c r="M1023"/>
  <c r="M1034"/>
  <c r="L1060"/>
  <c r="L1105"/>
  <c r="L1144"/>
  <c r="M1192"/>
  <c r="M1222"/>
  <c r="M1232"/>
  <c r="M1240"/>
  <c r="L1253"/>
  <c r="L1272"/>
  <c r="M1305"/>
  <c r="M1319"/>
  <c r="L1361"/>
  <c r="L1375"/>
  <c r="M1388"/>
  <c r="L1404"/>
  <c r="L1450"/>
  <c r="L1511"/>
  <c r="M1555"/>
  <c r="M1586"/>
  <c r="M1607"/>
  <c r="M1615"/>
  <c r="M1622"/>
  <c r="L1670"/>
  <c r="M1678"/>
  <c r="L1758"/>
  <c r="L1770"/>
  <c r="M1785"/>
  <c r="L1801"/>
  <c r="L1806"/>
  <c r="L1827"/>
  <c r="M1851"/>
  <c r="L1855"/>
  <c r="L1876"/>
  <c r="L1933"/>
  <c r="M573"/>
  <c r="L1426"/>
  <c r="L496"/>
  <c r="M169"/>
  <c r="M72"/>
  <c r="L312"/>
  <c r="L535"/>
  <c r="L1221"/>
  <c r="M1318"/>
  <c r="L1368"/>
  <c r="M1837"/>
  <c r="M1892"/>
  <c r="L799"/>
  <c r="L808"/>
  <c r="L97"/>
  <c r="M26"/>
  <c r="L157"/>
  <c r="L174"/>
  <c r="L193"/>
  <c r="M461"/>
  <c r="L597"/>
  <c r="L791"/>
  <c r="M882"/>
  <c r="M948"/>
  <c r="L1227"/>
  <c r="M1278"/>
  <c r="M1347"/>
  <c r="L1458"/>
  <c r="M1517"/>
  <c r="L1712"/>
  <c r="M1766"/>
  <c r="L1828"/>
  <c r="L510"/>
  <c r="L53"/>
  <c r="L156"/>
  <c r="L196"/>
  <c r="M254"/>
  <c r="M261"/>
  <c r="M331"/>
  <c r="L343"/>
  <c r="M413"/>
  <c r="L417"/>
  <c r="L423"/>
  <c r="L428"/>
  <c r="L432"/>
  <c r="L464"/>
  <c r="M486"/>
  <c r="L507"/>
  <c r="L520"/>
  <c r="L541"/>
  <c r="L546"/>
  <c r="L550"/>
  <c r="M561"/>
  <c r="L570"/>
  <c r="M576"/>
  <c r="L581"/>
  <c r="L593"/>
  <c r="L604"/>
  <c r="M634"/>
  <c r="M684"/>
  <c r="M727"/>
  <c r="M776"/>
  <c r="M790"/>
  <c r="L833"/>
  <c r="M846"/>
  <c r="L851"/>
  <c r="L855"/>
  <c r="M900"/>
  <c r="L909"/>
  <c r="L951"/>
  <c r="L1001"/>
  <c r="L1007"/>
  <c r="L1026"/>
  <c r="M1043"/>
  <c r="L1054"/>
  <c r="L1135"/>
  <c r="M1235"/>
  <c r="L1270"/>
  <c r="L1312"/>
  <c r="M1360"/>
  <c r="L1391"/>
  <c r="M1399"/>
  <c r="M1403"/>
  <c r="L1442"/>
  <c r="M1449"/>
  <c r="M1454"/>
  <c r="L1510"/>
  <c r="L1558"/>
  <c r="M1579"/>
  <c r="M1599"/>
  <c r="L1640"/>
  <c r="L1668"/>
  <c r="M1717"/>
  <c r="L1732"/>
  <c r="L1737"/>
  <c r="L1751"/>
  <c r="M1782"/>
  <c r="M1795"/>
  <c r="L1858"/>
  <c r="L339"/>
  <c r="L1772"/>
  <c r="L564"/>
  <c r="L1394"/>
  <c r="M37"/>
  <c r="L59"/>
  <c r="L223"/>
  <c r="L269"/>
  <c r="L405"/>
  <c r="M437"/>
  <c r="M463"/>
  <c r="L483"/>
  <c r="M515"/>
  <c r="M586"/>
  <c r="M619"/>
  <c r="L656"/>
  <c r="M698"/>
  <c r="M746"/>
  <c r="L784"/>
  <c r="L788"/>
  <c r="L913"/>
  <c r="M976"/>
  <c r="L1274"/>
  <c r="L1398"/>
  <c r="L1402"/>
  <c r="L1446"/>
  <c r="L1453"/>
  <c r="L1514"/>
  <c r="M1760"/>
  <c r="L1862"/>
  <c r="L1889"/>
  <c r="L718"/>
  <c r="L1538"/>
  <c r="L1314"/>
  <c r="M20"/>
  <c r="M30"/>
  <c r="L70"/>
  <c r="L152"/>
  <c r="L325"/>
  <c r="M391"/>
  <c r="M429"/>
  <c r="M459"/>
  <c r="M465"/>
  <c r="L490"/>
  <c r="L530"/>
  <c r="M547"/>
  <c r="M551"/>
  <c r="L571"/>
  <c r="L635"/>
  <c r="L664"/>
  <c r="L680"/>
  <c r="M829"/>
  <c r="M837"/>
  <c r="M852"/>
  <c r="M929"/>
  <c r="M1003"/>
  <c r="L1008"/>
  <c r="M1088"/>
  <c r="M1158"/>
  <c r="M1175"/>
  <c r="L1231"/>
  <c r="L1266"/>
  <c r="M1330"/>
  <c r="L1373"/>
  <c r="M1377"/>
  <c r="L1387"/>
  <c r="L1434"/>
  <c r="L1496"/>
  <c r="L1552"/>
  <c r="L1582"/>
  <c r="L1591"/>
  <c r="L1702"/>
  <c r="L1733"/>
  <c r="L1741"/>
  <c r="L1796"/>
  <c r="M1838"/>
  <c r="L1481"/>
  <c r="L779"/>
  <c r="L1819"/>
  <c r="L305"/>
  <c r="L1127"/>
  <c r="L1673"/>
  <c r="L974"/>
  <c r="L497"/>
  <c r="L106"/>
  <c r="M18"/>
  <c r="L29"/>
  <c r="M36"/>
  <c r="L58"/>
  <c r="L64"/>
  <c r="L77"/>
  <c r="M158"/>
  <c r="L164"/>
  <c r="L178"/>
  <c r="M270"/>
  <c r="L304"/>
  <c r="L318"/>
  <c r="L350"/>
  <c r="L354"/>
  <c r="M361"/>
  <c r="L401"/>
  <c r="M451"/>
  <c r="M508"/>
  <c r="L531"/>
  <c r="L542"/>
  <c r="L631"/>
  <c r="L640"/>
  <c r="M703"/>
  <c r="M716"/>
  <c r="M753"/>
  <c r="M773"/>
  <c r="M785"/>
  <c r="M793"/>
  <c r="M854"/>
  <c r="M884"/>
  <c r="L954"/>
  <c r="M996"/>
  <c r="L1011"/>
  <c r="L1184"/>
  <c r="L1211"/>
  <c r="L1216"/>
  <c r="M1229"/>
  <c r="L1233"/>
  <c r="L1268"/>
  <c r="L1273"/>
  <c r="L1276"/>
  <c r="M1281"/>
  <c r="L1286"/>
  <c r="L1316"/>
  <c r="M1320"/>
  <c r="L1328"/>
  <c r="M1370"/>
  <c r="L1381"/>
  <c r="M1389"/>
  <c r="L1428"/>
  <c r="M1437"/>
  <c r="L1484"/>
  <c r="L1503"/>
  <c r="L1512"/>
  <c r="L1526"/>
  <c r="L1551"/>
  <c r="L1683"/>
  <c r="L1707"/>
  <c r="L1749"/>
  <c r="L1759"/>
  <c r="M1786"/>
  <c r="L1799"/>
  <c r="L1811"/>
  <c r="L1822"/>
  <c r="M1848"/>
  <c r="L1875"/>
  <c r="L1885"/>
  <c r="M1891"/>
  <c r="L1255"/>
  <c r="L1761"/>
  <c r="L1412"/>
  <c r="L639"/>
  <c r="L111"/>
  <c r="L90"/>
  <c r="L21"/>
  <c r="L189"/>
  <c r="M283"/>
  <c r="L288"/>
  <c r="M367"/>
  <c r="M456"/>
  <c r="L538"/>
  <c r="M622"/>
  <c r="M729"/>
  <c r="L1063"/>
  <c r="L1092"/>
  <c r="L1199"/>
  <c r="L1207"/>
  <c r="L1243"/>
  <c r="L1261"/>
  <c r="L1408"/>
  <c r="L1416"/>
  <c r="L1464"/>
  <c r="M1475"/>
  <c r="L1537"/>
  <c r="L1566"/>
  <c r="L1932"/>
  <c r="L1254"/>
  <c r="L441"/>
  <c r="L60"/>
  <c r="L127"/>
  <c r="M200"/>
  <c r="M262"/>
  <c r="L407"/>
  <c r="L438"/>
  <c r="M478"/>
  <c r="M504"/>
  <c r="L565"/>
  <c r="L583"/>
  <c r="M691"/>
  <c r="M695"/>
  <c r="M724"/>
  <c r="M737"/>
  <c r="M743"/>
  <c r="M815"/>
  <c r="L1031"/>
  <c r="L1067"/>
  <c r="M1174"/>
  <c r="L1190"/>
  <c r="L1345"/>
  <c r="M1421"/>
  <c r="L1471"/>
  <c r="L1543"/>
  <c r="L1561"/>
  <c r="L1610"/>
  <c r="M1833"/>
  <c r="L1865"/>
  <c r="L1812"/>
  <c r="L1121"/>
  <c r="L1747"/>
  <c r="L893"/>
  <c r="L1689"/>
  <c r="L109"/>
  <c r="L1019"/>
  <c r="L1529"/>
  <c r="L1322"/>
  <c r="M495"/>
  <c r="L104"/>
  <c r="L31"/>
  <c r="L63"/>
  <c r="L76"/>
  <c r="L121"/>
  <c r="L134"/>
  <c r="L182"/>
  <c r="L191"/>
  <c r="L198"/>
  <c r="M204"/>
  <c r="L225"/>
  <c r="L237"/>
  <c r="M255"/>
  <c r="M295"/>
  <c r="M302"/>
  <c r="L379"/>
  <c r="L393"/>
  <c r="L434"/>
  <c r="L446"/>
  <c r="M455"/>
  <c r="L460"/>
  <c r="M485"/>
  <c r="M498"/>
  <c r="M503"/>
  <c r="M522"/>
  <c r="L568"/>
  <c r="M577"/>
  <c r="L585"/>
  <c r="L611"/>
  <c r="L630"/>
  <c r="M650"/>
  <c r="M673"/>
  <c r="L690"/>
  <c r="L693"/>
  <c r="L697"/>
  <c r="L723"/>
  <c r="L736"/>
  <c r="L740"/>
  <c r="L745"/>
  <c r="M819"/>
  <c r="M861"/>
  <c r="M888"/>
  <c r="M895"/>
  <c r="M910"/>
  <c r="M914"/>
  <c r="L1027"/>
  <c r="L1030"/>
  <c r="L1037"/>
  <c r="L1059"/>
  <c r="L1062"/>
  <c r="M1065"/>
  <c r="M1070"/>
  <c r="L1078"/>
  <c r="M1101"/>
  <c r="L1106"/>
  <c r="M1202"/>
  <c r="L1209"/>
  <c r="L1239"/>
  <c r="L1250"/>
  <c r="M1275"/>
  <c r="M1302"/>
  <c r="L1335"/>
  <c r="L1351"/>
  <c r="M1414"/>
  <c r="L1419"/>
  <c r="L1425"/>
  <c r="M1467"/>
  <c r="L1474"/>
  <c r="L1480"/>
  <c r="M1515"/>
  <c r="M1554"/>
  <c r="L1580"/>
  <c r="M1587"/>
  <c r="L1606"/>
  <c r="L1609"/>
  <c r="L1614"/>
  <c r="L1697"/>
  <c r="L1762"/>
  <c r="L1831"/>
  <c r="L1854"/>
  <c r="M1859"/>
  <c r="M1870"/>
  <c r="M1948"/>
  <c r="L1058"/>
  <c r="M701"/>
  <c r="L701"/>
  <c r="M750"/>
  <c r="L750"/>
  <c r="L832"/>
  <c r="M832"/>
  <c r="M850"/>
  <c r="L850"/>
  <c r="M876"/>
  <c r="L876"/>
  <c r="M904"/>
  <c r="L904"/>
  <c r="M926"/>
  <c r="L926"/>
  <c r="M991"/>
  <c r="L991"/>
  <c r="M1000"/>
  <c r="L1000"/>
  <c r="M1025"/>
  <c r="L1025"/>
  <c r="M1074"/>
  <c r="L1074"/>
  <c r="M1284"/>
  <c r="L1284"/>
  <c r="M1452"/>
  <c r="L1452"/>
  <c r="M563"/>
  <c r="L563"/>
  <c r="L816"/>
  <c r="L962"/>
  <c r="M40"/>
  <c r="L46"/>
  <c r="M62"/>
  <c r="M131"/>
  <c r="L138"/>
  <c r="L176"/>
  <c r="L186"/>
  <c r="M324"/>
  <c r="L330"/>
  <c r="M404"/>
  <c r="L411"/>
  <c r="L436"/>
  <c r="M514"/>
  <c r="L683"/>
  <c r="M689"/>
  <c r="M712"/>
  <c r="M735"/>
  <c r="M767"/>
  <c r="L803"/>
  <c r="M865"/>
  <c r="L899"/>
  <c r="M1006"/>
  <c r="M1035"/>
  <c r="L1069"/>
  <c r="M1130"/>
  <c r="M1146"/>
  <c r="M1161"/>
  <c r="L1177"/>
  <c r="M1248"/>
  <c r="L1257"/>
  <c r="M1264"/>
  <c r="M1348"/>
  <c r="L1358"/>
  <c r="L1393"/>
  <c r="L1418"/>
  <c r="L1445"/>
  <c r="L1473"/>
  <c r="M1491"/>
  <c r="L1540"/>
  <c r="M1612"/>
  <c r="M1679"/>
  <c r="M1736"/>
  <c r="M1809"/>
  <c r="L1820"/>
  <c r="M1835"/>
  <c r="L1856"/>
  <c r="L1888"/>
  <c r="M1935"/>
  <c r="M217"/>
  <c r="L217"/>
  <c r="M285"/>
  <c r="L285"/>
  <c r="M466"/>
  <c r="L466"/>
  <c r="L506"/>
  <c r="M506"/>
  <c r="M529"/>
  <c r="L529"/>
  <c r="M575"/>
  <c r="L575"/>
  <c r="M726"/>
  <c r="L726"/>
  <c r="M782"/>
  <c r="L782"/>
  <c r="M817"/>
  <c r="L817"/>
  <c r="M968"/>
  <c r="L968"/>
  <c r="M1016"/>
  <c r="L1016"/>
  <c r="M1050"/>
  <c r="L1050"/>
  <c r="L1104"/>
  <c r="M1104"/>
  <c r="M1134"/>
  <c r="L1134"/>
  <c r="M1157"/>
  <c r="L1157"/>
  <c r="M1165"/>
  <c r="L1165"/>
  <c r="M1401"/>
  <c r="L1401"/>
  <c r="M1424"/>
  <c r="L1424"/>
  <c r="M1478"/>
  <c r="L1478"/>
  <c r="M1518"/>
  <c r="L1518"/>
  <c r="M1556"/>
  <c r="L1556"/>
  <c r="M1585"/>
  <c r="L1585"/>
  <c r="M1625"/>
  <c r="L1625"/>
  <c r="M1639"/>
  <c r="L1639"/>
  <c r="M1650"/>
  <c r="L1650"/>
  <c r="M1667"/>
  <c r="L1667"/>
  <c r="M1730"/>
  <c r="L1730"/>
  <c r="M1767"/>
  <c r="L1767"/>
  <c r="M1781"/>
  <c r="L1781"/>
  <c r="M1840"/>
  <c r="L1840"/>
  <c r="M1861"/>
  <c r="L1861"/>
  <c r="M79"/>
  <c r="L79"/>
  <c r="M170"/>
  <c r="L170"/>
  <c r="M33"/>
  <c r="L1331"/>
  <c r="M1331"/>
  <c r="M172"/>
  <c r="L172"/>
  <c r="M809"/>
  <c r="L809"/>
  <c r="M376"/>
  <c r="L376"/>
  <c r="M206"/>
  <c r="L206"/>
  <c r="M222"/>
  <c r="L222"/>
  <c r="M253"/>
  <c r="L253"/>
  <c r="M260"/>
  <c r="L260"/>
  <c r="M265"/>
  <c r="L265"/>
  <c r="L482"/>
  <c r="M482"/>
  <c r="M544"/>
  <c r="L544"/>
  <c r="M549"/>
  <c r="L549"/>
  <c r="M579"/>
  <c r="L579"/>
  <c r="M618"/>
  <c r="L618"/>
  <c r="M629"/>
  <c r="L629"/>
  <c r="M944"/>
  <c r="L944"/>
  <c r="M1899"/>
  <c r="L1899"/>
  <c r="M1913"/>
  <c r="L1913"/>
  <c r="M1930"/>
  <c r="L1930"/>
  <c r="M1959"/>
  <c r="L1959"/>
  <c r="M1967"/>
  <c r="L1967"/>
  <c r="L1817"/>
  <c r="L1171"/>
  <c r="L24"/>
  <c r="L84"/>
  <c r="M144"/>
  <c r="L154"/>
  <c r="M342"/>
  <c r="L347"/>
  <c r="M416"/>
  <c r="L422"/>
  <c r="L458"/>
  <c r="L525"/>
  <c r="L540"/>
  <c r="L554"/>
  <c r="L599"/>
  <c r="L633"/>
  <c r="L649"/>
  <c r="M654"/>
  <c r="L659"/>
  <c r="M663"/>
  <c r="L669"/>
  <c r="M677"/>
  <c r="L775"/>
  <c r="L870"/>
  <c r="M912"/>
  <c r="L1040"/>
  <c r="M1188"/>
  <c r="L1193"/>
  <c r="M1219"/>
  <c r="L1225"/>
  <c r="L1297"/>
  <c r="M1309"/>
  <c r="M1362"/>
  <c r="L1366"/>
  <c r="L1378"/>
  <c r="M1488"/>
  <c r="M1563"/>
  <c r="L1578"/>
  <c r="M1589"/>
  <c r="L1686"/>
  <c r="M1693"/>
  <c r="M1824"/>
  <c r="L1289"/>
  <c r="L731"/>
  <c r="L1695"/>
  <c r="L1427"/>
  <c r="L1355"/>
  <c r="L574"/>
  <c r="L95"/>
  <c r="M38"/>
  <c r="L214"/>
  <c r="L250"/>
  <c r="L382"/>
  <c r="M476"/>
  <c r="L527"/>
  <c r="L536"/>
  <c r="L694"/>
  <c r="M699"/>
  <c r="L714"/>
  <c r="L742"/>
  <c r="M747"/>
  <c r="L772"/>
  <c r="M780"/>
  <c r="L800"/>
  <c r="M812"/>
  <c r="M830"/>
  <c r="M848"/>
  <c r="L866"/>
  <c r="M873"/>
  <c r="L894"/>
  <c r="M901"/>
  <c r="L918"/>
  <c r="L931"/>
  <c r="L955"/>
  <c r="L965"/>
  <c r="L986"/>
  <c r="L997"/>
  <c r="L1012"/>
  <c r="L1036"/>
  <c r="L1047"/>
  <c r="L1066"/>
  <c r="L1071"/>
  <c r="L1102"/>
  <c r="L1131"/>
  <c r="L1147"/>
  <c r="L1162"/>
  <c r="L1168"/>
  <c r="L1265"/>
  <c r="L1386"/>
  <c r="L1406"/>
  <c r="L1433"/>
  <c r="L1461"/>
  <c r="L1495"/>
  <c r="L1565"/>
  <c r="L1613"/>
  <c r="M1619"/>
  <c r="L1636"/>
  <c r="L1644"/>
  <c r="L1659"/>
  <c r="L1672"/>
  <c r="L1706"/>
  <c r="L1722"/>
  <c r="L1750"/>
  <c r="L1776"/>
  <c r="L1849"/>
  <c r="L1874"/>
  <c r="L1924"/>
  <c r="M1976"/>
  <c r="L1269"/>
  <c r="L1390"/>
  <c r="L1415"/>
  <c r="L1441"/>
  <c r="L1470"/>
  <c r="L1507"/>
  <c r="M1681"/>
  <c r="L1853"/>
  <c r="L1883"/>
  <c r="L1583"/>
  <c r="L1965"/>
  <c r="L1834"/>
  <c r="L1839"/>
  <c r="M1788"/>
  <c r="L1788"/>
  <c r="M1602"/>
  <c r="L1602"/>
  <c r="L1596"/>
  <c r="M1571"/>
  <c r="L1571"/>
  <c r="M1568"/>
  <c r="L1568"/>
  <c r="M1544"/>
  <c r="L1396"/>
  <c r="L1379"/>
  <c r="L1293"/>
  <c r="L1217"/>
  <c r="L1173"/>
  <c r="L1169"/>
  <c r="L1125"/>
  <c r="L1087"/>
  <c r="L1100"/>
  <c r="M921"/>
  <c r="L826"/>
  <c r="L720"/>
  <c r="L454"/>
  <c r="L462"/>
  <c r="M489"/>
  <c r="L477"/>
  <c r="M477"/>
  <c r="L481"/>
  <c r="M481"/>
  <c r="L479"/>
  <c r="M479"/>
  <c r="L475"/>
  <c r="M468"/>
  <c r="L430"/>
  <c r="M414"/>
  <c r="M419"/>
  <c r="M424"/>
  <c r="L408"/>
  <c r="L402"/>
  <c r="M374"/>
  <c r="L374"/>
  <c r="M380"/>
  <c r="L380"/>
  <c r="M387"/>
  <c r="L387"/>
  <c r="M386"/>
  <c r="L363"/>
  <c r="L352"/>
  <c r="L322"/>
  <c r="L326"/>
  <c r="L333"/>
  <c r="L345"/>
  <c r="L220"/>
  <c r="L224"/>
  <c r="L236"/>
  <c r="L247"/>
  <c r="L202"/>
  <c r="L194"/>
  <c r="M102"/>
  <c r="L25"/>
  <c r="M110"/>
  <c r="M1032"/>
  <c r="M471"/>
  <c r="L687"/>
  <c r="L336"/>
  <c r="M210"/>
  <c r="L1372"/>
  <c r="L1123"/>
  <c r="L1729"/>
  <c r="L984"/>
  <c r="L335"/>
  <c r="L171"/>
  <c r="L107"/>
  <c r="L103"/>
  <c r="L93"/>
  <c r="L89"/>
  <c r="L44"/>
  <c r="L99"/>
  <c r="L117"/>
  <c r="L126"/>
  <c r="L132"/>
  <c r="L139"/>
  <c r="L148"/>
  <c r="L155"/>
  <c r="L159"/>
  <c r="L165"/>
  <c r="L199"/>
  <c r="L203"/>
  <c r="L213"/>
  <c r="L219"/>
  <c r="L282"/>
  <c r="L286"/>
  <c r="L296"/>
  <c r="L344"/>
  <c r="L348"/>
  <c r="L353"/>
  <c r="L360"/>
  <c r="L366"/>
  <c r="L378"/>
  <c r="L385"/>
  <c r="L394"/>
  <c r="L494"/>
  <c r="L647"/>
  <c r="L651"/>
  <c r="L657"/>
  <c r="L661"/>
  <c r="L666"/>
  <c r="L674"/>
  <c r="L681"/>
  <c r="L685"/>
  <c r="L688"/>
  <c r="L933"/>
  <c r="L952"/>
  <c r="L956"/>
  <c r="L958"/>
  <c r="L966"/>
  <c r="L977"/>
  <c r="L987"/>
  <c r="L993"/>
  <c r="L998"/>
  <c r="L1002"/>
  <c r="L357"/>
  <c r="M792"/>
  <c r="M732"/>
  <c r="L338"/>
  <c r="L1813"/>
  <c r="L173"/>
  <c r="L877"/>
  <c r="L470"/>
  <c r="L1009"/>
  <c r="L1013"/>
  <c r="L1021"/>
  <c r="L1132"/>
  <c r="L1138"/>
  <c r="L1151"/>
  <c r="L1159"/>
  <c r="L1163"/>
  <c r="L1178"/>
  <c r="L1189"/>
  <c r="L1195"/>
  <c r="L1204"/>
  <c r="L1210"/>
  <c r="L1215"/>
  <c r="L1220"/>
  <c r="L1226"/>
  <c r="L1230"/>
  <c r="L1234"/>
  <c r="L1238"/>
  <c r="L1242"/>
  <c r="L1249"/>
  <c r="L1258"/>
  <c r="L1260"/>
  <c r="L1280"/>
  <c r="L1285"/>
  <c r="L1292"/>
  <c r="L1298"/>
  <c r="L1311"/>
  <c r="L1317"/>
  <c r="L1321"/>
  <c r="L1329"/>
  <c r="L1334"/>
  <c r="L1342"/>
  <c r="L1349"/>
  <c r="L1359"/>
  <c r="L1363"/>
  <c r="L1367"/>
  <c r="L1371"/>
  <c r="L1376"/>
  <c r="L1523"/>
  <c r="L1533"/>
  <c r="L1542"/>
  <c r="L1621"/>
  <c r="L1630"/>
  <c r="L1637"/>
  <c r="L1641"/>
  <c r="L1645"/>
  <c r="L1654"/>
  <c r="L1660"/>
  <c r="L1669"/>
  <c r="L1676"/>
  <c r="L1684"/>
  <c r="L1688"/>
  <c r="L1701"/>
  <c r="L1765"/>
  <c r="L1769"/>
  <c r="L1778"/>
  <c r="L1784"/>
  <c r="L1794"/>
  <c r="L1798"/>
  <c r="L1804"/>
  <c r="L1810"/>
  <c r="L1821"/>
  <c r="L1826"/>
  <c r="L1830"/>
  <c r="L1832"/>
  <c r="L1836"/>
  <c r="L1931"/>
  <c r="L1936"/>
  <c r="L1964"/>
  <c r="L1975"/>
  <c r="M511"/>
  <c r="L1843"/>
  <c r="M358"/>
  <c r="M209"/>
  <c r="M211"/>
</calcChain>
</file>

<file path=xl/sharedStrings.xml><?xml version="1.0" encoding="utf-8"?>
<sst xmlns="http://schemas.openxmlformats.org/spreadsheetml/2006/main" count="8266" uniqueCount="4182">
  <si>
    <t>R. Trafic 1.4 - 1.6/ R11 TL-GTL</t>
  </si>
  <si>
    <t>RENAULT 19 RN 1,6 (C/TUERCA) (ROSCA 20X1,5)</t>
  </si>
  <si>
    <t>INDENOR*</t>
  </si>
  <si>
    <t>VOLSKWAGEN Gol 1.0</t>
  </si>
  <si>
    <t>FIAT CAMION 619 / 697 -Largo- LINEA E (Rosca 3/4\"-16)</t>
  </si>
  <si>
    <t>FORD F-100</t>
  </si>
  <si>
    <t>FIAT CAMION 619 / 697 -Largo- LINEA A (Rosca 1\"-12)</t>
  </si>
  <si>
    <t>DEUTZ DD 1000 (Rosca 1 1/8\"-16)</t>
  </si>
  <si>
    <t>VW Polo Clas SD / Golf GTD/ Passat 1,9 TDI</t>
  </si>
  <si>
    <t>RENAULT  Clïo1,9D/  Megane 1,9- Scenic RT TD FIAT STYLO</t>
  </si>
  <si>
    <t>RENAULT 4L*</t>
  </si>
  <si>
    <t>DEUTZ Chico A30/40/55/65*</t>
  </si>
  <si>
    <t>MERCEDES BENZ ( Direcciön Hidráulica)</t>
  </si>
  <si>
    <t>MERCEDES BENZ 180 D</t>
  </si>
  <si>
    <t>MERCEDES BENZ 608*</t>
  </si>
  <si>
    <t>FIAT 600R*</t>
  </si>
  <si>
    <t>CHEVROLET APACHE*</t>
  </si>
  <si>
    <t>RENAULT Megane / Twingo* / DUSTER 1.6 16v (04/10-&gt;)</t>
  </si>
  <si>
    <t>MERCEDES BENZ Sprinter**</t>
  </si>
  <si>
    <t>FORD Transit*</t>
  </si>
  <si>
    <t>JOHN DEERE 5010*</t>
  </si>
  <si>
    <t>RENAULT Twingo 1,1 Inyección Multipunto*</t>
  </si>
  <si>
    <t>FIAT UNO-PALIO-SIENA Mot. 1,3 FIRE</t>
  </si>
  <si>
    <t xml:space="preserve">RENAULT Fuego/18/Trafic/Diesel </t>
  </si>
  <si>
    <t>IVECO Daily 2,8 -NewDaily- Turbo Daily</t>
  </si>
  <si>
    <t>F IVECO 190-33 TURBO- EUROTECH</t>
  </si>
  <si>
    <t>Ford Mondeo 2,0 DI TD '01-&gt; -2,0 TD CI '01-&gt;</t>
  </si>
  <si>
    <t>Citroen Berlingo, C3, Saxo, Xsara 1.1, 1.4, 1.6  07/00-&gt;</t>
  </si>
  <si>
    <t xml:space="preserve">Chevrolet Astra  G/H 1,7 CDTI- TDI 16v '99-&gt; </t>
  </si>
  <si>
    <t>Ford Ecosport \ PEUGEOT 408 1.6 HDI (06/11-&gt;)</t>
  </si>
  <si>
    <t>MERCEDES BENZ Sprinter/*</t>
  </si>
  <si>
    <t>RENAULT TRAFIC*</t>
  </si>
  <si>
    <t>MERCEDES BENZ  SPRINTER</t>
  </si>
  <si>
    <t xml:space="preserve">FORD FIESTA DIESEL </t>
  </si>
  <si>
    <t>FORD F100 c/motor MWM / MONDEO TD **</t>
  </si>
  <si>
    <t xml:space="preserve">VW POLO DIESEL  </t>
  </si>
  <si>
    <t xml:space="preserve">ANTIBUR.  FIAT- Duna 1,7  </t>
  </si>
  <si>
    <t>FIAT CAMION 619/673/697</t>
  </si>
  <si>
    <t>GS 191</t>
  </si>
  <si>
    <t>DUNA DIESEL /BORGWARD/VM (purgador)</t>
  </si>
  <si>
    <t>TACITA DEUTZ LARGA*</t>
  </si>
  <si>
    <t>TOYOTA*</t>
  </si>
  <si>
    <t>CHEVROLET LUV / ISUZU*</t>
  </si>
  <si>
    <t>SCANIA SERIE 4 (94-114-124)*</t>
  </si>
  <si>
    <t>FORD RANGER 2,8 D.</t>
  </si>
  <si>
    <t xml:space="preserve">PEUGEOT 205 / 306 / 405 DIESEL </t>
  </si>
  <si>
    <t>PEUGEOT 406D d.' 97 *</t>
  </si>
  <si>
    <t>R EXPRESS / CLIO DIESEL</t>
  </si>
  <si>
    <t>R. CLIO/ EXPRESS/ MEG./SCENIC</t>
  </si>
  <si>
    <t>PEUGEOT 206/PARTNER</t>
  </si>
  <si>
    <t>R. KANGOO / MEGANE</t>
  </si>
  <si>
    <t>INDENOR/*</t>
  </si>
  <si>
    <t>TRACTOR FIAT 780-SOMECA40-45-50- CAMION 615N</t>
  </si>
  <si>
    <t>PLASTICO PICO GRUESO COMPLETO UNIVERSAL</t>
  </si>
  <si>
    <t>Peug 206-306-307-406-607-Expert-Partner 2,0 HDI  '00-&gt;(1906-79)</t>
  </si>
  <si>
    <t>IN 97</t>
  </si>
  <si>
    <t>VW GOL MPI 1.6 - 1.8</t>
  </si>
  <si>
    <t>IN 103</t>
  </si>
  <si>
    <t xml:space="preserve">VW. GOL (PLASTICO) </t>
  </si>
  <si>
    <t>IN 1003</t>
  </si>
  <si>
    <t>FORD FOCUS 1.8 16V, 2.0 16V</t>
  </si>
  <si>
    <t>IN 1005</t>
  </si>
  <si>
    <t>VW VENTO 2.0 16V</t>
  </si>
  <si>
    <t>SUZUKI  FUN</t>
  </si>
  <si>
    <t>VW  FOX</t>
  </si>
  <si>
    <t>TACITA DEUTZ BOCA GRANDE</t>
  </si>
  <si>
    <t>OL 489</t>
  </si>
  <si>
    <t>MERCEDES BENZ L 1633 - LS 1633 - L 1638 - L 1714K BRASILERO</t>
  </si>
  <si>
    <t>PICK UP CHEVROLET DIESEL 2,5 DESDE 1991</t>
  </si>
  <si>
    <t>FORD FOCUS - MONDEO - FIESTA - ESCORT</t>
  </si>
  <si>
    <t>P. 504 - DOD.1500 BOCA GRANDE</t>
  </si>
  <si>
    <t xml:space="preserve">VW BEETLE-BORA-GOLF IV-LUPO-POLO-SHARAN-TRANSPORTER  </t>
  </si>
  <si>
    <t>BMW-LAND ROVER-ROVER</t>
  </si>
  <si>
    <t xml:space="preserve">CHEVROLET ASTRA 2,0 D, DTI 16V  </t>
  </si>
  <si>
    <t>CHEVROLET CORSA 1,0 12V 3 CIL</t>
  </si>
  <si>
    <t>VW SENDA DIESEL ( C/P. PLIZADO)</t>
  </si>
  <si>
    <t>ANTIBUR.  FIAT- Duna 1,7 ( C/P. PLIZADO)</t>
  </si>
  <si>
    <t xml:space="preserve">MB SPRINTER-VIANO-VITO-KLASSE CDI  </t>
  </si>
  <si>
    <t>FIAT MULTIJET 16V- CORSA C 1,3 CDTI</t>
  </si>
  <si>
    <t>FIAT Motores 1,6 16v eTorque ( 1457429197 / 7087808 ) / MINICOOPER 1,3i/ 1,6i 16 V</t>
  </si>
  <si>
    <t>GM VECTRA 2,0 MPFi 16V / 1,7D</t>
  </si>
  <si>
    <t>RENAULT MASTER (2005-&gt;)(7702295409)</t>
  </si>
  <si>
    <t>AUDI A4 /</t>
  </si>
  <si>
    <t>CHEVROLET ZAFIRA GLS 2001</t>
  </si>
  <si>
    <t>GM VECTRA II (90568793)</t>
  </si>
  <si>
    <t>CITROEN C-2 Y C-3 1,1/1,4;BERLINGO II, PARTNER II</t>
  </si>
  <si>
    <t>RENAULT CLIO II 1,2 16v</t>
  </si>
  <si>
    <t>VW BORA 1,9/GOLF IV/PASSAT 1,9/TOLEDO1,9/A3A4A6</t>
  </si>
  <si>
    <t>ALFA ROMEO 145/146 1,9JTD</t>
  </si>
  <si>
    <t>VW POLO IV 1,9 TDI SEAT</t>
  </si>
  <si>
    <t>FORD FOCUS 1,8 TDCI MONDEO 2,0 TDCI</t>
  </si>
  <si>
    <t>NISSAN ALMERA / PRIMAVERA II</t>
  </si>
  <si>
    <t>M BENZ DAI 1117,1317,814,1018,1215,12,17ATEGO VARIO</t>
  </si>
  <si>
    <t xml:space="preserve">OPEL ASTRA1,8, VECTRA1,8i 16V/OMEGA2,6i/ZAFIRA1,8i  </t>
  </si>
  <si>
    <t>DAIMLER-CHRYSLER SMART CITY-COUPE/CABRIO/ROADS</t>
  </si>
  <si>
    <t>FIAT QUBO 1.4 (11/08-&gt;) / PEUGEOT 408 1.6 (11/11-&gt;) / 2.0 16v (06/11-&gt;) / CITROEN C2-CE- BERLINGO/FOCUS/PEUGEOT/VOLVO</t>
  </si>
  <si>
    <t xml:space="preserve">NISSAN (15209-2W200)(15208-2W200)  </t>
  </si>
  <si>
    <t>PEU306/405/406 - CIT XANTIA</t>
  </si>
  <si>
    <t>DESGASIFICADORES COMB. FIAT, PEUG.</t>
  </si>
  <si>
    <t>DESGASIFICADORES COMB. REN., FORD, VW</t>
  </si>
  <si>
    <t xml:space="preserve">GM OPEL ASTRA, MASTER 2,2,VECTRA 2,2 16V </t>
  </si>
  <si>
    <t>PEUGEOT 504 (BOCA GRANDE)</t>
  </si>
  <si>
    <t>TOYOTA HILUX  MOTOR 3,0 TD DESDE JUNIO</t>
  </si>
  <si>
    <t>HYUNDAI H100 DIESEL 2,5 H100 TRUCK</t>
  </si>
  <si>
    <t>MERCEDES BENZ CLASE A 160 1,6 CLASE A 190 1,9</t>
  </si>
  <si>
    <t>GM CHEVROLET C20 4,1 SILVERADO 4,1 STD DLX</t>
  </si>
  <si>
    <t>RENAULT TWINGO II AUTHENTIQUE 1,2 16 V</t>
  </si>
  <si>
    <t>KIA BESTA MINIBUS DIESEL MAZDA NISSAN / RENAULT KOLEOS 2.5 (09/08-&gt;)</t>
  </si>
  <si>
    <t>PEUG PARTNER-CITROEN BERLINGO 1,9D</t>
  </si>
  <si>
    <t>R CLIO-KANGOO-MEGANE-SCENIC-SUZUKI 1,9D</t>
  </si>
  <si>
    <t>PEUGEOT PARTNER COMBISPACE 1,6 16V</t>
  </si>
  <si>
    <t>BMW 316 1,6 318 1,8 323 2,3 325 2,5I 520 2,0i 528 2,8e</t>
  </si>
  <si>
    <t>AR 1665 PMS</t>
  </si>
  <si>
    <t>RENAULT MEGANE-SCENIC 1,4 1,6 2,0 1,6v TRAPEZOIDAL / DUSTER 2.0 16v (10/11-&gt;)</t>
  </si>
  <si>
    <t>VW FOX NAFTA (030129620D)</t>
  </si>
  <si>
    <t>VW FOX -POLO- SEAT-IBIZA CORDOBA 1,4 TDI 1,9 TDI - GOL TREND 1,6 /VOYAGE 1,6</t>
  </si>
  <si>
    <t>MASSEY FERG TRAKTOREN S 290 DEUTZ AGRALE 6000</t>
  </si>
  <si>
    <t>MERCEDEZ BENZ/FORD RANGER 3.0 TD</t>
  </si>
  <si>
    <t>FORD RANGER 3,0</t>
  </si>
  <si>
    <t>TH 949</t>
  </si>
  <si>
    <t>ROVER 620 (CARBON ACTIVO)(PP-TV20)</t>
  </si>
  <si>
    <t>ROVER 420 JKX1000010)</t>
  </si>
  <si>
    <t>FIAT PUNTO - BARCHETTA</t>
  </si>
  <si>
    <t>CHEVROLET MERIVA II</t>
  </si>
  <si>
    <t>AUDI A6 (480819439)</t>
  </si>
  <si>
    <t>AUDI A3 (THO/819644)</t>
  </si>
  <si>
    <t>MERCEDES BENZ CLASE C</t>
  </si>
  <si>
    <t>AUDI A4 CABRIO 1,6//1,8T//1,9 TDI//2,0 TDI 2,4 V6</t>
  </si>
  <si>
    <t>AUDI A4 TODOS (97-2001) (8A0819439)</t>
  </si>
  <si>
    <t>AUDI A3 (1K1819635A)</t>
  </si>
  <si>
    <t>FIAT IVECO DAILY (FK 40)</t>
  </si>
  <si>
    <t>CHEVROLET VECTRA</t>
  </si>
  <si>
    <t>MERCEDES BENZ SPRINTER (490183000418)</t>
  </si>
  <si>
    <t>MERCEDES BENZ 1720 (A901 8300518)</t>
  </si>
  <si>
    <t>PEUGEOT 206/307 PARTNER -CITROEN-BERLINGO</t>
  </si>
  <si>
    <t>ASTRA-CORSA-MERIVA 1.7 DTI / VECTRA-ZAFIRA 2.0 DTI</t>
  </si>
  <si>
    <t>FORD RANGER 3,0 TD MOT INTER POWER STROKE</t>
  </si>
  <si>
    <t>BMW 316-318-320-323-325-328-523-528-728-ROVER 218</t>
  </si>
  <si>
    <t>HYUNDAI SANTA FE (97 619 38100)</t>
  </si>
  <si>
    <t>NISSAN X-TRAIL</t>
  </si>
  <si>
    <t>TOYOTA DYNA 150-300 SERIE F / DAYHATSU DELTA</t>
  </si>
  <si>
    <t>VW VENTO 1,9-2,0 TD/AUDI A3 11 1,9 TDI-2,0 TDI/SEAT LEON-TOLEDO-SKODA 1,9 2,0 TDI</t>
  </si>
  <si>
    <t>VW VENTO / JETTA 2,5 V5</t>
  </si>
  <si>
    <t>CITROEN C4 1,6 16v / PEUGEOT 206 10/00-&gt; / 307 06/05-&gt; 1,6 16v</t>
  </si>
  <si>
    <t>MITSUBISHI NUEVA MONTERO 2,8 TDI/CANTER FE 659/639/649</t>
  </si>
  <si>
    <t>CITROEN SAXO 1,5D 01/00-&gt; / PEUGEOT 106 1,5D XN/XND</t>
  </si>
  <si>
    <t>CITROEN SAXO 1,1 01/00-&gt; /1,4i 05/96-&gt; PEUGEOT PARTNER RANCH 1,4i 01/04-&gt;</t>
  </si>
  <si>
    <t>SECUNDARIO DE AR 2049</t>
  </si>
  <si>
    <t>SCANIA L-F-K 94 01/98-&gt;/P 93 FRONTAL 95-&gt;/97-&gt; SCANIA BUS K 124</t>
  </si>
  <si>
    <t>SECUNDARIO DE AR 2051</t>
  </si>
  <si>
    <t>SCANIA F 94/P 340/P 114-124(TURBO E INTERC.) 124-124(INYEC. ELEC) SCANIA 114/124</t>
  </si>
  <si>
    <t>MERCEDEZ BENZ EVOBUS SERIE 0 500 01/96-&gt;M.BENZ SERIE 16t/19t/26t</t>
  </si>
  <si>
    <t>VOLVO FH12-340/380/420/460-FH16 470/ 520</t>
  </si>
  <si>
    <t>CHEVROLET / GM SERIE 14-15-16 TURBO MOT. CATERPILLAR DIMEX SERIE D. MOT. CUMMINS 01/97-&gt;</t>
  </si>
  <si>
    <t>CHEVROLET GM SERIE 14-15-16 TURB. MOT. CATERPILLAR DIMEX SERIE D MOT. CUMMINS 01/97</t>
  </si>
  <si>
    <t>CHEVROLET SILVERADO 4,2TD MWM MASSEY FERGUSON TRACKTOREN SERIE 290 4,1 PERKINS NISSAN SERIE ECO-T 10</t>
  </si>
  <si>
    <t>CASE SERIE C-CX-MX-500 / CATERPILLAR SERIE PF-PS-PST-TH</t>
  </si>
  <si>
    <t>CATERPILLAR SERIE D6-D7-IT-30-40/SERIE -930-950-960</t>
  </si>
  <si>
    <t>BOBCAT SERIE 3000 CASE SERIE CX 600-6000 CATERPILLAR SERIE 300</t>
  </si>
  <si>
    <t>BOBCAT SERIE 800 NEW HOLLAND SERIE 4000-5000 03/95-&gt;</t>
  </si>
  <si>
    <t>BOBCAT 2400-2410-943 MOT. PERKINS CASE SERIE 1800-300-400-500</t>
  </si>
  <si>
    <t>TOYOTA LIFT TRUCK</t>
  </si>
  <si>
    <t>FORD SERIE CARGO 1517 MOT. CUMMINS 01/04-&gt;</t>
  </si>
  <si>
    <t>VOLVO MICRO /OMNIBUS MOT. 87</t>
  </si>
  <si>
    <t>TOYOTA COROLLA FIELDER</t>
  </si>
  <si>
    <t>AUDI A6 2004-&gt; PRECIO x 2 un.</t>
  </si>
  <si>
    <t>MERCEDEZ BENZ A 210-830-1018 PRECIO x 2 UNID.</t>
  </si>
  <si>
    <t>HONDA CIVIC 2001-&gt;</t>
  </si>
  <si>
    <t>VW TOUREG/AMAROK</t>
  </si>
  <si>
    <t>VW VENTO /JETTA 2,5 V5</t>
  </si>
  <si>
    <t>ROVER 75 2,0 04/99-&gt; 2,5 04/09 A 10/01</t>
  </si>
  <si>
    <t>LAND ROVER FREELANDER I 1,8 16v 12/97-&gt;</t>
  </si>
  <si>
    <t>FORD COURRIER 1,4i 16v ZETEC 09/97-&gt; FORD FIESTA IV 1,4i -1,6i 16v ZETEC 01/96</t>
  </si>
  <si>
    <t xml:space="preserve">DAEWO KORANDO DIESEL -FAMILY  DAIHATSU ROCKY 2,7-2,8 TD. INTERCULER ´98 HYUNDAI MINIBUS </t>
  </si>
  <si>
    <t>RENAULT MASTER 1,9-2,5 TD</t>
  </si>
  <si>
    <t>VW VENTO /JETTA 1,9 TDI-2,0 TDI</t>
  </si>
  <si>
    <t>AR 1679 PM</t>
  </si>
  <si>
    <t>PEUGEOT 407 - 407 Coupé 2,0 y 2,2 16v. (2004-&gt;)</t>
  </si>
  <si>
    <t>PEUGEOT 407 2.0 HDI SW EXECUTIVE TRIPTONIC</t>
  </si>
  <si>
    <t>RENAULT MASTER III 2.5 dCI (03-&gt;06) MASTER MAXI 2.5 dCI (03-&gt;06) (REN. 8200505566)</t>
  </si>
  <si>
    <t>HYUNDAI GALLOPER/LAND ROVER RANGER ROVER I</t>
  </si>
  <si>
    <t>VW BORA  (DESDE 2008-&gt;)</t>
  </si>
  <si>
    <t>FILTRO PARA NAFTA DOBLE PICO COMPLETO UNIVERSAL GRANDE</t>
  </si>
  <si>
    <t>PEUGEOT 407</t>
  </si>
  <si>
    <t>FIAT PUNTO   2006-&gt;</t>
  </si>
  <si>
    <t>FORD FOCUS ESPECIAL    2004-&gt;</t>
  </si>
  <si>
    <t>CITROEN C5-C6    2005-&gt;</t>
  </si>
  <si>
    <t>TOYOTA HILUX</t>
  </si>
  <si>
    <t>TOYOTA COROLLA    2006-&gt;</t>
  </si>
  <si>
    <t>MERCEDES BENZ C200-230-250-290-300-PKW, SPRINTER 208D-210D-212D-308D-310D-312D-410D-408D-412D</t>
  </si>
  <si>
    <t>SCANIA Serie P340-P114-P124-P94 Serie T164-T124-R144</t>
  </si>
  <si>
    <t>CATERPILLAR SERIE AP-1000/1050</t>
  </si>
  <si>
    <t>CATERPILLAR SERIE CB-CP-CS</t>
  </si>
  <si>
    <t>F-100 PERKINS 4-203 (-&gt;77)</t>
  </si>
  <si>
    <t>THERMOKING EQUIPO DE FRIO - SUPER II SR2</t>
  </si>
  <si>
    <t>SECUNDARIO DEL AR 2079</t>
  </si>
  <si>
    <t>CATERPILLAR AP 1050B/ AP 1055B</t>
  </si>
  <si>
    <t>SUZUKI FUN 1,0 / 1,4</t>
  </si>
  <si>
    <t>AUDI A5 (CARBON ACTIVADO)</t>
  </si>
  <si>
    <t>CITROEN XSARA (1997/2005)</t>
  </si>
  <si>
    <t>FORD CARGO /NUEVO CARGO/ F14000 /F 4000 TURBO</t>
  </si>
  <si>
    <t>TOYOTA HILUX 2,4TD/2,4TD 4WD (08/02-&gt;01/02)</t>
  </si>
  <si>
    <t>MERCEDES BENZ 712 C /914 C (OM 904 LA) (01/98-&gt;)</t>
  </si>
  <si>
    <t>SECUNDARIO DEL AR 2069</t>
  </si>
  <si>
    <t>JOHN DEERE 770C CH-772CH SERIE II</t>
  </si>
  <si>
    <t>SECUNDARIO DEL AR 2083</t>
  </si>
  <si>
    <t>SECUNDARIO DEL AR 2070</t>
  </si>
  <si>
    <t>HYUNDAI H100 2,5D / H100 TRUCK GL 2,5D</t>
  </si>
  <si>
    <t>MERCEDEZ BENZ SPRINTER 308 CDI,311 CDI, 313 CDI, 413 CDI</t>
  </si>
  <si>
    <t>MERCEDEZ BENZ SPRINTER 308 CDI,311 CDI,313 CDI,413 CDI (CON SENSOR)</t>
  </si>
  <si>
    <t>TOYOTA HILUX 3,0 TD MARZO 07-&gt;</t>
  </si>
  <si>
    <t>FIAT PUNTO 1,8 10/08-&gt;</t>
  </si>
  <si>
    <t>FIAT PUNTO 1,4 10/08-&gt;</t>
  </si>
  <si>
    <t>PEUGEOT 307 2,0 16v 10/06-&gt;  - CITROEN C4 1,8 - 2,0 16v 10/06-&gt; / 408 2.0 16v (06/11-&gt;)</t>
  </si>
  <si>
    <t>RENAULT MASTER, LAGUNA TRAFICC / NISSAN ALMERA 2.2, 2,5</t>
  </si>
  <si>
    <t>CASE CS240-CX130-160-210 / Caterpiller 315 B-BL-C-CL</t>
  </si>
  <si>
    <t>Clark 668 / Dynapac CC722 / GMC-chevr serie 15190 frontal</t>
  </si>
  <si>
    <t>SECUNDARIO DE AR 2088 (25096436 / 1-14215-125--1/T52224</t>
  </si>
  <si>
    <t>IVECO-EUROTRAKER 190 E38-E44, 340 E38-E44 (2996155) 338 E38-E44, 4410 E38-E-44 (2991785)</t>
  </si>
  <si>
    <t>SECUNDARIO DE AR 2092 (2996157 / 41214148)</t>
  </si>
  <si>
    <t>IVECO EUROCARGO II 180 E32 / EUROTECH MH/MP/MT CURSOR 8 24V / EUROTRAKER 190 E38</t>
  </si>
  <si>
    <t>FIAT IVECO EUROTRAKER-STRALIS / Eurotrakker 190 E38 / E44</t>
  </si>
  <si>
    <t>FORD CARGO 1831 E TURBO / 2631E TURBO MOT CUMMINS IVECO EUROCARGO II 170E 22 (03-08)</t>
  </si>
  <si>
    <t>IVECO EUROCARGO II 180 E21/450 E32 / EUROTECH MH/MP/MT CURSOR 8 24 /190E</t>
  </si>
  <si>
    <t>FORD MONDEO 2007-&gt;</t>
  </si>
  <si>
    <t>DAIHATSU APPLAUSE - CHARADE - FEROZA 4x4 1,6 / SUZUKI VITARA 1,6/2,0</t>
  </si>
  <si>
    <t>MAZDA 626V 2,0 / NISSAN SUNNY - SERENA - NX- BLUEBIRD-PRIMERA 2,0</t>
  </si>
  <si>
    <t>FORD RANGER 3,0 POWER STROKE (71185)</t>
  </si>
  <si>
    <t>FORD FIESTA VI Kinetic 1,4/ 1,6 TDCI (10/2008-&gt;)</t>
  </si>
  <si>
    <t>RENAULT MASTER II 2,5D-2,8DTI - 2,8TD (98-&gt;) / MEGANE II 1,9 dCI (10/02-&gt;) LAGUNA II</t>
  </si>
  <si>
    <t>SECUNDARIO AR 2081</t>
  </si>
  <si>
    <t>DAEWO Damas, Labo STD (96-&gt;) (96 570 765)</t>
  </si>
  <si>
    <t>BOBCAT - CASE - CLARK(1803993/ 1804201/ 889098)</t>
  </si>
  <si>
    <t>CHEVROLET ASTRA GSI 2,4 ( 05-&gt;)  ( 93312933 ) CHEVROLET VECTRA GLS-CD- / VECTRA GT CD 2,4 ( 06-&gt;)</t>
  </si>
  <si>
    <t>FORD FOCUS 1,8 TDCI (08/08-&gt;) FORD MONDEO 1,8 TDCI (04/07-&gt;)</t>
  </si>
  <si>
    <t>BMW Z3 1.9 E36/7 (1996-1999)</t>
  </si>
  <si>
    <t>AR 1685 PM</t>
  </si>
  <si>
    <t>CLARK AUTOELEVADORES</t>
  </si>
  <si>
    <t>FORD TRANSIT 2.4 16V TDI SWB-LWB DURATORQ  (2001?)</t>
  </si>
  <si>
    <t>CHRYSLER Dodge RAM 2500 QUADCAB SLT 4X4 Cummins</t>
  </si>
  <si>
    <t>FIAT Stilo 1.8 16V  (2005?) FIAT Stilo 1.9 JTD 115  (2001?)</t>
  </si>
  <si>
    <t>GENERAL MOTORS S 10 SPRINT 4,07 TCE (093380939)-ELECTRONICO</t>
  </si>
  <si>
    <t>FIAT IVECO Euro Cargo II 170 E 22 (Tector 6)  (03-08)</t>
  </si>
  <si>
    <t>VW POLO CLASSIC</t>
  </si>
  <si>
    <t>P 505 D - 605 D 504 D (INDENOR)</t>
  </si>
  <si>
    <t>CITROEN BERLINGO, PEUGEOT PARTNER</t>
  </si>
  <si>
    <t>FORD CARGO C2626/C2631 TURBOALIMENT. MOT CUMMINS /CARGO 1121/1217/1417/1421/1617/1621</t>
  </si>
  <si>
    <t>TOYOTA CORONA GL 2.0 TD</t>
  </si>
  <si>
    <t>MERCEDES BENZ 1938 S/LS (OM 457 LA ELECTRONICO) (01/08-&gt;)</t>
  </si>
  <si>
    <t>PEUG. 206 DIES/ PART. CON PAÑO DE SEGURIDAD</t>
  </si>
  <si>
    <t>SECADOR DE AIRE DE FRENO RENAULT/SCANIA</t>
  </si>
  <si>
    <t>FORD MONDEO III 1,8 Tdci - 2,0 16v- 2,3 16v (2007-&gt;) ( trapezoidal)</t>
  </si>
  <si>
    <t>VOLKSWAGEN VENTO, PASSAT 2.0 TFSi</t>
  </si>
  <si>
    <t>VOLKSWAGEN VENTO, PASSAT 3.2  FS i</t>
  </si>
  <si>
    <t>AR 2099</t>
  </si>
  <si>
    <t>Compresores marca SCHULZ mod.MSW 80 Max 20HP 425 Lts.(3 filt.)</t>
  </si>
  <si>
    <t>IVECO EuroTech  450 E37 - MP 380 E370 - 200 E41H (mot.8210)</t>
  </si>
  <si>
    <t>HYUNDAI Van (05-&gt;) ( 976174 H000)    (Precio x 2 umid. )</t>
  </si>
  <si>
    <t>"FIAT Línea (2008-&gt;) ( 7086604/A2210100 )
"</t>
  </si>
  <si>
    <t>Mini Cooper (2006-&gt;)</t>
  </si>
  <si>
    <t>PEUGEOT 207 1,9 DIESEL</t>
  </si>
  <si>
    <t>PEUGEOT 207 2,0 HDI (C/METAL DESPLEGADO)</t>
  </si>
  <si>
    <t>ZANELLO– VASALLI – VOLKSWAGEN</t>
  </si>
  <si>
    <t>BMW SERIE 3-5-7</t>
  </si>
  <si>
    <t>IVECO Daily ( 2009 -&gt; ) (3802821)</t>
  </si>
  <si>
    <t>CHEVROLET CORSA NAFTA</t>
  </si>
  <si>
    <t>RENAULT MEGANE II 1.6 (TODOS)- 1.5 DCI (8200848492)</t>
  </si>
  <si>
    <t>PEUGEOT  207 Compact 1.4   (CA10227)</t>
  </si>
  <si>
    <t>AR 1688 PM</t>
  </si>
  <si>
    <t>JOHN DEERE (AH20488-AQX113760-AR76434)/ YALE (220010159-220023301) / FORD 1400</t>
  </si>
  <si>
    <t>VOLKSWAGEN CAMIONES MEDIANO SEMIPESADO / SERIE 15T /SERIE 2000/ SERIE 17 / SERIE 9</t>
  </si>
  <si>
    <t>MERCEDES BENZ E-KLASSE / S-KLASSE / VOLVO TRUCKS FM12</t>
  </si>
  <si>
    <t>CUMMINS MOTOR N14 / DIMEX CAMION D-474 / JOHN DEERE MODELO 8960</t>
  </si>
  <si>
    <t>IVECO / THERMOKING / CARRIER FILTRO PARA ACEITE FULL FLOW</t>
  </si>
  <si>
    <t>FORD FOCUS II 1.8 TDCI 2.0 16v DURATECH (2009-&gt;)</t>
  </si>
  <si>
    <t>OL 520</t>
  </si>
  <si>
    <t>SHIMURA KGE 12ST (GRUPO ELECTROGENO)</t>
  </si>
  <si>
    <t>OL 519</t>
  </si>
  <si>
    <t>SHIMURA KGE 15ST-20ST-30ST (GRUPO ELECTROGENO)</t>
  </si>
  <si>
    <t>CATERPILLAR AUTOELEVADORES DP20/58/30/68 - MITSUBISHI S4S/ AUTOELEVADORES FD25FD28 / VOLVO EXCAVADORA EC70</t>
  </si>
  <si>
    <t>IVECO - EUROCARGO I 150 E18 / 160 E23 - EUROTECH 450 E37 - STRALIS 450 E38</t>
  </si>
  <si>
    <t>GS 142</t>
  </si>
  <si>
    <t>GILBARCO SURTIDOR (GP-H-25A)</t>
  </si>
  <si>
    <t>KIA SPORTAGE 2.0i 16v (04/94 -&gt;02/05) 2.0i 16v 4x4(01/92-&gt;)</t>
  </si>
  <si>
    <t>PEUGEOT 207 COUPE (FRANCES)  Precio x 2 un.</t>
  </si>
  <si>
    <t>AGCO - FORD - JOHN DEERE - MASSEY FERGUSON - MERCEDES BENZ - NEW HOLLAND (R26-A50</t>
  </si>
  <si>
    <t>HONDA CITY (TODOS) / FIT (2008-&gt;)</t>
  </si>
  <si>
    <t>CHRYSLER PT CRUISER 2.4 CABRIO TURBO GT / 2.4 16v</t>
  </si>
  <si>
    <t>NUEVO FIAT UNO 1,4</t>
  </si>
  <si>
    <t>FIAT DUCATO MULTIJET ECONOMY 2.3 16v (06/10-&gt;)</t>
  </si>
  <si>
    <t>THC 1013</t>
  </si>
  <si>
    <t>CHEVROLET CRUZE</t>
  </si>
  <si>
    <t>Compresores ATLAS COPCO Serie AT (GM: 8994694-8994722-8995059-9027704-9027859-9028638-9028639-9029981-9030538-9038908 )( Mitsubishi: 10300 97900/ Rietschle: 730 522 )</t>
  </si>
  <si>
    <t>FIAT UNO 1.4 8v 1.6 16v</t>
  </si>
  <si>
    <t>CITROEN XSARA 2.0 HDI, PEUGEOT 206,306 2.0 HDI</t>
  </si>
  <si>
    <t>CHEVROLET SPARK LS/LT 1.0i 8v 09-&gt;</t>
  </si>
  <si>
    <t>CHEVROLET AVEO LS/LT 1.6i 16v</t>
  </si>
  <si>
    <t>MERCEDES BENZ CHAPA (1/2 L.)</t>
  </si>
  <si>
    <t>FIAT Palio - Siena</t>
  </si>
  <si>
    <t>AMAROK</t>
  </si>
  <si>
    <t>FIAT STILO 1.8 8v</t>
  </si>
  <si>
    <t>IN 1002</t>
  </si>
  <si>
    <t>PEUGEOT 206, 306, PARTNER 1.4/1.6/2.0i. RENAULT CLIO, MEGANE 1.6i</t>
  </si>
  <si>
    <t>CHEVROLET CRUZE 1.8 16v</t>
  </si>
  <si>
    <t>FIAT PUNTO, STRADA 1.3 16v MULTIJET 2007/08</t>
  </si>
  <si>
    <t>BMW Z3,Z4,X3,X4 2.5 3.0</t>
  </si>
  <si>
    <t>BMW 125i, 130i</t>
  </si>
  <si>
    <t>BMW 3.0 D. RANGE ROVER III 3.0 TD</t>
  </si>
  <si>
    <t>BMW 120 D (E81/88), FREELANDER 2.0 TD4</t>
  </si>
  <si>
    <t>BMW 120i (E81/88)</t>
  </si>
  <si>
    <t>BMW 2.5 3.0 D E83</t>
  </si>
  <si>
    <t>BMW 116i, 120i, 120D; 125i, 130i, 135i</t>
  </si>
  <si>
    <t>KIA BESTA, SPORTAGE 2.2 2.7 DIESEL, MAZDA FURGON-PICK UP</t>
  </si>
  <si>
    <t>VOLKSWAGEN AMAROK 2.0</t>
  </si>
  <si>
    <t>MERCEDES BENZ AXORII 940.942.943.944.950.954-2004</t>
  </si>
  <si>
    <t>CHEVROLET - GM CRUZE SPARK (MANN HU612/2X) / SONIC 1.6 16v</t>
  </si>
  <si>
    <t>BMW X3,X5,X6 2.5 3.0</t>
  </si>
  <si>
    <t>BMW Z3,Z4,X6 2.5 3.0</t>
  </si>
  <si>
    <t xml:space="preserve">BMW 116i, 120i </t>
  </si>
  <si>
    <t>BMW X3,X5,X6 3.0 D.</t>
  </si>
  <si>
    <t>BMW 120 D (E90/93)</t>
  </si>
  <si>
    <t>RENAULT LOGAN 1.5 Dci (7701478547)</t>
  </si>
  <si>
    <t xml:space="preserve">CITROEN C3 1.4 Hdi FORD ECOSPORT, FIESTA 1.4 Hdi </t>
  </si>
  <si>
    <t>RENAULT MEGANEII, SCENICII 1.5 Dci</t>
  </si>
  <si>
    <t>BW Z3, 1.9 2.8</t>
  </si>
  <si>
    <t>CITROEN C5, PEUGEOT 407, EXPERT II, FORD KUGA 2.0 Hdi</t>
  </si>
  <si>
    <t>AUDI Q7 3.0 V6 4.2 V8 Tdi</t>
  </si>
  <si>
    <t>CHEVROLET CAPTIVA 2.0, CITROEN JUMPER II 2.8, FIAT DUCATO</t>
  </si>
  <si>
    <t>VW GOLF, VENTO, PASSAT 1.9 Tdi, SEAT LEON, TOLEDO 2.0</t>
  </si>
  <si>
    <t>AR 1689 PM</t>
  </si>
  <si>
    <t>IN 1015</t>
  </si>
  <si>
    <t>FIAT UNO, FIORINO, TIPO 1.3</t>
  </si>
  <si>
    <t>TH 1011</t>
  </si>
  <si>
    <t>NUEVO FIAT UNO 1.4</t>
  </si>
  <si>
    <t>LOGAN / SANDERO 2010</t>
  </si>
  <si>
    <t>IVECO Stralis 310 Cursor 8(2005-&gt;) / IVECO Stralis 380 / 420 Cursor 13(2006-&gt;) / IVECO Trakker 380 / 420 Cursor 13(2006-&gt;)</t>
  </si>
  <si>
    <t>RENAULT DUSTER 2.0/ KOLEOS 2.5</t>
  </si>
  <si>
    <t>MERCEDES BENZ Atego 1418 OM 904 (2007-&gt;) / MERCEDES BENZ Atego 1725 OM 906 (2007-&gt;)</t>
  </si>
  <si>
    <t>AR 2123</t>
  </si>
  <si>
    <t>KIA K 2500TCi 2,5D</t>
  </si>
  <si>
    <t>HYUNDAI Serie Terracan 2,9CRDi-110Kw (09/91-&gt; 05/04) HYUNDAI Serie Terracan 2,9CRDi-120Kw (04/04-&gt;) ( 26300 42030/ 26300 42040/ 26300 42060/ 26330 4x000 )KIA MOTORS K 2500 2,5D (01/03-&gt; )</t>
  </si>
  <si>
    <t>AR 2126</t>
  </si>
  <si>
    <t>VALIANT - DODGE Polara -  DODGE Coronado</t>
  </si>
  <si>
    <t xml:space="preserve">BMW X3 , X5, X6 </t>
  </si>
  <si>
    <t>CITROEN Berlingo, C4, C5,FORD Fiesta 1,6TDCi,MINI COOPER II 1,6d.PEUGEOT Expert II 1,6HDi (07-&gt;)/ Partner II 1,6 Hdi (08-&gt;)PEUGEOT 307 1,6 HDI (10/05-&gt;)VOLVO Cars S40 II 1,6 d/ V50 1,6 d (04-&gt;10)</t>
  </si>
  <si>
    <t>DODGE Ram 5,9  6cil HP325</t>
  </si>
  <si>
    <t>AR 2095</t>
  </si>
  <si>
    <t>SECUNDARIO DEL AR 2033</t>
  </si>
  <si>
    <t>AR 2134</t>
  </si>
  <si>
    <t>SUZUKI moto AX 100 ( 13780H23400H000 )</t>
  </si>
  <si>
    <t>AR 2136</t>
  </si>
  <si>
    <t>SUZUKI moto GN 125</t>
  </si>
  <si>
    <t>OL 509</t>
  </si>
  <si>
    <t>THERMOKING 115703 - EQUIPO DE FRIO</t>
  </si>
  <si>
    <t>OL 522</t>
  </si>
  <si>
    <t>SCANIA P93 frontal- R113 frontal- T113 c/trompa</t>
  </si>
  <si>
    <t>OL 523</t>
  </si>
  <si>
    <t>THERMOKING 116228-  Equipo de frio (Baldwin B7025 / Donaldson P552363 )</t>
  </si>
  <si>
    <t>OL 527</t>
  </si>
  <si>
    <t>SUZUKI MOTO (16510-03G00)</t>
  </si>
  <si>
    <t>OL 729 C</t>
  </si>
  <si>
    <t>SUZUKI MOTO GN 125 (16510-05240)</t>
  </si>
  <si>
    <t>GS 128</t>
  </si>
  <si>
    <t>MERCEDES BENZ SERIE 9-12-14-16-17-24-26</t>
  </si>
  <si>
    <t>GS 161</t>
  </si>
  <si>
    <t>FILTRO ESPECIAL MOT. DEUTZ 913 4/6 CIL (04020788)</t>
  </si>
  <si>
    <t>GS 163</t>
  </si>
  <si>
    <t>RENAULT MAGNUN E TECH 440,19BT - PREMIUM (2000-&gt;)</t>
  </si>
  <si>
    <t>GS 167</t>
  </si>
  <si>
    <t>FILTRO ESPECIAL SURTIDORES DE COMBUSTIBLE DIESEL</t>
  </si>
  <si>
    <t>RENAULT FLUENCE 1.6 16v / 2.0 16v (02/10-&gt;)</t>
  </si>
  <si>
    <t>FIAT QUBO</t>
  </si>
  <si>
    <t>PEUGEOT 207,308,408</t>
  </si>
  <si>
    <t>CHERRY QQ</t>
  </si>
  <si>
    <t>CHERRY FACE</t>
  </si>
  <si>
    <t>VOLKSWAGEN AMAROK</t>
  </si>
  <si>
    <t>FORD FIESTA IV KINETIC 11&gt;</t>
  </si>
  <si>
    <t>MERCEDES BENZ SPRINTER (2011-&gt;) A9068300218</t>
  </si>
  <si>
    <t>FORD RANGER 2.0/3.2 (11/11-&gt;) (AB3919N619A)</t>
  </si>
  <si>
    <t>LIUGONG: (OE: JX1008L -HAO-P: HJ-10296 -    RULE:JBT5088-91 - LIU GONG: CLG816)</t>
  </si>
  <si>
    <t>LIUGONG: SPECIAL SPARE PARTS: D17-002-50 - LIU GONG: CLG:ME100140 - CLG614</t>
  </si>
  <si>
    <t>OH 101</t>
  </si>
  <si>
    <t>Caja Allison (OE Nº 29539579 - 29537268) (Transmission Filter 806003 - Baldwind BT8460 - Fleetward HF35247 - HF35296)</t>
  </si>
  <si>
    <t>DEUTZ  Deutz-Agrale Bus Serie MA/MT/Volare (MWM) (2005-&gt;) FORD F-100 / Cargo 1831E-2631 E-2632 E (Cummins ) (2007-&gt; )</t>
  </si>
  <si>
    <t>TH 2009</t>
  </si>
  <si>
    <t>SUZUKI GRAND VITARA JIII</t>
  </si>
  <si>
    <t>FIAT GRAND SIENA/SIENA 1.6 MOT E-TORQ (03/12-&gt;) (c/manija) FIAT IDEA 1.6-1.8 / STRADA / LINEA / PALIO - TODOS MOTOR E-TORQUE</t>
  </si>
  <si>
    <t>FORD RANGER 2.0/3.2 TDCI (11/11-&gt;)</t>
  </si>
  <si>
    <t>CHEVROLET SONIC 1.6 16v (07/12-&gt;) / SPIN 1.8 8v (11/12-&gt;)</t>
  </si>
  <si>
    <t>RENAULT SANDERO</t>
  </si>
  <si>
    <t>CITROEN DS3 1.6 (10/2010-&gt;) MINI COOPER 176 16v / PEUGEOT 3008 16v (01/09/2009-&gt;) PEUGEOT 408 16v</t>
  </si>
  <si>
    <t>CITROEN JUMPER II</t>
  </si>
  <si>
    <t>LADA LAIKA*</t>
  </si>
  <si>
    <t>FIAT 128/ 125*</t>
  </si>
  <si>
    <t>205 GTI 1,6i 1,9i/ 306 TD XRD-XND(-&gt;95)/ 405 Mti 16V.</t>
  </si>
  <si>
    <t>FIAT REGATTA 100*</t>
  </si>
  <si>
    <t>GNC ANSI</t>
  </si>
  <si>
    <t>CHEVROLET MONZA*</t>
  </si>
  <si>
    <t>FORD EXPLORER 4x4*</t>
  </si>
  <si>
    <t>FIAT 600E Y 1100 CENTRAL*</t>
  </si>
  <si>
    <t>FIAT 1500 REDONDO*</t>
  </si>
  <si>
    <t>FIAT 1600*</t>
  </si>
  <si>
    <t>FIAT 133-DODGE 100*</t>
  </si>
  <si>
    <t>FIAT 1500 OVALADO*</t>
  </si>
  <si>
    <t>TORINO TSX*</t>
  </si>
  <si>
    <t>CIMARRON CHICO*</t>
  </si>
  <si>
    <t>GNC ANSI CHICO</t>
  </si>
  <si>
    <t xml:space="preserve">ANSI TUBULAR </t>
  </si>
  <si>
    <t>RENAULT CLIO DIESEL(97-&gt;)*</t>
  </si>
  <si>
    <t xml:space="preserve">GNC ANSI GRANDE (tubular)  </t>
  </si>
  <si>
    <t>FORD ESCORT 1600 DESDE 1990</t>
  </si>
  <si>
    <t>PEUGEOT 306 TDI (-&gt;99) CON SEGURIDAD</t>
  </si>
  <si>
    <t>FORD EXPLORER 4x4* (SIN CONO METALICO)</t>
  </si>
  <si>
    <t>ECOSPORT Nafta (2N1U9601BD)</t>
  </si>
  <si>
    <t>FIAT IVECO 190-33 TURBO- EUROTECH</t>
  </si>
  <si>
    <t>CA 8963</t>
  </si>
  <si>
    <t>PRECIO</t>
  </si>
  <si>
    <t>EQUIVALENCIAS</t>
  </si>
  <si>
    <t>LISTA</t>
  </si>
  <si>
    <t>PEUGEOT 106/ 205 1,4 (ovalado)</t>
  </si>
  <si>
    <t>Cant.</t>
  </si>
  <si>
    <t>caja.</t>
  </si>
  <si>
    <t>Mod.</t>
  </si>
  <si>
    <t>Tipo</t>
  </si>
  <si>
    <t>Panel.</t>
  </si>
  <si>
    <t>Circ.</t>
  </si>
  <si>
    <t>Pes.</t>
  </si>
  <si>
    <t>D1</t>
  </si>
  <si>
    <t>D2</t>
  </si>
  <si>
    <t>H</t>
  </si>
  <si>
    <t>CF 5823</t>
  </si>
  <si>
    <t>CU 2951</t>
  </si>
  <si>
    <t>CF 5551</t>
  </si>
  <si>
    <t>CF 9294</t>
  </si>
  <si>
    <t>CF 9406</t>
  </si>
  <si>
    <t>CF 9034</t>
  </si>
  <si>
    <t>CF 5817</t>
  </si>
  <si>
    <t>CF 8331</t>
  </si>
  <si>
    <t>CU 3567</t>
  </si>
  <si>
    <t>CF 5664</t>
  </si>
  <si>
    <t>CUK 5257</t>
  </si>
  <si>
    <t>CF 5475</t>
  </si>
  <si>
    <t>CF 5846</t>
  </si>
  <si>
    <t>CF 9071</t>
  </si>
  <si>
    <t>CU 3448</t>
  </si>
  <si>
    <t>CF 5848</t>
  </si>
  <si>
    <t>CF 5849</t>
  </si>
  <si>
    <t>CU 3032</t>
  </si>
  <si>
    <t>C1286/1</t>
  </si>
  <si>
    <t>PLASTICO DOBLE PICO COMPLETO UNIVERSAL ECONOMICO</t>
  </si>
  <si>
    <t>PEUGEOT Partner 1,9 (2006-&gt;)</t>
  </si>
  <si>
    <t>CU 2435</t>
  </si>
  <si>
    <t>CF 9293</t>
  </si>
  <si>
    <t>CF 5663</t>
  </si>
  <si>
    <t>CF 8777</t>
  </si>
  <si>
    <t>CUK 3780</t>
  </si>
  <si>
    <t>Habit.</t>
  </si>
  <si>
    <t>13/16x16</t>
  </si>
  <si>
    <t>CA 8847</t>
  </si>
  <si>
    <t>CA 5981</t>
  </si>
  <si>
    <t xml:space="preserve">ISUZU TROOPER  </t>
  </si>
  <si>
    <t>CU 4251</t>
  </si>
  <si>
    <t>C 2598</t>
  </si>
  <si>
    <t>Aceite</t>
  </si>
  <si>
    <t>M 18 x 1.5</t>
  </si>
  <si>
    <t>3/4 x 16</t>
  </si>
  <si>
    <t>M 20 x 1.5</t>
  </si>
  <si>
    <t>5/8 x 18</t>
  </si>
  <si>
    <t>13/16 x 16</t>
  </si>
  <si>
    <t>1 x 12</t>
  </si>
  <si>
    <t>75/84</t>
  </si>
  <si>
    <t>1 1/8 x 16</t>
  </si>
  <si>
    <t>M 16 x 1.5</t>
  </si>
  <si>
    <t>IVECO-EUROTECH 450 E37 HE/HT Intercooler</t>
  </si>
  <si>
    <t>IVECO-EUROTRAKKER E 41,450 E41,450 E37 Turbocooler</t>
  </si>
  <si>
    <t>IVECO EUROCARGO</t>
  </si>
  <si>
    <t>M 22 x 1.5</t>
  </si>
  <si>
    <t>CU 3162</t>
  </si>
  <si>
    <t>Gas Oil</t>
  </si>
  <si>
    <t>Nafta</t>
  </si>
  <si>
    <t>WK 716</t>
  </si>
  <si>
    <t>PU 822X</t>
  </si>
  <si>
    <t>PEUGEOT 406D d.' 97</t>
  </si>
  <si>
    <t>AUDI TT (8J) 2.0 TFSI -  2,0 TFSi Quattro</t>
  </si>
  <si>
    <t>( 06F133843A )</t>
  </si>
  <si>
    <t>CA10328</t>
  </si>
  <si>
    <t>C36188</t>
  </si>
  <si>
    <t>AUDI A3 Cabriolet 3.2  V6 ( 09/03-&gt;)</t>
  </si>
  <si>
    <t>AUDI TT - TTS II - TT RS 2.0 TFSI (05/08-&gt;)</t>
  </si>
  <si>
    <t>( 1K0 129 620 )</t>
  </si>
  <si>
    <t>PH8994</t>
  </si>
  <si>
    <t>W930/21</t>
  </si>
  <si>
    <t>AUDI  Serie A4 2,4-2,8 30V (98-&gt;01)- 3,0 V6 (00-&gt;08)</t>
  </si>
  <si>
    <t>AUDI  A6 2,4 (97-&gt;01) -2,8 30V / Cabriolet 2,8 (92-&gt;00)</t>
  </si>
  <si>
    <t>AUDI  A3+ Cabriolet 2,0 TDI</t>
  </si>
  <si>
    <t>C2493</t>
  </si>
  <si>
    <t xml:space="preserve">BMW Z3 1.9 E36/7 (1996-1999) </t>
  </si>
  <si>
    <t>BMW 318 is (E30)  (1992 →)</t>
  </si>
  <si>
    <t xml:space="preserve">BMW 318 is (E36) </t>
  </si>
  <si>
    <t>CH5979ECO</t>
  </si>
  <si>
    <t>HU848/</t>
  </si>
  <si>
    <t xml:space="preserve">BMW Serie 3- Serie 5 - Serie 7 td/ tds </t>
  </si>
  <si>
    <t>CA4309</t>
  </si>
  <si>
    <t>C2964</t>
  </si>
  <si>
    <t>CATERPILLER D 5 ( máq. construcción )</t>
  </si>
  <si>
    <t>P3555 A</t>
  </si>
  <si>
    <t>WP11102</t>
  </si>
  <si>
    <t>CATERPILLER ( Cummins 3304232- 3312287- 3313283- 3313289)</t>
  </si>
  <si>
    <t>1 3/8 x 16</t>
  </si>
  <si>
    <t>CA9589</t>
  </si>
  <si>
    <t>C41135</t>
  </si>
  <si>
    <t>CHEVROLET Silverado MwM Turbo</t>
  </si>
  <si>
    <t>CHEVROLET Silverado 4,1 MPFI  (97-&gt;)</t>
  </si>
  <si>
    <t>CHEVROLET Silverado 4,1 8v STD DSL mot.Maxion (97-&gt;)</t>
  </si>
  <si>
    <t>PH9648</t>
  </si>
  <si>
    <t>W75/5</t>
  </si>
  <si>
    <t>CHEVROLET ASTRA GSI 2,4 ( 05-&gt;)  ( 93312933 )</t>
  </si>
  <si>
    <t>CHEVROLET VECTRA GLS-CD- / VECTRA GT CD 2,4 ( 06-&gt;)</t>
  </si>
  <si>
    <t>CH10532ECO</t>
  </si>
  <si>
    <t>HU719/3x</t>
  </si>
  <si>
    <t>CHEVROLET Captiva 2,0 VCDI 16v.</t>
  </si>
  <si>
    <t>PS8187</t>
  </si>
  <si>
    <t>WK1040/ 1156/1</t>
  </si>
  <si>
    <t>CHEVROLET Silverado 4.20 Turbodiesel STD/DXL Sprint 6,07</t>
  </si>
  <si>
    <t>1"x14</t>
  </si>
  <si>
    <t>(MWM 9 0541 15 1 0020 ) (vaso plástico incluído )</t>
  </si>
  <si>
    <t>PU723/x</t>
  </si>
  <si>
    <t>CHEVROLET CAPTIVA 2.0 VCDI 16V - 2.0 LTZ (11/07-&gt;)</t>
  </si>
  <si>
    <t>CHEVROLET COMBO, MERIVA, VECTRA 1.3, 1.9 CDTI</t>
  </si>
  <si>
    <t>( 93193621 - 96816473 )</t>
  </si>
  <si>
    <t>CHRYSLER C300 motor 3,5 (05019002AA/ 34571-61950A)</t>
  </si>
  <si>
    <t xml:space="preserve">CHRYSLER Dodge RAM 2500 QUADCAB SLT 4X4 Cummins </t>
  </si>
  <si>
    <t>CHRYSLER Dodge RAM 2500 LARAMIE QUADCAB 4X4 Cummins</t>
  </si>
  <si>
    <t>C 2681</t>
  </si>
  <si>
    <t>CHRYSLER PT CRUISER 2,0i 16v Limited (02-&gt;06) (489 1176 AA)</t>
  </si>
  <si>
    <t>CHRYSLER PT CRUISER 2.0i 16V Touring (04-&gt;06) (489 1176 AA)</t>
  </si>
  <si>
    <t>CHRYSLER PT CRUISER 2.4T GT-2.4 Cabrio Turbo GT(-&gt;10/06) (489 1176 AA)</t>
  </si>
  <si>
    <t>CHRYSLER PT CRUISER 2.4 GT Turbo(03-&gt;05)(489 1176 AA)</t>
  </si>
  <si>
    <t>CU2329</t>
  </si>
  <si>
    <t>CHRYSLER  PT Cruiser</t>
  </si>
  <si>
    <t>CITROEN Berlingo- XSara  Diesel (Celulosa)</t>
  </si>
  <si>
    <t>CA 352</t>
  </si>
  <si>
    <t>CA 4864</t>
  </si>
  <si>
    <t>CA 4730</t>
  </si>
  <si>
    <t>CA 5777</t>
  </si>
  <si>
    <t>CA 8243D</t>
  </si>
  <si>
    <t>CA 8162</t>
  </si>
  <si>
    <t>CA 8964</t>
  </si>
  <si>
    <t>CA 5205</t>
  </si>
  <si>
    <t>C 160</t>
  </si>
  <si>
    <t>P 8043</t>
  </si>
  <si>
    <t>P 4836</t>
  </si>
  <si>
    <t>P 1150</t>
  </si>
  <si>
    <t>C 5783</t>
  </si>
  <si>
    <t>PH 2956</t>
  </si>
  <si>
    <t>PH 5317</t>
  </si>
  <si>
    <t xml:space="preserve">VOLKSWAGEN Caddy / Golf / Polo / Transporter </t>
  </si>
  <si>
    <t>VOLKSWAGEN Gol 1.0 (c/tuerca)</t>
  </si>
  <si>
    <t>PH 2856</t>
  </si>
  <si>
    <t>PH 4826</t>
  </si>
  <si>
    <t>CH 934PL</t>
  </si>
  <si>
    <t>PA 4418A</t>
  </si>
  <si>
    <t>PH 2883</t>
  </si>
  <si>
    <t>W 1170</t>
  </si>
  <si>
    <t>PH 3562</t>
  </si>
  <si>
    <t>W 914/13</t>
  </si>
  <si>
    <t>W 920/3</t>
  </si>
  <si>
    <t>W 719/5</t>
  </si>
  <si>
    <t>PH 4482</t>
  </si>
  <si>
    <t>W 712/27</t>
  </si>
  <si>
    <t>PH 2966</t>
  </si>
  <si>
    <t>W 712/1</t>
  </si>
  <si>
    <t>PH 2842</t>
  </si>
  <si>
    <t>PH 5139</t>
  </si>
  <si>
    <t>PH 4558</t>
  </si>
  <si>
    <t>W713/16</t>
  </si>
  <si>
    <t>PH 2808</t>
  </si>
  <si>
    <t>WP 931</t>
  </si>
  <si>
    <t>PH 5548</t>
  </si>
  <si>
    <t>W 712/53</t>
  </si>
  <si>
    <t>PH 2824</t>
  </si>
  <si>
    <t>W 8005</t>
  </si>
  <si>
    <t>PH 2960</t>
  </si>
  <si>
    <t>W 11102</t>
  </si>
  <si>
    <t>PH 3569</t>
  </si>
  <si>
    <t>W 940</t>
  </si>
  <si>
    <t>PH 4479</t>
  </si>
  <si>
    <t>W 932</t>
  </si>
  <si>
    <t>CH 2852</t>
  </si>
  <si>
    <t>W 962G</t>
  </si>
  <si>
    <t>FORD RANGER 2,8 D. (72121 Internat) Purg.lateral</t>
  </si>
  <si>
    <t>CHEVROLET Silverado  (Rosca 13/16"-16)</t>
  </si>
  <si>
    <t>W 79</t>
  </si>
  <si>
    <t>PH 20</t>
  </si>
  <si>
    <t>W 936/4</t>
  </si>
  <si>
    <t>JOHN DEERE Tractor 45/70/90</t>
  </si>
  <si>
    <t>PH 2830</t>
  </si>
  <si>
    <t>RENAULT 9-11 1,4</t>
  </si>
  <si>
    <t>FORD Escort 1,8</t>
  </si>
  <si>
    <t>W936/4</t>
  </si>
  <si>
    <t>CIMARRON 3300-3800D-88HP-99HP 2º Serie</t>
  </si>
  <si>
    <t>PH 4510</t>
  </si>
  <si>
    <t>W 940/8</t>
  </si>
  <si>
    <t>Tractor Zanello Motor VM</t>
  </si>
  <si>
    <t>PH 2862C</t>
  </si>
  <si>
    <t>W 712/12</t>
  </si>
  <si>
    <t>CHEVETTE 1,4/1,6</t>
  </si>
  <si>
    <t>W 713</t>
  </si>
  <si>
    <t>FIAT 600R</t>
  </si>
  <si>
    <t>C 952PL</t>
  </si>
  <si>
    <t>C 31PL</t>
  </si>
  <si>
    <t>C 3PL</t>
  </si>
  <si>
    <t>CH 915PL</t>
  </si>
  <si>
    <t>CH 2927</t>
  </si>
  <si>
    <t>CH 995PL</t>
  </si>
  <si>
    <t>CH 6PL</t>
  </si>
  <si>
    <t>CH 2989</t>
  </si>
  <si>
    <t>CH 5262</t>
  </si>
  <si>
    <t>CH 2962</t>
  </si>
  <si>
    <t>CH 5261</t>
  </si>
  <si>
    <t>CH 2963</t>
  </si>
  <si>
    <t>CH 946PL</t>
  </si>
  <si>
    <t>CH 2930A</t>
  </si>
  <si>
    <t>CH 4536</t>
  </si>
  <si>
    <t>CH 803AP</t>
  </si>
  <si>
    <t>P 826G</t>
  </si>
  <si>
    <t>H 1038</t>
  </si>
  <si>
    <t>P 915</t>
  </si>
  <si>
    <t>H 76/1</t>
  </si>
  <si>
    <t>H 12111</t>
  </si>
  <si>
    <t>H 918/7</t>
  </si>
  <si>
    <t>H 1039/2</t>
  </si>
  <si>
    <t>H 1164G</t>
  </si>
  <si>
    <t>H 947/1G</t>
  </si>
  <si>
    <t>H 12110/2G</t>
  </si>
  <si>
    <t>H 932/4G</t>
  </si>
  <si>
    <t>H 1275</t>
  </si>
  <si>
    <t>H 1271</t>
  </si>
  <si>
    <t>H 601/4G</t>
  </si>
  <si>
    <t>PH9503</t>
  </si>
  <si>
    <t>FORD FOCUS TD</t>
  </si>
  <si>
    <t>TACITA PERKINS Boca Chica</t>
  </si>
  <si>
    <t>C 1191</t>
  </si>
  <si>
    <t>P 916/5</t>
  </si>
  <si>
    <t>P 917</t>
  </si>
  <si>
    <t>P 4183</t>
  </si>
  <si>
    <t>P 5661</t>
  </si>
  <si>
    <t>P 5328</t>
  </si>
  <si>
    <t>P 4102</t>
  </si>
  <si>
    <t>P 5537</t>
  </si>
  <si>
    <t>PS 5960</t>
  </si>
  <si>
    <t>WK 850/2</t>
  </si>
  <si>
    <t>WK 845/3</t>
  </si>
  <si>
    <t>WK 842/3</t>
  </si>
  <si>
    <t>WK 842/4</t>
  </si>
  <si>
    <t>WK 723</t>
  </si>
  <si>
    <t>WK 950/4</t>
  </si>
  <si>
    <t>WK 950/3</t>
  </si>
  <si>
    <t>VOLVO  S70 , C70I  2,0T/ 2,37 2,4T/ 2,5</t>
  </si>
  <si>
    <t>RENAULT Master III Maxi 3,0 Dci</t>
  </si>
  <si>
    <t>Mercedes Benz DAI Serie 1117,1317,1517,1518,711,811</t>
  </si>
  <si>
    <t>Mercedes Benz DAI Serie 814,814L/LO,817,917,1017</t>
  </si>
  <si>
    <t>Mercedes Benz DAI Serie 1018,1215,1217,1218,1317,1318</t>
  </si>
  <si>
    <t>Mercedes Benz DAI Atego, DAI Vario</t>
  </si>
  <si>
    <t>RENAULT 4L</t>
  </si>
  <si>
    <t>HU951X</t>
  </si>
  <si>
    <t>CH5640ECO</t>
  </si>
  <si>
    <t>Mercedes Benz C200,230,250,290,300,PKW</t>
  </si>
  <si>
    <t>Mercedes Benz Sprinter 208D,210D,212D308D,310D,312D,410D,408D,412D</t>
  </si>
  <si>
    <t>Mercedes Benz Vario / Vito/ V-Klasse 638</t>
  </si>
  <si>
    <t>Daewo  Korando 2,0 2,3 3,2</t>
  </si>
  <si>
    <t>AR 2072</t>
  </si>
  <si>
    <t>TN 3</t>
  </si>
  <si>
    <t>TH 978</t>
  </si>
  <si>
    <t>TH 979</t>
  </si>
  <si>
    <t>TH 980</t>
  </si>
  <si>
    <t>TH 981</t>
  </si>
  <si>
    <t>TH 983</t>
  </si>
  <si>
    <t>TH 984</t>
  </si>
  <si>
    <t>TH 985</t>
  </si>
  <si>
    <t>EOL 121</t>
  </si>
  <si>
    <t>AR 2063</t>
  </si>
  <si>
    <t>TN 5</t>
  </si>
  <si>
    <t>AR 2069</t>
  </si>
  <si>
    <t>AR 2070</t>
  </si>
  <si>
    <t>AR 2071</t>
  </si>
  <si>
    <t>AR 2073</t>
  </si>
  <si>
    <t>AR 2074</t>
  </si>
  <si>
    <t>AR 2080</t>
  </si>
  <si>
    <t>AR 2081</t>
  </si>
  <si>
    <t>TH 986</t>
  </si>
  <si>
    <t>THC 987</t>
  </si>
  <si>
    <t>TH 988</t>
  </si>
  <si>
    <t>GS 102</t>
  </si>
  <si>
    <t>AR 2075</t>
  </si>
  <si>
    <t>AR 2079</t>
  </si>
  <si>
    <t>AR 2083</t>
  </si>
  <si>
    <t>AR 2084</t>
  </si>
  <si>
    <t>AR 2085</t>
  </si>
  <si>
    <t>AR 2086</t>
  </si>
  <si>
    <t>GS 104</t>
  </si>
  <si>
    <t>GS 105</t>
  </si>
  <si>
    <t>E-GSO-204</t>
  </si>
  <si>
    <t>AR 1674 PM</t>
  </si>
  <si>
    <t>AR 1675 PM</t>
  </si>
  <si>
    <t>AR 1676 PMS</t>
  </si>
  <si>
    <t>EOL 135</t>
  </si>
  <si>
    <t>AR 2088</t>
  </si>
  <si>
    <t>AR 2089</t>
  </si>
  <si>
    <t>AR 2092</t>
  </si>
  <si>
    <t>AR 2093</t>
  </si>
  <si>
    <t>OL 506</t>
  </si>
  <si>
    <t>GS 107</t>
  </si>
  <si>
    <t>GS 112</t>
  </si>
  <si>
    <t>GS 113</t>
  </si>
  <si>
    <t>TH 990</t>
  </si>
  <si>
    <t>TH 991</t>
  </si>
  <si>
    <t>OL 501</t>
  </si>
  <si>
    <t>OL 502</t>
  </si>
  <si>
    <t>OL 507</t>
  </si>
  <si>
    <t>GSO 459</t>
  </si>
  <si>
    <t>AR 2082</t>
  </si>
  <si>
    <t>OL 498</t>
  </si>
  <si>
    <t>OL 512</t>
  </si>
  <si>
    <t>OL 517</t>
  </si>
  <si>
    <t>GS 119</t>
  </si>
  <si>
    <t>TH 993</t>
  </si>
  <si>
    <t>TH 994</t>
  </si>
  <si>
    <t>TH 995</t>
  </si>
  <si>
    <t>TH 996</t>
  </si>
  <si>
    <t>AR 2042</t>
  </si>
  <si>
    <t>AR 2105</t>
  </si>
  <si>
    <t>OL 508</t>
  </si>
  <si>
    <t>OL 513</t>
  </si>
  <si>
    <t>AR 1270 CH</t>
  </si>
  <si>
    <t>AR 1692 PM</t>
  </si>
  <si>
    <t>GS 110</t>
  </si>
  <si>
    <t>GS 115</t>
  </si>
  <si>
    <t>GSO 1505 CH</t>
  </si>
  <si>
    <t>Descuento(%)</t>
  </si>
  <si>
    <t>Utilidad(%)</t>
  </si>
  <si>
    <t>Precio Costo</t>
  </si>
  <si>
    <t>Precio Venta</t>
  </si>
  <si>
    <t>Aumento</t>
  </si>
  <si>
    <t>CHEVROLET</t>
  </si>
  <si>
    <t>CHRYSLER</t>
  </si>
  <si>
    <t>FIAT</t>
  </si>
  <si>
    <t>FORD</t>
  </si>
  <si>
    <t>HYUNDAI</t>
  </si>
  <si>
    <t>JEEP</t>
  </si>
  <si>
    <t>CS 35204</t>
  </si>
  <si>
    <t>WP 1169</t>
  </si>
  <si>
    <t>RENAULT</t>
  </si>
  <si>
    <t>SEAT</t>
  </si>
  <si>
    <t>TOYOTA</t>
  </si>
  <si>
    <t>VOLKSWAGEN</t>
  </si>
  <si>
    <t>VARIOS</t>
  </si>
  <si>
    <t xml:space="preserve"> FIAT DUNA DIESEL-IVECO-Daily</t>
  </si>
  <si>
    <t xml:space="preserve">ANTIBURBUJA  FIAT- Duna 1,7  </t>
  </si>
  <si>
    <t xml:space="preserve">FIESTA 1,4i 16V.(Zetec)/1,8 Diesel(Endura)(96-&gt;) </t>
  </si>
  <si>
    <t>FORD KA 1,3i(Endura E)(97-&gt;)</t>
  </si>
  <si>
    <t>WP 1144</t>
  </si>
  <si>
    <t>PH 4847A</t>
  </si>
  <si>
    <t xml:space="preserve">FIAT IVECO Turbo Daily(BR) Scudato </t>
  </si>
  <si>
    <t>LAND ROVER DISCOVERY 2,5TD/2,0 16V/3,9 8V</t>
  </si>
  <si>
    <t>SEAT IBIZA/ TOLEDO 1,9 Diesel TD/INCA/ CORDOBA</t>
  </si>
  <si>
    <t>VW POLO CLASSIC Diesel y 1,6Nafta(96-&gt;)</t>
  </si>
  <si>
    <t>KORANDO 2,2</t>
  </si>
  <si>
    <t>SSANG YONG MUSSO 2,3(MB-OM601)2,9(MB-OM602)</t>
  </si>
  <si>
    <t>SSANG YONG MUSSO TD INTERCOOLER 5cil.(MB602)</t>
  </si>
  <si>
    <t>250D/ TD(MB602-5cil)</t>
  </si>
  <si>
    <t>CITROEN AX 1,4-BX 1,9i-BERLINGO-XANTIA</t>
  </si>
  <si>
    <t>W 1323</t>
  </si>
  <si>
    <t>PH 3900</t>
  </si>
  <si>
    <t>W 920/11</t>
  </si>
  <si>
    <t>W 940/34</t>
  </si>
  <si>
    <t>PH 3976</t>
  </si>
  <si>
    <t>W 950/34</t>
  </si>
  <si>
    <t>W 927/1</t>
  </si>
  <si>
    <t>W 920/32</t>
  </si>
  <si>
    <t>W 68</t>
  </si>
  <si>
    <t>W 918/1</t>
  </si>
  <si>
    <t>W 712/9</t>
  </si>
  <si>
    <t>RENAULT Master II 2,5D-2,8TD</t>
  </si>
  <si>
    <t>VOLKSWAGEN Polo Classic SD Diesel / Golf GTD / Passat 1,9 TDI</t>
  </si>
  <si>
    <t>VOLKSWAGEN Gol /Saveiro Naftero</t>
  </si>
  <si>
    <t>BX 19R,TRD/ZX 1,9/ C15 1,9 Diesel</t>
  </si>
  <si>
    <t>ORION 1,8i Nafta, Diesel,Turbodiesel (90-&gt;)</t>
  </si>
  <si>
    <t>PH2830</t>
  </si>
  <si>
    <t>PH13</t>
  </si>
  <si>
    <t>C 20500</t>
  </si>
  <si>
    <t>MASSEY FERGUSON TRAKTOREN Serie 290</t>
  </si>
  <si>
    <t>DEUTZ AGRALE SERIE 6000-7000 mot. MWM</t>
  </si>
  <si>
    <t>C 18263</t>
  </si>
  <si>
    <t>CHEVROLET S-10 c/MOTOR SPRINT 2,8 4T</t>
  </si>
  <si>
    <t xml:space="preserve">CHEVROLET BLAZER 2,8TDI motor MWM SPRINT </t>
  </si>
  <si>
    <t xml:space="preserve">CHEVROLET GRAND BLAZER 4,2i DLX  MWM </t>
  </si>
  <si>
    <t>CA 9409</t>
  </si>
  <si>
    <t>C 27192/1</t>
  </si>
  <si>
    <t>AUDI  A4 +Cabrio 1,6/ 1,8T/ 1,9TDI/ 2,0/ 2,0TDI ( 06C 133 843)</t>
  </si>
  <si>
    <t>AUDI  A4 +Cabrio 1 2,4 V6/ 2,5TDI V6/ 2,7TDI V6/ 3,0TDI V6/ 3,2</t>
  </si>
  <si>
    <t>FIAT 600 E</t>
  </si>
  <si>
    <t>MERCEDES BENZ 1620 / 1215 (Rosca 1"-12)</t>
  </si>
  <si>
    <t>PH 977</t>
  </si>
  <si>
    <t>W 950/7</t>
  </si>
  <si>
    <t>SUZUKI SAMURAI 1,9D -1,9TD</t>
  </si>
  <si>
    <t>RENAULT CLIO II y MEGANE(1,4/1,6 16V)(7701045724)(trapez.)</t>
  </si>
  <si>
    <t>RENAULT LAGUNA I / II y SCENIC(1,4/1,6/2,0 16V)(trapez.)</t>
  </si>
  <si>
    <t>CITROEN XSARA -PICASSO 2,0HDI (trapez.)</t>
  </si>
  <si>
    <t>RENAULT MEGANE -SCENIC 1,5-1,5 II-1,9-1,9 II Dci (trapez.)</t>
  </si>
  <si>
    <t>RENAULT MEGANE SCENIC 2,0 16v Turbo (trapez.)</t>
  </si>
  <si>
    <t>VW POLO 1,4- 1,9 TDI/ 1,9 SDI (trapez.)</t>
  </si>
  <si>
    <t>RENAULT TWINGO EASY (7701039857)</t>
  </si>
  <si>
    <t>C16113</t>
  </si>
  <si>
    <t>C1399/2</t>
  </si>
  <si>
    <t>C2648</t>
  </si>
  <si>
    <t>C1145/5</t>
  </si>
  <si>
    <t>SEAT CORDOBA 1,9 TDI / IBIZA 1,4-1,9 TDI-1,9SDI (trapez.)</t>
  </si>
  <si>
    <t>SKODA FABIA 1,9D-SDI -TDI -2,0 (trapez.)</t>
  </si>
  <si>
    <t>PEUGEOT 306 XR/ XT 1,8(96-&gt;) 1,6/1,8(97-&gt;) (trapez.)</t>
  </si>
  <si>
    <t>PEUGEOT PARTNER COMBISPACE 1,6 16v(1444-V4)(corte)</t>
  </si>
  <si>
    <t>PERKINS Largo (Rosca 3/4"-16)</t>
  </si>
  <si>
    <t>PH 4701</t>
  </si>
  <si>
    <t>W 712/22</t>
  </si>
  <si>
    <t>PH 2821</t>
  </si>
  <si>
    <t>W 925/A</t>
  </si>
  <si>
    <t>PERKINS Corto (Rosca 3/4"-16)</t>
  </si>
  <si>
    <t>PH 5511</t>
  </si>
  <si>
    <t>RENAULT 19 RN 1.6 (c/tuerca) (Rosca 20X1.5)</t>
  </si>
  <si>
    <t>FIAT CAMION 619 / 697 -Largo- LINEA E (Rosca 3/4"-16)</t>
  </si>
  <si>
    <t>FIAT CAMION 619 / 697 -Largo- LINEA A (Rosca 1"-12)</t>
  </si>
  <si>
    <t>DEUTZ DD 1000 (Rosca 1 1/8"-16)</t>
  </si>
  <si>
    <t>MERCEDES BENZ 1112 / 1115</t>
  </si>
  <si>
    <t>W 75/3</t>
  </si>
  <si>
    <t>C 2686</t>
  </si>
  <si>
    <t>CA 3373</t>
  </si>
  <si>
    <t>C 3474</t>
  </si>
  <si>
    <t>C 2982</t>
  </si>
  <si>
    <t>C 41135</t>
  </si>
  <si>
    <t>CA3914</t>
  </si>
  <si>
    <t>CA 5522</t>
  </si>
  <si>
    <t>C 2138/3</t>
  </si>
  <si>
    <t>C 23121</t>
  </si>
  <si>
    <t>CA 4924</t>
  </si>
  <si>
    <t>C 2329</t>
  </si>
  <si>
    <t>C 2568/1</t>
  </si>
  <si>
    <t>C 2559</t>
  </si>
  <si>
    <t>C 28150</t>
  </si>
  <si>
    <t>C 2776</t>
  </si>
  <si>
    <t>C 2774/2</t>
  </si>
  <si>
    <t>C 2693</t>
  </si>
  <si>
    <t>C 37132</t>
  </si>
  <si>
    <t>CA 9081</t>
  </si>
  <si>
    <t>C 2372</t>
  </si>
  <si>
    <t>CA 9511</t>
  </si>
  <si>
    <t>CA 4567</t>
  </si>
  <si>
    <t>CA 9937</t>
  </si>
  <si>
    <t>MERCEDES BENZ 1518</t>
  </si>
  <si>
    <t>FORD F-101</t>
  </si>
  <si>
    <t>58+10</t>
  </si>
  <si>
    <t>45+10</t>
  </si>
  <si>
    <t>GM CELTA (todos '00-&gt;)/ 1,0 Flex (01/06-&gt;)</t>
  </si>
  <si>
    <t>MERCEDES BENZ 1522</t>
  </si>
  <si>
    <t>MERCEDES BENZ 1215/1315/1619/OH1619/OH1320</t>
  </si>
  <si>
    <t>MERCEDES BENZ 1935/1939</t>
  </si>
  <si>
    <t>FIAT Brava / Ducato / Tipo Turbodiesel / 125 / 128 (Rosca 3/4"-16)</t>
  </si>
  <si>
    <t>PEUGEOT 505 D - 605 D - 504 D (INDENOR) -</t>
  </si>
  <si>
    <t>PEUGEOT Boxer 2.5 Turbodiesel</t>
  </si>
  <si>
    <t>CF 5865</t>
  </si>
  <si>
    <t>CU 2253</t>
  </si>
  <si>
    <t>CU 3138</t>
  </si>
  <si>
    <t>MERCEDES BENZ ML                                                    (Precio x 2 unid.)</t>
  </si>
  <si>
    <t xml:space="preserve">FIAT PUNTO-  BARCHETTA  </t>
  </si>
  <si>
    <t>CHEVROLET  MERIVA II</t>
  </si>
  <si>
    <t>PEUGEOT PARTNER</t>
  </si>
  <si>
    <t>CUK 3192</t>
  </si>
  <si>
    <t xml:space="preserve">MERCEDES BENZ CLASE C </t>
  </si>
  <si>
    <t>ALFA ROMEO 145-146 - 155 (todos) (60813795)</t>
  </si>
  <si>
    <t>CF 5841</t>
  </si>
  <si>
    <t>ALFA ROMEO 156(todos) (587820100)</t>
  </si>
  <si>
    <t>CITROEN XANTIA -BERLINGO -XSARA CLIMA  h'01( 1444 A8)</t>
  </si>
  <si>
    <t>CF 9398</t>
  </si>
  <si>
    <t>CU 2940</t>
  </si>
  <si>
    <t>30-36</t>
  </si>
  <si>
    <t>330/272</t>
  </si>
  <si>
    <t>190/198</t>
  </si>
  <si>
    <t>CU 2644</t>
  </si>
  <si>
    <t xml:space="preserve"> </t>
  </si>
  <si>
    <t>CF 9579</t>
  </si>
  <si>
    <t>CU 1738</t>
  </si>
  <si>
    <t>CU 3340</t>
  </si>
  <si>
    <t>CF 9084</t>
  </si>
  <si>
    <t>CF 5662</t>
  </si>
  <si>
    <t>CU 3955</t>
  </si>
  <si>
    <t>CU 2240</t>
  </si>
  <si>
    <t>CF 8799</t>
  </si>
  <si>
    <t>CF 5665</t>
  </si>
  <si>
    <t>CU 2680</t>
  </si>
  <si>
    <t>CU 3337</t>
  </si>
  <si>
    <t>CF 8890</t>
  </si>
  <si>
    <t>CU 4442</t>
  </si>
  <si>
    <t>CFA 8869</t>
  </si>
  <si>
    <t>RENAULT MEGANE D ( bomba CAV)</t>
  </si>
  <si>
    <t>RENAULT MASTER TD</t>
  </si>
  <si>
    <t>PEUGEOT 206 / PARTNER 1.9 D.</t>
  </si>
  <si>
    <t>CITROEN XSARA 1.9D</t>
  </si>
  <si>
    <t>CITROEN BERLINGO/  XANTIA 2.0 TD HDI/  XSARA HDI</t>
  </si>
  <si>
    <t>PEUGEOT 206 y 406 HDI</t>
  </si>
  <si>
    <t>RENAULT KANGOO 1.9 D 99-&gt;</t>
  </si>
  <si>
    <t>RENAULT SCENIC  1.9 dTi/ LAGUNA/TRAFIC 2.5 (Nº7701206119)</t>
  </si>
  <si>
    <t>ALFA ROMEO 155 2.0 ie TURBO</t>
  </si>
  <si>
    <t>P 8935</t>
  </si>
  <si>
    <t>C 11838PL</t>
  </si>
  <si>
    <t>C 139PL</t>
  </si>
  <si>
    <t>C 43</t>
  </si>
  <si>
    <t>C 4MB</t>
  </si>
  <si>
    <t>C 950PL</t>
  </si>
  <si>
    <t>CA 1566</t>
  </si>
  <si>
    <t>CA 2732</t>
  </si>
  <si>
    <t>CA 3115</t>
  </si>
  <si>
    <t>CA 3154</t>
  </si>
  <si>
    <t>CA 3333</t>
  </si>
  <si>
    <t>CA 4239</t>
  </si>
  <si>
    <t>CA 4286</t>
  </si>
  <si>
    <t>CA 4336</t>
  </si>
  <si>
    <t>CA 4498</t>
  </si>
  <si>
    <t>CA 45692</t>
  </si>
  <si>
    <t>CHEVROLET  S-10 c/motor MWM (purg.10mm)</t>
  </si>
  <si>
    <t>Degas.</t>
  </si>
  <si>
    <t>FORD RANGER c/motor MWM (2002-&gt;) (purg.10mm)</t>
  </si>
  <si>
    <t>CA 9477</t>
  </si>
  <si>
    <t>C 24123</t>
  </si>
  <si>
    <t>Panel</t>
  </si>
  <si>
    <t>C 3875</t>
  </si>
  <si>
    <t>CA 4583</t>
  </si>
  <si>
    <t>CA 4691</t>
  </si>
  <si>
    <t>CA 5120</t>
  </si>
  <si>
    <t>CA 5308</t>
  </si>
  <si>
    <t>CA 5309</t>
  </si>
  <si>
    <t>CA 5331</t>
  </si>
  <si>
    <t>CA 5376 A</t>
  </si>
  <si>
    <t>CA 5461</t>
  </si>
  <si>
    <t>CA 5729</t>
  </si>
  <si>
    <t>CA 5854</t>
  </si>
  <si>
    <t>CA 5901</t>
  </si>
  <si>
    <t>CA 5961</t>
  </si>
  <si>
    <t>CA 670 PL</t>
  </si>
  <si>
    <t>CA 7432</t>
  </si>
  <si>
    <t>CA 8748</t>
  </si>
  <si>
    <t>CA 9283</t>
  </si>
  <si>
    <t>CH 330PL</t>
  </si>
  <si>
    <t>CH 331PL</t>
  </si>
  <si>
    <t>CH 5993</t>
  </si>
  <si>
    <t>CH 844PLA</t>
  </si>
  <si>
    <t>CH 850PL</t>
  </si>
  <si>
    <t>C20457</t>
  </si>
  <si>
    <t>G 12</t>
  </si>
  <si>
    <t>G 3727</t>
  </si>
  <si>
    <t>P 3627</t>
  </si>
  <si>
    <t>P 4105</t>
  </si>
  <si>
    <t>P 4159</t>
  </si>
  <si>
    <t>P 4549A</t>
  </si>
  <si>
    <t>P 5797</t>
  </si>
  <si>
    <t>PH 2809A</t>
  </si>
  <si>
    <t>PH 2811</t>
  </si>
  <si>
    <t>PH 2855</t>
  </si>
  <si>
    <t>PH 2859</t>
  </si>
  <si>
    <t>PH 2864</t>
  </si>
  <si>
    <t>PH 3593A</t>
  </si>
  <si>
    <t>PH 4467</t>
  </si>
  <si>
    <t>PH 4887</t>
  </si>
  <si>
    <t>PH 4908</t>
  </si>
  <si>
    <t>PH 5103</t>
  </si>
  <si>
    <t>PH 5443</t>
  </si>
  <si>
    <t>PH 5713</t>
  </si>
  <si>
    <t>PH 5796</t>
  </si>
  <si>
    <t>PH 5803</t>
  </si>
  <si>
    <t>PH 5885</t>
  </si>
  <si>
    <t>PS 7171</t>
  </si>
  <si>
    <t>ALFA ROMEO 33 1,7 i</t>
  </si>
  <si>
    <t>AUDI 80E2,0 (90HP Y 113HP)</t>
  </si>
  <si>
    <t>C 3366</t>
  </si>
  <si>
    <t>RENAULT Torino</t>
  </si>
  <si>
    <t>VW Senda/ Saveiro D</t>
  </si>
  <si>
    <t>DODGE Polara / DODGE GTX</t>
  </si>
  <si>
    <t>ALFA ROMEO 145 DIESEL</t>
  </si>
  <si>
    <t>VW SENDA DIESEL</t>
  </si>
  <si>
    <t>Gas oil</t>
  </si>
  <si>
    <t>3/4"</t>
  </si>
  <si>
    <t>1"</t>
  </si>
  <si>
    <t>c/ tubos</t>
  </si>
  <si>
    <t>1 x 14</t>
  </si>
  <si>
    <t>M 14 x 1.5</t>
  </si>
  <si>
    <t>M 12 x 1.5</t>
  </si>
  <si>
    <t>M 24 x 1.5</t>
  </si>
  <si>
    <t>ANTIBURBUJA - AUDI</t>
  </si>
  <si>
    <t>ANTIBURBUJA  - VOLKSWAGEN</t>
  </si>
  <si>
    <t>ANTIBURBUJA  - ALFA ROMEO</t>
  </si>
  <si>
    <t>ANSI</t>
  </si>
  <si>
    <t>ISUZU</t>
  </si>
  <si>
    <t xml:space="preserve">Citroen Xsara Picasso 1.4  '00-&gt; </t>
  </si>
  <si>
    <t xml:space="preserve">Citroen Xsara Picasso 1.6I 16v-1,6I '00-&gt; </t>
  </si>
  <si>
    <t xml:space="preserve">Peugeot  106, 206, 206SW  1.1, 1.4, 1.6 '00-&gt;  </t>
  </si>
  <si>
    <t>CA4893</t>
  </si>
  <si>
    <t>C 2657</t>
  </si>
  <si>
    <t>Renault Clio, Kangoo, Twingo 1.2 16v '01-&gt;</t>
  </si>
  <si>
    <t>Audi A3 1.9 TDI 1996-&gt;</t>
  </si>
  <si>
    <t>VW Bora-N.Beetle-Passat- 1.9TDi '98-&gt;</t>
  </si>
  <si>
    <t>VW New Bettle - Passat 1,9 TDI '98-&gt;</t>
  </si>
  <si>
    <t>VW Polo 1,9 TDI 99/01</t>
  </si>
  <si>
    <t>VW Sharan 1,9 TDI '95-&gt;</t>
  </si>
  <si>
    <t>HONDA</t>
  </si>
  <si>
    <t>CitroenJumper-C3-Xantia-Xsara 2,0 HDI '99-&gt;</t>
  </si>
  <si>
    <t>G.Oil Eco</t>
  </si>
  <si>
    <t>HU711X</t>
  </si>
  <si>
    <t>CH9023ECO</t>
  </si>
  <si>
    <t>F-100 (4PA 203) POTENCIADO (87-&gt;)</t>
  </si>
  <si>
    <t>HU612X</t>
  </si>
  <si>
    <t>CH9437ECO</t>
  </si>
  <si>
    <t>HU611X</t>
  </si>
  <si>
    <t>HU610X</t>
  </si>
  <si>
    <t>CH8530ECO</t>
  </si>
  <si>
    <t>HU726/1X</t>
  </si>
  <si>
    <t>CH9305ECO</t>
  </si>
  <si>
    <t>CH9301ECO</t>
  </si>
  <si>
    <t>HU718/1K</t>
  </si>
  <si>
    <t>AUDI</t>
  </si>
  <si>
    <t>CITROËN</t>
  </si>
  <si>
    <t>MERCEDES BENZ</t>
  </si>
  <si>
    <t>ROVER LANDROVER</t>
  </si>
  <si>
    <t>LINEA PESADA</t>
  </si>
  <si>
    <t>IVECO EUROCARGO II 180 E21/ 450 E 32Cavallino(Cursor 8)(01/06-</t>
  </si>
  <si>
    <t>ALFA ROMEO</t>
  </si>
  <si>
    <t>CITROEN JUMPER  II 2.0, 2.2, 2.8, 3.0 HDI (2007-&gt;) ( 1906.98 )</t>
  </si>
  <si>
    <t>PH4997</t>
  </si>
  <si>
    <t>W67/2</t>
  </si>
  <si>
    <t>DAEWO Damas, Labo STD (96-&gt;)</t>
  </si>
  <si>
    <t>DAIHATSU  Applause1,6 (98-&gt;)- Cuore- Feroza 4x4 - Mira- Terios</t>
  </si>
  <si>
    <t>PH4967</t>
  </si>
  <si>
    <t>W68/1</t>
  </si>
  <si>
    <t>DAIHATSU Applause-  Charade -Feroza 4x4 1,6</t>
  </si>
  <si>
    <t>3/4x16</t>
  </si>
  <si>
    <t>WD950/2</t>
  </si>
  <si>
    <t>AGRALE DEUTZ  (302 6564 )</t>
  </si>
  <si>
    <t>WK719/6</t>
  </si>
  <si>
    <t>DEUTZ AGRALE / FAHR</t>
  </si>
  <si>
    <t>P3401</t>
  </si>
  <si>
    <t>13/ 16 x 18</t>
  </si>
  <si>
    <t>WK940/19</t>
  </si>
  <si>
    <t>DEUTZ AGRALE  (01181245 )</t>
  </si>
  <si>
    <t>M 16x1,5</t>
  </si>
  <si>
    <t>WK1040</t>
  </si>
  <si>
    <t>AGRALE-DEUTZ  Bus MA 7,5T/ MA  8,5T - 7000(MWM 4,10T) (2000-&gt;)</t>
  </si>
  <si>
    <t>AGRALE-DEUTZ  8000 (MWM 4,10T) (2000-&gt;) (vaso plástico incluído)</t>
  </si>
  <si>
    <t xml:space="preserve">AGRALE 6000- 8500 T- Furgovan 6000 ( MWM Sprint) </t>
  </si>
  <si>
    <t>214+purg.</t>
  </si>
  <si>
    <t xml:space="preserve">AGRALE Vollare A5 2,8 - A6 2,8- A8 (MWM Sprint) </t>
  </si>
  <si>
    <t>6008006040007 )</t>
  </si>
  <si>
    <t>CA9328</t>
  </si>
  <si>
    <t>C28105</t>
  </si>
  <si>
    <t>FIAT Stilo 1.8 16V  (2005→)</t>
  </si>
  <si>
    <t>FIAT Stilo 1.9 JTD 115  (2001→)</t>
  </si>
  <si>
    <t>FIAT DUNA 1,4 S / UNO ST/ 1,0/ 1,3i/ 1,4Sie MPI (95-&gt;)</t>
  </si>
  <si>
    <t>FIAT REGATTA 1,6L</t>
  </si>
  <si>
    <t>CAK256</t>
  </si>
  <si>
    <t>C1188</t>
  </si>
  <si>
    <t>FIAT AGRI - FIAT ALLIS - HYSTER - MICHIGAN</t>
  </si>
  <si>
    <t>131/ 104</t>
  </si>
  <si>
    <t>63/ 18</t>
  </si>
  <si>
    <t>CA9032</t>
  </si>
  <si>
    <t>C27902</t>
  </si>
  <si>
    <t xml:space="preserve">FIAT IVECO Eurocargo II-180 E 32 Cavallino </t>
  </si>
  <si>
    <t xml:space="preserve">FIAT IVECO Eurocargo II-450 E 32 Cavallino </t>
  </si>
  <si>
    <t>IVECO-EUROTRAKKER 380 E38-E44, 4410 E38-E44</t>
  </si>
  <si>
    <t>SECUNDARIO  de AR2092 (2996157)</t>
  </si>
  <si>
    <t>CA9032SY</t>
  </si>
  <si>
    <t>CF1550</t>
  </si>
  <si>
    <t>SECINDARIO de AR2068 (503106176)</t>
  </si>
  <si>
    <t>PH9453</t>
  </si>
  <si>
    <t>W950/26</t>
  </si>
  <si>
    <t>IVECO EUROCARGO Serie 170 E 22 mot.Tector 6 (01/04-&gt;)</t>
  </si>
  <si>
    <t>M 27 x 2</t>
  </si>
  <si>
    <t xml:space="preserve"> ( 2992242- 503120785- 504033399 )</t>
  </si>
  <si>
    <t xml:space="preserve">FIAT Agri - FIAT Allis </t>
  </si>
  <si>
    <t>PH10267</t>
  </si>
  <si>
    <t>IVECO Daily 50 C 16 (3.0 16V TB-IC Electrónico) (2995655)</t>
  </si>
  <si>
    <t>M22 x 1,5</t>
  </si>
  <si>
    <t>IVECO Eurostar - Eurotech - Eurotrakker 380 E 37</t>
  </si>
  <si>
    <t>FORD Ranger 3,0 TD motor International POWER STROKE</t>
  </si>
  <si>
    <t>Mercedes Benz DAI E- DAI G- DAI M  400 CDI</t>
  </si>
  <si>
    <t>GF4L913, GF5L913(a gas) -AGRALE Dynamic</t>
  </si>
  <si>
    <t>C 18450</t>
  </si>
  <si>
    <t>CA10227</t>
  </si>
  <si>
    <t>PEUGEOT  207 Compact 1.4</t>
  </si>
  <si>
    <t>Ssangyong Rexton 2,3TD, 2,9TD</t>
  </si>
  <si>
    <t>M.BENZ 190D /200DyE</t>
  </si>
  <si>
    <t>DAEWO  Korando 2,2</t>
  </si>
  <si>
    <t>PLASTICO DOBLE PICO COMPLETO UNIVERSAL GRANDE</t>
  </si>
  <si>
    <t xml:space="preserve">PEUGEOT 407 </t>
  </si>
  <si>
    <t>FIAT PUNTO ( 2006-&gt;)</t>
  </si>
  <si>
    <t>CITROEN C5-C6 (2005-&gt;)</t>
  </si>
  <si>
    <t>TOYOTA Hilux</t>
  </si>
  <si>
    <t>TOYOTA Corolla ( 2006-&gt;)</t>
  </si>
  <si>
    <t>C22267</t>
  </si>
  <si>
    <t>C15300</t>
  </si>
  <si>
    <t>MITSUBISHI L200 (4x4)</t>
  </si>
  <si>
    <t>MITSUBISHI</t>
  </si>
  <si>
    <t>MITSUBISHI  L300 1,6-1,8/ Pajero 3,0i v6 Naf.</t>
  </si>
  <si>
    <t>MITSUBISHI Space Wagon 1,8-2,0</t>
  </si>
  <si>
    <t>MITSUBISHI Montero 2,0-2,6</t>
  </si>
  <si>
    <t>PEUGEOT Boxer TD</t>
  </si>
  <si>
    <t xml:space="preserve">PEUGEOT  404-504/ Boxer </t>
  </si>
  <si>
    <t>CHEVROLET Pick Up D mot.Maxion/ SILVERADO D</t>
  </si>
  <si>
    <t>RENAULT Express Diesel/ Clio Diesel</t>
  </si>
  <si>
    <t>PH 2835</t>
  </si>
  <si>
    <t>WP 931/1</t>
  </si>
  <si>
    <t>PH 2821C</t>
  </si>
  <si>
    <t>W 925A</t>
  </si>
  <si>
    <t>RENAULT  Clïo1,9D/  Megane 1,9- Scenic RT TD</t>
  </si>
  <si>
    <t>IVECO Daily 2,8 -New Daily- Turbo Daily</t>
  </si>
  <si>
    <t>FIAT Ducato 2,5 Turbodiesel 2,8 Diesel y Turbodiesel</t>
  </si>
  <si>
    <t>PEUGEOT Boxer 2,8 HDI</t>
  </si>
  <si>
    <t>FORD  F100 desde 1992/ FORD 14000 c/Motor MWM</t>
  </si>
  <si>
    <t>CHEVROLET Luv Nafta</t>
  </si>
  <si>
    <t>FORD Ka</t>
  </si>
  <si>
    <t>FORD RANGER C/MOTOR MAXION 2,5 dde. 2000</t>
  </si>
  <si>
    <t>FORD Taunus - Sierra 2,3</t>
  </si>
  <si>
    <t>CITROÊN</t>
  </si>
  <si>
    <t>FORD Sierra 1,6 /Escort 1,6</t>
  </si>
  <si>
    <t>DEUTZ Chico A30/40/55/65</t>
  </si>
  <si>
    <t>INDENOR 6 cilindros</t>
  </si>
  <si>
    <t xml:space="preserve"> IVECO Eurotrakker-Strallis (2994048- 500315480- 503355292)</t>
  </si>
  <si>
    <t xml:space="preserve">IVECO  Eurotrakker 190 E38 Cursor 13 (01/01-&gt;11/04)  </t>
  </si>
  <si>
    <t xml:space="preserve">IVECO  Eurotrakker 190 E44 Cursor 13(09/00-&gt;11/04) </t>
  </si>
  <si>
    <t xml:space="preserve"> IVECO  Eurotrakker 340-380-410 E38 Cursor 13(01/01-&gt;11/04)  </t>
  </si>
  <si>
    <t xml:space="preserve"> IVECO  Eurotrakker 380-410 E44 Cursor 13 (01/01-&gt;11/04)  </t>
  </si>
  <si>
    <t xml:space="preserve"> IVECO  Stralis 380(570S38T) Cursor 13 (01/06-&gt;)  </t>
  </si>
  <si>
    <t xml:space="preserve">IVECO  Stralis 450 E38 Cursor 13 (01/05-&gt;)  </t>
  </si>
  <si>
    <t>PS9026</t>
  </si>
  <si>
    <t>WK1050/1</t>
  </si>
  <si>
    <t>IVECO Eurocargo I 150 E18- 160 E23 (01/97-&gt;)</t>
  </si>
  <si>
    <t>1"x12</t>
  </si>
  <si>
    <t>IVECO EuroTech 450 E37ht / EuroTrakker (93-04) 450 E37HT (01/99-&gt;)</t>
  </si>
  <si>
    <t>FIAT IVECO Eurocargo II 180 E32- 450 E32 Cursor 8 (06-&gt;)</t>
  </si>
  <si>
    <t>FIAT IVECO Stralis 380 - 420 -450 E38Cursor 13 (06-&gt;)  (vaso plástico incluído)</t>
  </si>
  <si>
    <t>IVECO EuroCargo II 170 E21- E21T (MWM TCA 6,0) (01/04-&gt;)</t>
  </si>
  <si>
    <t>(714 6716 - 714 6717 ) ( vaso plástico incluído )</t>
  </si>
  <si>
    <t>PS-5989</t>
  </si>
  <si>
    <t>WK950/6</t>
  </si>
  <si>
    <t>FIAT IVECO EuroCargo I 90-120-140-150-160 E (91-03)</t>
  </si>
  <si>
    <t>M 14 X 1,5</t>
  </si>
  <si>
    <t xml:space="preserve">FIAT IVECO Euro Cargo II 170 E 22 (Tector 6)  (03-08) </t>
  </si>
  <si>
    <t xml:space="preserve">FIAT IVECO EuroTech MH/MP/MT Cursor 8 -180-190-450 E Cursor E0618D/B(92-02) </t>
  </si>
  <si>
    <t>FIAT IVECO EuroTrakker 190-200-340-380-410-450 E Cursor 13 (93-04)</t>
  </si>
  <si>
    <t>FIAT IVECO Stralis 310 Cursor 8 / 380-420 Cursor 13</t>
  </si>
  <si>
    <t>FIAT IVECO Trakker 380-420 Cursor 13</t>
  </si>
  <si>
    <t>(190 7539 -190 8547 -193 0992 -503 120 784 -NEW HOLLAND 1931061)</t>
  </si>
  <si>
    <t xml:space="preserve"> IVECO EurocargoII 170E 22 (03-08)  </t>
  </si>
  <si>
    <t>IVECO EuroCargo II 180 E32- 450 E32- E21T Cursor 8) (01/06-&gt;)</t>
  </si>
  <si>
    <t>IVECO EuroTech MH/ MP/ MT Cursor 8</t>
  </si>
  <si>
    <t>IVECO EuroTech 180 E24(Cursor E0618D) - 190 E31 (Cursor E0618B)</t>
  </si>
  <si>
    <t>IVECO Strallis 310 (Cursor 8) (01/05-&gt;)</t>
  </si>
  <si>
    <t>( 190 7460- 193 1100- 299 1585- 994 84067 )</t>
  </si>
  <si>
    <t>IVECO EuroCargo 170 E21 mot. MWM</t>
  </si>
  <si>
    <t>WK724</t>
  </si>
  <si>
    <t>IVECO Eurotech 450 E37HT(99-&gt;)- MP 380 E370H- 200 E41H(93/01)</t>
  </si>
  <si>
    <t>IVECO Eurotech 380 E37- 450 E37HT</t>
  </si>
  <si>
    <t>( 01907640 - 190  0953 - 190 4640 - 190 7640 - 193 0953 )</t>
  </si>
  <si>
    <t>WK950/19</t>
  </si>
  <si>
    <t>IVECO DAILY 50c 16 (3,0 16V TB-IC Electrónico) ( 2992662 )</t>
  </si>
  <si>
    <t>IVECO Stralis  310 (Cursor 8) (2006-&gt;)/ 380-420 (Cursor 13) (2007-&gt;)</t>
  </si>
  <si>
    <t>WK854/2</t>
  </si>
  <si>
    <t>IVECO Daily S2000 3,0 HPI/ 29L10 HPI(2,3 TD)/ 29L11 (2,8 TDI) (02-&gt;06)</t>
  </si>
  <si>
    <t>IVECO Daily S2000 29L12 HPI (2,3 TD)/ 29L13 (2,8 TDI) (02-&gt;06)</t>
  </si>
  <si>
    <t>IVECO Daily S2000 29L14 HPT (2,3HTP)/ 29L9 (2,8D)</t>
  </si>
  <si>
    <t>IVECO Daily Touring 3,0 HTTP/ Campagnola 3,0 HPT 4x4</t>
  </si>
  <si>
    <t>( 299 2300 - 504071913 - 504018807 - 2994102)</t>
  </si>
  <si>
    <t>FIAT DUCATO II  2.2, 2.3, 2,8, 3.0 JTD  ( 77362340 - 77363600 )</t>
  </si>
  <si>
    <t>GM BLAZER DLX 2,2i (96-&gt;) / S10 2,2i(97-&gt;)</t>
  </si>
  <si>
    <t>GMC LUMINA 3,8 L</t>
  </si>
  <si>
    <t>GM ASTRA Nafta/ Diesel (-&gt;99)</t>
  </si>
  <si>
    <t>FIAT PALIO/ SIENA 1.6 8/16v- 1.7D y TD</t>
  </si>
  <si>
    <t>CA 7775</t>
  </si>
  <si>
    <t>HYUNDAI ACCENT 1,5 GS/ GLS</t>
  </si>
  <si>
    <t>HU719/7X</t>
  </si>
  <si>
    <t>C2538</t>
  </si>
  <si>
    <t>RENAULT LAGUNA II 1,9-2,2  dCi (7700111834)</t>
  </si>
  <si>
    <t xml:space="preserve">RENAULT LAGUNA II 2,0 16v - 3,0 v 6  (7700111834)  </t>
  </si>
  <si>
    <t>RENAULT CLIO II - LAGUNA 3,0 V6 (2003-&gt;) (7700111834)</t>
  </si>
  <si>
    <t>RENAULT KANGOO  1,5 dCi (8200023480)</t>
  </si>
  <si>
    <t>C2969</t>
  </si>
  <si>
    <t>CHEROKEE 2,5 TD GRAND CHEROKEE 4,0/ DAKOTA</t>
  </si>
  <si>
    <t>CA 7440</t>
  </si>
  <si>
    <t>CA 5873</t>
  </si>
  <si>
    <t>M. BENZ 609D / 709D / 710 / 809 D</t>
  </si>
  <si>
    <t>M.BENZ SPRINTER 2,5 (96-&gt;)</t>
  </si>
  <si>
    <t>CA 8674</t>
  </si>
  <si>
    <t>CA 8675</t>
  </si>
  <si>
    <t>ROVER 416/ 420Di/ Sdi/ 620 SLDi/ FREELANDER TDI</t>
  </si>
  <si>
    <t>FORD FIESTA 1,4 1,6i MAX, FOCUS 1,6</t>
  </si>
  <si>
    <t>W711/80</t>
  </si>
  <si>
    <t>JOHN DEERE 317</t>
  </si>
  <si>
    <t>SUZUKI GRAND VITARA 1,6 2,5</t>
  </si>
  <si>
    <t>TOYOTA HILUX 2,5 TD/3,0 TD /01/05-&gt;)</t>
  </si>
  <si>
    <t>TOYOTA 4-RUNNER 3,0 V6 / CRESIDA CELICA</t>
  </si>
  <si>
    <t>TOYOTA HILUX COROLLA 1,8 (01/02-&gt;)</t>
  </si>
  <si>
    <t>C24444</t>
  </si>
  <si>
    <t>CATERPILLAR SERIE CP-CS /D4H-D4D-D4E-D5-D6B-D6D</t>
  </si>
  <si>
    <t>CATERPILLAR 226B-232B</t>
  </si>
  <si>
    <t>CATERPILLAR M 325C/332C CL-325C CL-330B BL-350B BL</t>
  </si>
  <si>
    <t>CATERPILLAR 533-543-613B 6-814F-816F-938G</t>
  </si>
  <si>
    <t>CATERPILLAR 950G-962G-966F-970F-972G</t>
  </si>
  <si>
    <t>ASTARSA SERIE 950</t>
  </si>
  <si>
    <t>C29624</t>
  </si>
  <si>
    <t>TOWNMOTOR SERIE V 160B-180B-200B-225B-250B-300B</t>
  </si>
  <si>
    <t>CATERPILLAR SERIE AP-1000/1050 (4M8047/7W5389)</t>
  </si>
  <si>
    <t>CATERPILLAR SERIE CB-CP-CS (4M9334/8N5317)</t>
  </si>
  <si>
    <t>PES</t>
  </si>
  <si>
    <t>OL 466</t>
  </si>
  <si>
    <t>OL 713 C</t>
  </si>
  <si>
    <t>OL 467</t>
  </si>
  <si>
    <t>OL 714 C</t>
  </si>
  <si>
    <t>OL 468</t>
  </si>
  <si>
    <t>OL 469</t>
  </si>
  <si>
    <t>OL 715 C</t>
  </si>
  <si>
    <t>OL 470</t>
  </si>
  <si>
    <t>OL 471</t>
  </si>
  <si>
    <t>OL 716 C</t>
  </si>
  <si>
    <t>OL 717 C</t>
  </si>
  <si>
    <t>OL 472</t>
  </si>
  <si>
    <t>OL 473</t>
  </si>
  <si>
    <t>OL 718 C</t>
  </si>
  <si>
    <t>OL 474</t>
  </si>
  <si>
    <t>OL 475</t>
  </si>
  <si>
    <t>OL 719 C</t>
  </si>
  <si>
    <t>OL 476</t>
  </si>
  <si>
    <t>OL 720 C</t>
  </si>
  <si>
    <t>OL 477</t>
  </si>
  <si>
    <t>OL 721 C</t>
  </si>
  <si>
    <t>OL 478</t>
  </si>
  <si>
    <t>OL 722 C</t>
  </si>
  <si>
    <t>OL 479</t>
  </si>
  <si>
    <t>OL 480</t>
  </si>
  <si>
    <t>OL 723 C</t>
  </si>
  <si>
    <t>OL 481</t>
  </si>
  <si>
    <t>OL 724 C</t>
  </si>
  <si>
    <t>OL 725 C</t>
  </si>
  <si>
    <t>OL 726 C</t>
  </si>
  <si>
    <t>OL 482</t>
  </si>
  <si>
    <t>OL 484</t>
  </si>
  <si>
    <t>OL 485</t>
  </si>
  <si>
    <t>OL 486</t>
  </si>
  <si>
    <t>OL 487</t>
  </si>
  <si>
    <t>OL 491</t>
  </si>
  <si>
    <t>OL 500</t>
  </si>
  <si>
    <t>OLD 3000</t>
  </si>
  <si>
    <t>OLD 3003</t>
  </si>
  <si>
    <t>OLD 3005</t>
  </si>
  <si>
    <t>EOL 100</t>
  </si>
  <si>
    <t>EOL 101</t>
  </si>
  <si>
    <t>EOL 102</t>
  </si>
  <si>
    <t>EOL 103</t>
  </si>
  <si>
    <t>EOL 104</t>
  </si>
  <si>
    <t>EOL 105</t>
  </si>
  <si>
    <t>EOL 106</t>
  </si>
  <si>
    <t>EOL 107</t>
  </si>
  <si>
    <t>EOL 108</t>
  </si>
  <si>
    <t>GS 014</t>
  </si>
  <si>
    <t>GS 014/L</t>
  </si>
  <si>
    <t>GS 117</t>
  </si>
  <si>
    <t>GS 57</t>
  </si>
  <si>
    <t>GS 58</t>
  </si>
  <si>
    <t>GS 65</t>
  </si>
  <si>
    <t>GS 66</t>
  </si>
  <si>
    <t>GS 67</t>
  </si>
  <si>
    <t>GS 68</t>
  </si>
  <si>
    <t>GS 71</t>
  </si>
  <si>
    <t>GS 97</t>
  </si>
  <si>
    <t>GS 98</t>
  </si>
  <si>
    <t>GS 180</t>
  </si>
  <si>
    <t>GS 182</t>
  </si>
  <si>
    <t>GS 150</t>
  </si>
  <si>
    <t>GS 130</t>
  </si>
  <si>
    <t>GS 131</t>
  </si>
  <si>
    <t>GS 190</t>
  </si>
  <si>
    <t>GS 192</t>
  </si>
  <si>
    <t>GS 193</t>
  </si>
  <si>
    <t>GS 194</t>
  </si>
  <si>
    <t>GS 195</t>
  </si>
  <si>
    <t>GS 198</t>
  </si>
  <si>
    <t>GS 200</t>
  </si>
  <si>
    <t>GS 319</t>
  </si>
  <si>
    <t>GS 700</t>
  </si>
  <si>
    <t>GSO 440</t>
  </si>
  <si>
    <t>GSO 440/L</t>
  </si>
  <si>
    <t>GSO 1500</t>
  </si>
  <si>
    <t>GSO 1502</t>
  </si>
  <si>
    <t>GSO 1502/L</t>
  </si>
  <si>
    <t>GSO 1504</t>
  </si>
  <si>
    <t>GSO 1505</t>
  </si>
  <si>
    <t>GSO 1506</t>
  </si>
  <si>
    <t>GSO 1507</t>
  </si>
  <si>
    <t>GSO 1508</t>
  </si>
  <si>
    <t>GSO 1509</t>
  </si>
  <si>
    <t>GSO 1600</t>
  </si>
  <si>
    <t>GSO 1601</t>
  </si>
  <si>
    <t>GSO 1602</t>
  </si>
  <si>
    <t>GSO 1603</t>
  </si>
  <si>
    <t>GSO 1604</t>
  </si>
  <si>
    <t>GSO 1605</t>
  </si>
  <si>
    <t>GSO 1606</t>
  </si>
  <si>
    <t>GSO 1607</t>
  </si>
  <si>
    <t>GSO 1608</t>
  </si>
  <si>
    <t>GSO 1609</t>
  </si>
  <si>
    <t>GSO 1610</t>
  </si>
  <si>
    <t>GSO 1611</t>
  </si>
  <si>
    <t>TN 1</t>
  </si>
  <si>
    <t>E-GSO-200</t>
  </si>
  <si>
    <t>AR 1654 PM</t>
  </si>
  <si>
    <t>AR 1655 PM</t>
  </si>
  <si>
    <t>GS 99</t>
  </si>
  <si>
    <t>OL 488</t>
  </si>
  <si>
    <t>OL 490</t>
  </si>
  <si>
    <t>EOL 110</t>
  </si>
  <si>
    <t>EOL 125</t>
  </si>
  <si>
    <t>EOL 127</t>
  </si>
  <si>
    <t>EOL 109</t>
  </si>
  <si>
    <t>GS 58-P</t>
  </si>
  <si>
    <t>GS 182-P</t>
  </si>
  <si>
    <t>EOL 126</t>
  </si>
  <si>
    <t>EOL 111</t>
  </si>
  <si>
    <t>EOL 112</t>
  </si>
  <si>
    <t>AR 1657 PM</t>
  </si>
  <si>
    <t>AR 1656 PMS</t>
  </si>
  <si>
    <t>TH 945</t>
  </si>
  <si>
    <t>TH 946</t>
  </si>
  <si>
    <t>TH 948</t>
  </si>
  <si>
    <t>TH 947</t>
  </si>
  <si>
    <t>AR 1658 PMS</t>
  </si>
  <si>
    <t>AR 1659 PM</t>
  </si>
  <si>
    <t>GS 59</t>
  </si>
  <si>
    <t>GS 60</t>
  </si>
  <si>
    <t>GS 219</t>
  </si>
  <si>
    <t>GS 226</t>
  </si>
  <si>
    <t>EOL 113</t>
  </si>
  <si>
    <t>EOL 122</t>
  </si>
  <si>
    <t>EOL 130</t>
  </si>
  <si>
    <t>EOL 131</t>
  </si>
  <si>
    <t>EOL 132</t>
  </si>
  <si>
    <t>EOL 133</t>
  </si>
  <si>
    <t>AR 1623 PMS</t>
  </si>
  <si>
    <t>FS 101</t>
  </si>
  <si>
    <t>FS 102</t>
  </si>
  <si>
    <t>EOL 129</t>
  </si>
  <si>
    <t>AR 1660 PMS</t>
  </si>
  <si>
    <t>AR 2035</t>
  </si>
  <si>
    <t>AR 2034</t>
  </si>
  <si>
    <t>AR 1491</t>
  </si>
  <si>
    <t>OL 492</t>
  </si>
  <si>
    <t>OL 493</t>
  </si>
  <si>
    <t>OL 494</t>
  </si>
  <si>
    <t>AR 1661 PMS</t>
  </si>
  <si>
    <t>AR 1662 PM</t>
  </si>
  <si>
    <t>AR 1663 PMS</t>
  </si>
  <si>
    <t>AR 1664 PM</t>
  </si>
  <si>
    <t>AR 1665 PM</t>
  </si>
  <si>
    <t>AR 1666 PM</t>
  </si>
  <si>
    <t>AR 1667 PMS</t>
  </si>
  <si>
    <t>AR 2036</t>
  </si>
  <si>
    <t>EOL 123</t>
  </si>
  <si>
    <t>AR 2037</t>
  </si>
  <si>
    <t>TH 950</t>
  </si>
  <si>
    <t>TH 951</t>
  </si>
  <si>
    <t>TH 952</t>
  </si>
  <si>
    <t>TH 953</t>
  </si>
  <si>
    <t>TH 954</t>
  </si>
  <si>
    <t>TH 955</t>
  </si>
  <si>
    <t>TH 956</t>
  </si>
  <si>
    <t>TH 957</t>
  </si>
  <si>
    <t>AR 1669 PMS</t>
  </si>
  <si>
    <t>TH 958</t>
  </si>
  <si>
    <t>TH 960</t>
  </si>
  <si>
    <t>TH 961</t>
  </si>
  <si>
    <t>TH 963</t>
  </si>
  <si>
    <t>TH 964</t>
  </si>
  <si>
    <t>AR 1668 PMS</t>
  </si>
  <si>
    <t>GSO 456</t>
  </si>
  <si>
    <t>GS 171</t>
  </si>
  <si>
    <t>AR 1670 PM</t>
  </si>
  <si>
    <t>TH 962</t>
  </si>
  <si>
    <t>TH 966</t>
  </si>
  <si>
    <t>TH 970</t>
  </si>
  <si>
    <t>TH 971</t>
  </si>
  <si>
    <t>AR 2045</t>
  </si>
  <si>
    <t>AR 1671 PM</t>
  </si>
  <si>
    <t>AR 1672 PM</t>
  </si>
  <si>
    <t>AR 1673 PMS</t>
  </si>
  <si>
    <t>AR 2046</t>
  </si>
  <si>
    <t>AR 2047</t>
  </si>
  <si>
    <t>AR 2048</t>
  </si>
  <si>
    <t>AR 2050</t>
  </si>
  <si>
    <t>AR 2051</t>
  </si>
  <si>
    <t>AR 2052</t>
  </si>
  <si>
    <t>AR 2053</t>
  </si>
  <si>
    <t>AR 2054</t>
  </si>
  <si>
    <t>AR 2055</t>
  </si>
  <si>
    <t>AR 2056</t>
  </si>
  <si>
    <t>TOYOTA CELICA NAF,2,0-COROLLA 1,6-1,8-1,3-1,8 DIESEL</t>
  </si>
  <si>
    <t>PH 5166</t>
  </si>
  <si>
    <t>W 610/4</t>
  </si>
  <si>
    <t>MAZDA 626V 2,0</t>
  </si>
  <si>
    <t>FORD RANGER 3,0 POWER STROKE(71185)</t>
  </si>
  <si>
    <t>P 733/1X</t>
  </si>
  <si>
    <t>RENAULT LAGUNA II 1,9 DCI / MASTER II 2,5D-2,8 DTI-2,8TD/MEGANE</t>
  </si>
  <si>
    <t>VW FOX 1,4 TDI  (04/05-&gt;) (trapez.) / GOL TREND 1,6 /VOYAGE</t>
  </si>
  <si>
    <t>HU719/6x</t>
  </si>
  <si>
    <t>VW VENTO / JETTA 2.5 V5 (06D115562)</t>
  </si>
  <si>
    <t>RENAULT 18/ SCANIA/FIAT Duna Diesel/147/ LADA Laika</t>
  </si>
  <si>
    <t>TOYOTA / SUBARU / DATSUN</t>
  </si>
  <si>
    <t>MERCEDES BENZ Sprinter</t>
  </si>
  <si>
    <t>FORD Transit</t>
  </si>
  <si>
    <t>CHEVROLET APACHE</t>
  </si>
  <si>
    <t>PICK UP FORD HASTA 64</t>
  </si>
  <si>
    <t>FIAT TRACTOR 450-650-780-SUPERSON</t>
  </si>
  <si>
    <t>TRACTOR FAHR DEUTZ A55 -A40 -A30 HASTA 55</t>
  </si>
  <si>
    <t>JOHN DEERE 5010</t>
  </si>
  <si>
    <t>FIAT SOMECA 55R - 55L - 60R</t>
  </si>
  <si>
    <t>FIAT SOMECA OM SUPERSON CAMIONES 682</t>
  </si>
  <si>
    <t>TRACTOR JOHN DEERE 730 - TRACTOR TRIUNFO</t>
  </si>
  <si>
    <t>CH10090ECO</t>
  </si>
  <si>
    <t>HU 934X</t>
  </si>
  <si>
    <t>BEDFORD (32293)</t>
  </si>
  <si>
    <t>G.M.C. SECUNDARIO - COC. SHUT</t>
  </si>
  <si>
    <t>C 14179</t>
  </si>
  <si>
    <t>BOBCAT- CLARK  (autoelevadores-maq.construcción)</t>
  </si>
  <si>
    <t>KOMATSU -MASSEY FERGUSSON (autoelev-maq.agric/constr.)</t>
  </si>
  <si>
    <t>NEW HOLLAND- TOYOTA Ind.Equipment</t>
  </si>
  <si>
    <t>FIAT AGRI- JOHN DEERE (maq..agricolas-construcción)</t>
  </si>
  <si>
    <t>MERCEDES BENZ 1518 ( Hojalata)</t>
  </si>
  <si>
    <t>SECUNDARIO DE AR 539 -  AR 761</t>
  </si>
  <si>
    <t>Peugeot Partner II 1,4-1,6 '02-&gt;</t>
  </si>
  <si>
    <t>CA 9764</t>
  </si>
  <si>
    <t>Peugeot Partner I 1,1-1,4-1,6 '00-&gt;</t>
  </si>
  <si>
    <t>38+10</t>
  </si>
  <si>
    <t>CH9018ECO</t>
  </si>
  <si>
    <t>HU 69/1</t>
  </si>
  <si>
    <t>GM CHEVROLET Astra-Astra Coupe 2,2 16v</t>
  </si>
  <si>
    <t>GM CHEVROLET Vectra -Zafira-Speedmaster  2,2 16v /</t>
  </si>
  <si>
    <t>GM CHEVROLET Astra -Astra Coupe 1,8 16v</t>
  </si>
  <si>
    <t xml:space="preserve">GM CHEVROLET Omega 2,6i V6/ </t>
  </si>
  <si>
    <t>GM CHEVROLET Zafira 1,8i 16v / 1,8i 16V CDX</t>
  </si>
  <si>
    <t>CA 8855</t>
  </si>
  <si>
    <t>C 2056</t>
  </si>
  <si>
    <t>PA 4248</t>
  </si>
  <si>
    <t>CA 5673</t>
  </si>
  <si>
    <t xml:space="preserve">CA 5682 </t>
  </si>
  <si>
    <t>CA 5657</t>
  </si>
  <si>
    <t>C 2648</t>
  </si>
  <si>
    <t>C 2055</t>
  </si>
  <si>
    <t>KIA 4AWD SPORTAGE DIESEL (K017-Z40 KIA)</t>
  </si>
  <si>
    <t>CHEVROLET  COMBO 1,7CDTI/DI/DTI -FRONTERA 2,2DTI/2,5TDI</t>
  </si>
  <si>
    <t>SUZUKI WAGON 1,3R+DDiS</t>
  </si>
  <si>
    <t>SAAB 9-3 2,2TiD- 9-5 2,2Tid/3,0Tid (5195516/ 5464556)</t>
  </si>
  <si>
    <t>C26138/1</t>
  </si>
  <si>
    <t>C 2987</t>
  </si>
  <si>
    <t>CA 9078</t>
  </si>
  <si>
    <t>KIA Besta Furgon/ Topic (MB 220900)</t>
  </si>
  <si>
    <t>MITSUBISHI Space Wagon (MB 220900)</t>
  </si>
  <si>
    <t>SUZUKI Gran Vitara (MB 220900)</t>
  </si>
  <si>
    <t>TOYOTA Dyna 300/ Hilux 2,4 -2,8D/ Hiace (23303-64010)</t>
  </si>
  <si>
    <t>RENAULT CLIO-KANGOO-MEGANE 1,9D ( 99-&gt;)(7701047417)</t>
  </si>
  <si>
    <t>RENAULT MEGANE SCENIC 1,9D /1,9TD ( 99-&gt;)(7701047417)</t>
  </si>
  <si>
    <t>C 26110/1</t>
  </si>
  <si>
    <t>CA 4576</t>
  </si>
  <si>
    <t>BMW 316 1,6/1,6i- 318 1,8/1,8i-323 2,3i/ 325 2,5i/ 518 1,8i</t>
  </si>
  <si>
    <t>VW TOUREG</t>
  </si>
  <si>
    <t>FORD F-100 mot.Cummins 4BTAA3,9</t>
  </si>
  <si>
    <t>FORD CARGO 914 TDI/ 915</t>
  </si>
  <si>
    <t>FORD F-100 TD mot.Cummins 4BTAA3,9</t>
  </si>
  <si>
    <t>FORD F-14000</t>
  </si>
  <si>
    <t>FORD CARGO 814 / F1416</t>
  </si>
  <si>
    <t>FIAT CAMION 619/ 673/ 697</t>
  </si>
  <si>
    <t>RENAULT Kangoo Express  Nafta 1,6 99--&gt;</t>
  </si>
  <si>
    <t>C20131</t>
  </si>
  <si>
    <t>DAIHATSU Delta 3,7 Diesel</t>
  </si>
  <si>
    <t>TOYOTA Dyna 150 2,8D./ 300</t>
  </si>
  <si>
    <t>FIAT PUNTO 1.3 MJTD MULTIJET  ( 77362340 - 77363600 )</t>
  </si>
  <si>
    <t>FIAT IDEA 1,3 MJTD MULTIJET  ( 77362340 - 77363600 )</t>
  </si>
  <si>
    <t>C2295/5</t>
  </si>
  <si>
    <t>FORD EcoSport 2,0 Automática ( 2006-2008 ) (trapez.)(7N159601AA)</t>
  </si>
  <si>
    <t>C30161</t>
  </si>
  <si>
    <t>FORD MONDEO IV 1,8 Tdci - 2,0 16v- 2,3 16v (2007-&gt;) ( trapezoidal)</t>
  </si>
  <si>
    <t>235/ 120</t>
  </si>
  <si>
    <t>FORD S- MAX 1,8 tdci(2007-&gt;)- 2,3 16v (2008-&gt;) ( trapezoidal)</t>
  </si>
  <si>
    <t>( 1418 883 - 1465170 - 6G91-9601AA -  6G91 9601 AB  )</t>
  </si>
  <si>
    <t>(- 6G91-9601-AC - 7G91 9601AA)</t>
  </si>
  <si>
    <t>CA5860</t>
  </si>
  <si>
    <t>C2788</t>
  </si>
  <si>
    <t>FORD TRANSIT 2.5 TD E  (1997-2000 )</t>
  </si>
  <si>
    <t>CA8919</t>
  </si>
  <si>
    <t>C28131</t>
  </si>
  <si>
    <t>FORD TRANSIT 2.4 16V TDI SWB-LWB DURATORQ  (2001→)</t>
  </si>
  <si>
    <t>CA10293</t>
  </si>
  <si>
    <t>FORD ECOSPORT  2,0 (2009-&gt;) ( 9N15-9601-AA)</t>
  </si>
  <si>
    <t>FORD Cargo 1317 E (Turbo-mot.Cummins 6B 5,9) (01/07-&gt;)</t>
  </si>
  <si>
    <t>FORD Cargo 1517 E, 1722 E (Turbo-mot.Cummins 6BT AA) (01/07-&gt;)</t>
  </si>
  <si>
    <t>FORD Cargo 915 E (Turbo-mot.Cummins 4BT AA) (01/07-&gt;)</t>
  </si>
  <si>
    <t>FORD F-100 mot. Cummins3,9 (01/07-&gt;) (LF16015- 4897898)</t>
  </si>
  <si>
    <t>CH9496ECO</t>
  </si>
  <si>
    <t>HU719/8X</t>
  </si>
  <si>
    <t>FORD Focus II 2.5 RS - 2,5 T</t>
  </si>
  <si>
    <t>FORD Mondeo IV 2,5 (-&gt;04/07)</t>
  </si>
  <si>
    <t>FORD S-Max 2.5 (-&gt;05/06)</t>
  </si>
  <si>
    <t>WK940</t>
  </si>
  <si>
    <t>FORD ( 1R-0710 / 9L-9100 )</t>
  </si>
  <si>
    <t>FORD  Focus  1,8 TDCI (08/08-&gt;)</t>
  </si>
  <si>
    <t>FORD  Mondeo 1,8 TDCI (04/07-&gt;)</t>
  </si>
  <si>
    <t>FORD  S-Max 1,8 TDCI (12/08-&gt;)</t>
  </si>
  <si>
    <t>(5M5Q9176 - 35C4502 - 1352443 - MFS320 )</t>
  </si>
  <si>
    <t>HONDA  FIT</t>
  </si>
  <si>
    <t>HYUNDAI Sta. Fe (95-&gt;) ( 971332 B010)</t>
  </si>
  <si>
    <t>HYUNDAI Tucson (05-&gt;) ( 971332 E260)</t>
  </si>
  <si>
    <t>HYUNDAI Tucson (05-&gt;) ( 971332 E210)</t>
  </si>
  <si>
    <t>HYUNDAI Sta. Fe (06-&gt;) ( 971332 G000)</t>
  </si>
  <si>
    <t>HYUNDAI V. Cruz ( 971333 J100)</t>
  </si>
  <si>
    <t>HYUNDAI I 30 ( 971332 L000)</t>
  </si>
  <si>
    <t>HYUNDAI Van (05-&gt;) ( 976174 H000)                    (Precio x 2 umid. )</t>
  </si>
  <si>
    <t>JOHN DEERE</t>
  </si>
  <si>
    <t>C17225/3</t>
  </si>
  <si>
    <t>JOHN DEERE Serie 1000, 2000, 3000, 6000 (maq.agrícolas)</t>
  </si>
  <si>
    <t>JOHN DEERE (AF19847/ AH19847/ AT1131N/ AT31825)</t>
  </si>
  <si>
    <t>C14202/1</t>
  </si>
  <si>
    <t>JOHN DEERE Serie 300 ( Maq.de construcción)</t>
  </si>
  <si>
    <t>JOHN DEERE (tractores) (AR 98 330)</t>
  </si>
  <si>
    <t>JOHN DEERE 730 - TRACTOR TRIUNFO</t>
  </si>
  <si>
    <t>JOHN DEERE 9000 Serie 9650W</t>
  </si>
  <si>
    <t>JOHN DEERE ( 1R-0710 / 9L-9100 )</t>
  </si>
  <si>
    <t>P825/1</t>
  </si>
  <si>
    <t xml:space="preserve">KIA </t>
  </si>
  <si>
    <t>KIA Serie K2700 (05-&gt;) (0K6B0 23603)</t>
  </si>
  <si>
    <t>PS4886</t>
  </si>
  <si>
    <t xml:space="preserve">MASSEY FERGUSON </t>
  </si>
  <si>
    <t>MASSEY FERGUSON</t>
  </si>
  <si>
    <t>CA9003</t>
  </si>
  <si>
    <t>CA9002</t>
  </si>
  <si>
    <t>CASE- DIMEX - MASSEY FERGUSSON</t>
  </si>
  <si>
    <t>WK940/1</t>
  </si>
  <si>
    <t>MASSEY FERGUSON  ( 1R-0710 / 9L-9100 )</t>
  </si>
  <si>
    <t>MERCEDES BENZ 709/ 710/ 910</t>
  </si>
  <si>
    <t>CU2630</t>
  </si>
  <si>
    <t>CITROEN Xsara (1997 / 2005 )</t>
  </si>
  <si>
    <t>WK940/7</t>
  </si>
  <si>
    <t>DEUTZ AGRALE   (FF200 - P558712- BF896 )</t>
  </si>
  <si>
    <t>BOBCAT 980 (Cummins 4BT 3,9 )</t>
  </si>
  <si>
    <t>BOMAG BW 10AS, 12R(Aplanadara)/ BW 20</t>
  </si>
  <si>
    <t>CASE / CASE-IH     (FF200 - P558712- BF896 )</t>
  </si>
  <si>
    <t>CHAMPION (Cummins 4B/ 4BTA/ 6BT/ 6BTA/ 6CT/ LT10C)</t>
  </si>
  <si>
    <t>CUMMINS     (FF200 - P558712- BF896 )</t>
  </si>
  <si>
    <t>AR 1450/R</t>
  </si>
  <si>
    <t>C2680</t>
  </si>
  <si>
    <t xml:space="preserve">RENAULT SANDERO  </t>
  </si>
  <si>
    <t>TH 2010</t>
  </si>
  <si>
    <t>FORD RANGER 2,0/3,2 (11/11-&gt;) (AB3919N619A)</t>
  </si>
  <si>
    <t>AR 1709 PM</t>
  </si>
  <si>
    <t>C37001</t>
  </si>
  <si>
    <t>FIAT GRAND SIENA / SIENA 1,6 MOT. E-TORQUE (03/12-&gt;) (c/manija)</t>
  </si>
  <si>
    <t>FIAT IDEA 1,6 - 1,8 / STRADA 1,6 MOT.E-TORQUE (09/10-&gt;)</t>
  </si>
  <si>
    <t>FIAT LINEA 1,8 MOT.E-TORQUE (C/MANIJA)</t>
  </si>
  <si>
    <t>FIAT PALIO 1,6 MOT.E-TORQUE (01/12-&gt;) (51857956)</t>
  </si>
  <si>
    <t>E-GSO-211</t>
  </si>
  <si>
    <t>FORD RANGER 2,0/3,2 TDCI (11/11-&gt;)</t>
  </si>
  <si>
    <t>TH 1013</t>
  </si>
  <si>
    <t>CHEVROLET SONIC 1,6 16v 07/12-&gt;</t>
  </si>
  <si>
    <t>CHEVROLET SPIN 1,8 8v 11/12-&gt;</t>
  </si>
  <si>
    <t xml:space="preserve">CHEVROLET - GM CRUZE SPARK ( 93185674 ) </t>
  </si>
  <si>
    <t>CHEVROLET SONIC 1,6 16v (07+12-&gt;)</t>
  </si>
  <si>
    <t>AR 1719 PMS</t>
  </si>
  <si>
    <t>CITROEN Berlingo- C4- C5 1,6 Hdi (2010-&gt; )</t>
  </si>
  <si>
    <t>CITROEN C4 Picasso- Grand C4 Picasso 1,6 Hdi (2010-&gt; )</t>
  </si>
  <si>
    <t>PEUGEOT 207-308-408 1,6 HDI (03/10-&gt;)</t>
  </si>
  <si>
    <t>AR 1380/1</t>
  </si>
  <si>
    <t>EOL 149</t>
  </si>
  <si>
    <t>AR 1713 PM</t>
  </si>
  <si>
    <t>PEUGEOT 3008  16v (01/09/2009-&gt; )</t>
  </si>
  <si>
    <t>PEUGEOT 408 16v ( 01/09/2011-&gt;)</t>
  </si>
  <si>
    <t>CITROEN DS3 1,6 (10/2010-&gt;)</t>
  </si>
  <si>
    <t>MINI Cooper 1,6 16v</t>
  </si>
  <si>
    <t>THC 2011</t>
  </si>
  <si>
    <t>CITROEN Jumper II</t>
  </si>
  <si>
    <t>THC 2012</t>
  </si>
  <si>
    <t>PEUGEOT EXPERT II</t>
  </si>
  <si>
    <t>THC 2013</t>
  </si>
  <si>
    <t>HONDA CRV</t>
  </si>
  <si>
    <t>AR 1710 PM</t>
  </si>
  <si>
    <t>CITROEN Berlingo 1,4i- 1,6i CITROEN C3 Aircross- C3 Picasso 1,6 16V (10/10-&gt; )/ C3 II (12/12-&gt; )</t>
  </si>
  <si>
    <t>CITROEN C3 Aircross- C3 Picasso 1,6 16V (10/10-&gt; )/ C3 II (12/12-&gt; )</t>
  </si>
  <si>
    <t>PEUGEOT Partner 1,4 (03-&gt;)- 1,6 (04-&gt;)/ 308 1,6 (01/12-&gt;)</t>
  </si>
  <si>
    <t>AR 1718 PM</t>
  </si>
  <si>
    <t>AR 1720 PM</t>
  </si>
  <si>
    <t>CHERY QQ 1,1 (01/10-&gt;) (S11-1109111 )</t>
  </si>
  <si>
    <t>CHERY FACE 1,3 (05/10-&gt;) ( S12-1109111 )</t>
  </si>
  <si>
    <t>AR 1721 PM</t>
  </si>
  <si>
    <t>GS 169</t>
  </si>
  <si>
    <t>VOLKSWAGEN Amarok 2,0 Tdi (01/10-&gt;) ( 2H0127401A )</t>
  </si>
  <si>
    <t>CODIGO</t>
  </si>
  <si>
    <t>DESCRI</t>
  </si>
  <si>
    <t>PRELIS</t>
  </si>
  <si>
    <t>CHEVROLET CAPTIVA 2.0 VCDI 16v</t>
  </si>
  <si>
    <t>FIAT 128/ EU/147/ DUNA</t>
  </si>
  <si>
    <t>DUNA/ SPAZIO/ UNO /FIOR.</t>
  </si>
  <si>
    <t>RENAULT 18/19 RNI 1,6</t>
  </si>
  <si>
    <t>DUNA SCV/ UNO SCV/ REGATTA 85/ RITMO/128 1,5</t>
  </si>
  <si>
    <t>M.BENZ 190D/200DyE- KORANDO 2,2</t>
  </si>
  <si>
    <t>VW GACEL/ CARAT/ GOL/ SENDA</t>
  </si>
  <si>
    <t>PEUGEOT 405/806- CITRÖEN</t>
  </si>
  <si>
    <t>PEUGEOT 406- CITRÖEN XANTIA *</t>
  </si>
  <si>
    <t>RENULT LAGUNA *</t>
  </si>
  <si>
    <t xml:space="preserve">FIAT DUNA/ PREMIO/ UNO </t>
  </si>
  <si>
    <t>ALFA ROMEO 155- QUADRI.</t>
  </si>
  <si>
    <t>F MAREA 1.6 SXC 16v/ 2.0 20v 5cil</t>
  </si>
  <si>
    <t>FIAT FIORUNO 1.7 DSL / UNO DIESEL</t>
  </si>
  <si>
    <t xml:space="preserve">FIAT DUNA/ UNO/ FIORINO 1,7 </t>
  </si>
  <si>
    <t>ALFA ROM. 145/146/155 DIE*</t>
  </si>
  <si>
    <t>RENAULT 9/ 11/ 19 RN 1,4 1,6 (90-&gt;)</t>
  </si>
  <si>
    <t>EXPR/ CLIO RL 1,9 DIESEL</t>
  </si>
  <si>
    <t xml:space="preserve">19 RT 1,7/ 1,9 Diesel/ MEGANE </t>
  </si>
  <si>
    <t>18 / 21/ NEVADA/ RODEO/TRAFIC</t>
  </si>
  <si>
    <t>CHEVROLET  S-10 (-&gt;97) c/motor Maxion</t>
  </si>
  <si>
    <t>GOLF Mex 1,8Mi/ 1,9/ 2,0 TD</t>
  </si>
  <si>
    <t xml:space="preserve">PEUGEOT 205/ 306 DIESEL </t>
  </si>
  <si>
    <t>FIAT FIORINO/ VIVACE(tubular)</t>
  </si>
  <si>
    <t xml:space="preserve">FORD TAUNUS/ FALCON GHIA. </t>
  </si>
  <si>
    <t>SEAT IBIZA/ TOLEDO / CBA.</t>
  </si>
  <si>
    <t>PEUGEOT 505 (Celulosa)*</t>
  </si>
  <si>
    <t>F. FIORINO/ DUNA/SPAZIO/UNO 1,3D</t>
  </si>
  <si>
    <t>PEUG. 306/405/406- CIT. XAN.</t>
  </si>
  <si>
    <t>RENAULT TWINGO EASY (7701039)</t>
  </si>
  <si>
    <t>RENAULT KANGOO 1,6 Nafta / LOGAN</t>
  </si>
  <si>
    <t>REN. TWINGO/ EXP/ RAPID**</t>
  </si>
  <si>
    <t>VW SENDA / SAVEIRO</t>
  </si>
  <si>
    <t>PEUGEOT BOXER 1,9TD - DUC.</t>
  </si>
  <si>
    <t>VW GOLF/ PASS.- AUDI QUA *</t>
  </si>
  <si>
    <t>Chevrolet s10 c/MOTOR SPRINT 2,8 4T</t>
  </si>
  <si>
    <t>AR 854 PM</t>
  </si>
  <si>
    <t>PEUGEOT 205( ovalado c/tapas plasticas)(-&gt;94)</t>
  </si>
  <si>
    <t>TOYOTA- DAIHATSU</t>
  </si>
  <si>
    <t>GM CORSA 1,2/  1,4/ 1,6 16V.</t>
  </si>
  <si>
    <t>FIAT PALIO/ SIENA 1.6 8/16v</t>
  </si>
  <si>
    <t>GM OPEL VECTRA 16V.</t>
  </si>
  <si>
    <t>F. ESCORT1,8i16V:1,8 D(Kent)</t>
  </si>
  <si>
    <t xml:space="preserve">FORD ESCORT/ FIESTA </t>
  </si>
  <si>
    <t>VW ESCARABAJO*</t>
  </si>
  <si>
    <t>FIESTA 1,4i 16V.(Zetec)/1,8 Diesel(Endura)(96-&gt;)</t>
  </si>
  <si>
    <t>FORD TRANSIT  2,5 DIESEL</t>
  </si>
  <si>
    <t>VW TRANSP. 9 DIE.</t>
  </si>
  <si>
    <t>VW TRANSPORTER 2,5 DIESEL</t>
  </si>
  <si>
    <t xml:space="preserve">VW GOL Mi 1,6/1,8/2,0/1,0/CADDY D  </t>
  </si>
  <si>
    <t>FORD EXPL/ RANGER</t>
  </si>
  <si>
    <t>M.BENZ SPRINTER 2,5 *</t>
  </si>
  <si>
    <t>CHRYSLER NEON- AUDI-VW GOLF/JETA</t>
  </si>
  <si>
    <t>GM SILVERADO c/Maxion</t>
  </si>
  <si>
    <t>KIA 4AWD SPORTAGE DIESEL</t>
  </si>
  <si>
    <t>SCANIA 110/ 111- M.B.</t>
  </si>
  <si>
    <t>FORD EXPLORER/ RANGER</t>
  </si>
  <si>
    <t>M.BENZ 608.</t>
  </si>
  <si>
    <t>RENAULT KOLEOS 2.5 (09/08-&gt;) / HONDA CIVIC 1,3/1,4/1,5/1,8 Naf.</t>
  </si>
  <si>
    <t>PIAGGIO c/motor Lombardini*</t>
  </si>
  <si>
    <t>M.BENZ  1938/ 1939* FIAT IVECO</t>
  </si>
  <si>
    <t>TOYOTA HILUX 2,4/2,8</t>
  </si>
  <si>
    <t>HYUNDAI 4100 Minibus/ L300/ GALLOPER TD</t>
  </si>
  <si>
    <t>FORD F-100 c/MWM  F14000</t>
  </si>
  <si>
    <t>PEUGEOT 306 XR/ XT</t>
  </si>
  <si>
    <t xml:space="preserve">PEUGEOT 206(Nafta) </t>
  </si>
  <si>
    <t xml:space="preserve">PEUG. 206 DIES/ PART. * </t>
  </si>
  <si>
    <t>ZANELLO*</t>
  </si>
  <si>
    <t>GMC CHEVROLET LUV c/ Isuzu DIESEL.</t>
  </si>
  <si>
    <t>SECUND. DE AR 539</t>
  </si>
  <si>
    <t>M.BENZ 1526- EUROCARGO*</t>
  </si>
  <si>
    <t>FORD CARGO</t>
  </si>
  <si>
    <t>RENAULT MASTER</t>
  </si>
  <si>
    <t>AR 2021</t>
  </si>
  <si>
    <t>SCANIA 94/ 114/ 124 (Serie 4) (98-&gt;)</t>
  </si>
  <si>
    <t>Toyota 3,0 TD</t>
  </si>
  <si>
    <t>FIAT IVECO Turbo Daily(BR) Scudato</t>
  </si>
  <si>
    <t>Toyota Land Cruiser 3,0 TD 4/96-&gt;</t>
  </si>
  <si>
    <t>MERCEDES BENZ 1840 -1940 -2540 -</t>
  </si>
  <si>
    <t>SEAT IBIZA -CORDOBA-INCA</t>
  </si>
  <si>
    <t>FIAT PALIO - SIENA FASE II</t>
  </si>
  <si>
    <t>FIAT PALIO Y SIENA</t>
  </si>
  <si>
    <t>ALFA ROMEO 145 1.7-1.8 -2.0</t>
  </si>
  <si>
    <t>CITROEN XANTIA - BERLINGO - XSARA P</t>
  </si>
  <si>
    <t>GM ASTRA Nafta/ Diesel (99-&gt;)*</t>
  </si>
  <si>
    <t>FIAT TIPO (todos los modelos)</t>
  </si>
  <si>
    <t>GM ASTRA Nafta/ Diesel</t>
  </si>
  <si>
    <t>PEUGEOT 405 (todos los modelos)</t>
  </si>
  <si>
    <t>HYUNDAI ELANTRAA</t>
  </si>
  <si>
    <t>VW TRANSPORTER (todos los modelos)</t>
  </si>
  <si>
    <t>PEUGEOT 406 (todos los modelos)</t>
  </si>
  <si>
    <t>FORD FOCUS</t>
  </si>
  <si>
    <t>PEUGEOT 206*</t>
  </si>
  <si>
    <t>DAEWO CIELO 1,6</t>
  </si>
  <si>
    <t>RENAULT LAGUNA*</t>
  </si>
  <si>
    <t>RENAULT MEGANE SCENIC</t>
  </si>
  <si>
    <t>FORD FOCUS Nafta/ Diesel</t>
  </si>
  <si>
    <t>VW GOL - SAVEIRO (99-&gt;)</t>
  </si>
  <si>
    <t>VW PASSAT (96-&gt;)</t>
  </si>
  <si>
    <t>GOLF(Nafta/ Diesel)(99-&gt;)/ GTI 2,0 TURBO(99-&gt;)</t>
  </si>
  <si>
    <t>CiTROEN PICASSO / PEUGEOT 307 / 308 - 408 (TODOS)</t>
  </si>
  <si>
    <t>CITROEN XANTIA - BERLINGO - XSARA CLIMA</t>
  </si>
  <si>
    <t>FORD MONDEO</t>
  </si>
  <si>
    <t>FIAT PALIO SIENA FASE III / FIAT IDEA</t>
  </si>
  <si>
    <t>RENAULT SCENIC MEGANE DESDE 2000</t>
  </si>
  <si>
    <t>ALFA ROMEO 166*</t>
  </si>
  <si>
    <t>RENAULT CLIO II y MEGANE 1,4/1,6 16V  / LOGAN / DUSTER 1.6 16v (04/10-&gt;)</t>
  </si>
  <si>
    <t>CORSA III Dde. 2002 - Naf / Diesel</t>
  </si>
  <si>
    <t>CITROEN PICASSO SERIE II</t>
  </si>
  <si>
    <t>A A4 / A6/ PASSAT TDI /GOLF TDI</t>
  </si>
  <si>
    <t>CORSA  Desde 2000</t>
  </si>
  <si>
    <t>ASTRA II</t>
  </si>
  <si>
    <t>MERCEDES BENZ  Clase A</t>
  </si>
  <si>
    <t>ALFA ROMEO 156*</t>
  </si>
  <si>
    <t>PEUGEOT BOXER- DUCATO</t>
  </si>
  <si>
    <t>HONDA CIVIC( Todos) CR- V- Scot</t>
  </si>
  <si>
    <t>ISUZU TROOPER - GRAND VITARA</t>
  </si>
  <si>
    <t>VW GOLF Serie III</t>
  </si>
  <si>
    <t>RENAULT MEGANE 1,9 TDI (7701047285)*</t>
  </si>
  <si>
    <t>CITRÖEN JUMPER</t>
  </si>
  <si>
    <t>PEUGEOT 206 / 306 D y TD</t>
  </si>
  <si>
    <t>SEAT IBIZA (6K0129620E)</t>
  </si>
  <si>
    <t>FIAT DUCATO*</t>
  </si>
  <si>
    <t>SEAT CORDOBA (Naf/ Diesel) 2001-&gt;</t>
  </si>
  <si>
    <t>FORD ECOSPORT / FORD FIESTA 2002*</t>
  </si>
  <si>
    <t>FORD MONDEO (DDE. 2000)</t>
  </si>
  <si>
    <t>PEUGEOT 307 1,4/ 1,6-2,0 16v</t>
  </si>
  <si>
    <t>RENAULT LAGUNA (DDE. 2000)</t>
  </si>
  <si>
    <t>RENAULT MEGANE SPORTWAY</t>
  </si>
  <si>
    <t>PEUGEOT 307 2,0 HDI</t>
  </si>
  <si>
    <t>MERCEDES BENZ SPRINTER</t>
  </si>
  <si>
    <t>ISUZU TROOPER</t>
  </si>
  <si>
    <t>RENAULT CLIO II-KANGOO- MEGANE 1,9 D</t>
  </si>
  <si>
    <t>FIAT STYLO (4.221.004.00)</t>
  </si>
  <si>
    <t>GM CORSA 1,7 TD</t>
  </si>
  <si>
    <t>REN CLIO II - LAGUNA 3,0 V6</t>
  </si>
  <si>
    <t>RENAULT CLIO II 1,5 dCi</t>
  </si>
  <si>
    <t xml:space="preserve">F. ESCORT/ GAL/ ORION/ VERONA </t>
  </si>
  <si>
    <t>RENAULT 12 (Rosca 3/4\"X16)</t>
  </si>
  <si>
    <t>F Ducato 1.9 Diesel (Rosca 20x1.5)</t>
  </si>
  <si>
    <t>F Fiesta / Escort /Orion Nafteros</t>
  </si>
  <si>
    <t>CHEVROLET Silverado  (Rosca 13/16\"-16)</t>
  </si>
  <si>
    <t xml:space="preserve">DODGE 1500. </t>
  </si>
  <si>
    <t>FORD  Falcon</t>
  </si>
  <si>
    <t>F F100 c/Motor MWM - FORD 4000</t>
  </si>
  <si>
    <t>DEUTZ Mediano (Rosca 1\"-12)</t>
  </si>
  <si>
    <t>FIAT Duna / Reg / Tempra</t>
  </si>
  <si>
    <t xml:space="preserve">VW Cad/ Golf / Polo / Trans </t>
  </si>
  <si>
    <t>FIAT Fiorino / Uno 1.3 Die. -REGATTA</t>
  </si>
  <si>
    <t>FIAT Brava / Ducato / Tipo Turbodiesel / 125 / 128 (Rosca 3/4\"-16)</t>
  </si>
  <si>
    <t>CHEVROLET Corsa Diesel</t>
  </si>
  <si>
    <t>ALFA ROMEO 164*</t>
  </si>
  <si>
    <t>FIAT 600 E*</t>
  </si>
  <si>
    <t>M BENZ 1620 / 1215 (Rosca 1\"-12</t>
  </si>
  <si>
    <t>PERKINS Largo (Rosca 3/4\"-16)</t>
  </si>
  <si>
    <t>PEUG. 505 / DIE. LIGERO</t>
  </si>
  <si>
    <t>PEUGEOT  404</t>
  </si>
  <si>
    <t>CHEVROLET Monza / Corsa / MERIVA / AVEO / SPIN</t>
  </si>
  <si>
    <t>PEUGEOT 505 / Di Ligero/ 405 / PALIO / SIENA</t>
  </si>
  <si>
    <t>PERKINS Corto (Rosca 3/4\"-16)</t>
  </si>
  <si>
    <t>CATERPILLAR Serie 300 (249999032)</t>
  </si>
  <si>
    <t>CA5760</t>
  </si>
  <si>
    <t>C301500</t>
  </si>
  <si>
    <t>SCANIA  Serie P340- P114- P124- P94-T144- R114- R124 (1421021)</t>
  </si>
  <si>
    <t>SCANIA  Serie T164- T124- R144- R164 (1421021)</t>
  </si>
  <si>
    <t>C14200/1</t>
  </si>
  <si>
    <t>BOBCAT Serie 800 (AF25526) (RS3542)</t>
  </si>
  <si>
    <t>NEW HOLLAND Serie 4000- 5000 (03/95-&gt;)  (AF25526) (RS3542)</t>
  </si>
  <si>
    <t>C14190</t>
  </si>
  <si>
    <t>BOBCAT 2400-2410-943 mot. Perkins</t>
  </si>
  <si>
    <t>83 / 17</t>
  </si>
  <si>
    <t>CASE Serie  1800- 300- 400- 500 ((9Y-6842)</t>
  </si>
  <si>
    <t>DITCH WITCH Serie 5000- 6000- 7000</t>
  </si>
  <si>
    <t>MANITOU  Serie MT 430- 440 (9Y-6842)</t>
  </si>
  <si>
    <t>NEW HOLLAND Serie L- 1100- 1200- 1400- 500- 900 (9y-6842)</t>
  </si>
  <si>
    <t>TOYOTA Lift Truck (17741-23600-71) (17743-23600-71)</t>
  </si>
  <si>
    <t>CA9369</t>
  </si>
  <si>
    <t>C21470</t>
  </si>
  <si>
    <t>FORD Serie Cargo 1517 mot. Cummins (01/04-&gt;) (BG1X9601AA)</t>
  </si>
  <si>
    <t>VOLVO Micro/ Omnibus mot.B7 (2005-2006) 20416503)</t>
  </si>
  <si>
    <t>FIAT FIORUNO/ UNO 1,7 DIESEL</t>
  </si>
  <si>
    <t xml:space="preserve">FIAT DUNA1,7 SDL/ UNO 1,7D-SD (01/95-&gt;04/97)/ FIORINO </t>
  </si>
  <si>
    <t>FIAT FIORINO 1,3 FIRE 01/04-&gt;/ PREMIO/ UNO</t>
  </si>
  <si>
    <t>FIAT DUNA 1,3/ 1,6/ Weekend/ mot. Brasilero</t>
  </si>
  <si>
    <t>VW GOLF(Nafta/ Diesel)(99-&gt;)/ GTI 2,0 TURBO(99-&gt;)</t>
  </si>
  <si>
    <t>VW GOLF IV  1,8T/1,9TDI</t>
  </si>
  <si>
    <t>VW BORA 1.6-1.8-2.0 Naf./  1.9 SDI/ TDI(1J0129620)</t>
  </si>
  <si>
    <t>VW NEW BEATLE 1,8T/ 2,0</t>
  </si>
  <si>
    <t>SEAT TOLEDO II 1,6/ 1,8/ 1.9 TDI</t>
  </si>
  <si>
    <t>SEAT LEON I 1.6-1.8-1.8 20v Turbo/ 1.9 TDI/ SDI</t>
  </si>
  <si>
    <t>AUDI A3 1,8 S3/ T -1,9TDI</t>
  </si>
  <si>
    <t>C 30125/1</t>
  </si>
  <si>
    <t>GM  MERIVA  1,7 TDI- 1,8 8V-1-V</t>
  </si>
  <si>
    <t>CHEVROLET  Corsa / Vectra / Meriva  Nafteros (R. 18X1.5)</t>
  </si>
  <si>
    <t>PEUGEOT BOXER 1,9/2,5 Diesel</t>
  </si>
  <si>
    <t>PEUGEOT 404</t>
  </si>
  <si>
    <t>JOHN DEERE 445 - G.M.C. 671 - CUMMINS</t>
  </si>
  <si>
    <t>JOHN DEERE 750 - JOHN DEERE 730 Tractor</t>
  </si>
  <si>
    <t>Peug 206-306-307-406-607-Expert-Partner 2,0 HDI  '00-&gt;(1906-76)</t>
  </si>
  <si>
    <t>C9712</t>
  </si>
  <si>
    <t>PERKINS 4-203, 6-305 - FORD THAMES</t>
  </si>
  <si>
    <t>FIAT SOMECA 411R - U25  - 221 - R25</t>
  </si>
  <si>
    <t>PERKINS F700 CON MOTOR 6-354</t>
  </si>
  <si>
    <t>TRACTOR FIAT 55R- 55L -60R</t>
  </si>
  <si>
    <t xml:space="preserve">TRACTOR FIAT 780-SOMECA40-45-50- CAMION 615N </t>
  </si>
  <si>
    <t>G.M.C. SECUNDARIO - CASE 830</t>
  </si>
  <si>
    <t>CITROÊN XSARA 1,5 DIESEL</t>
  </si>
  <si>
    <t>PEUGEOT 106 1,4 Y 1,5 DIESEL</t>
  </si>
  <si>
    <t>RENAULT 19 DIESEL</t>
  </si>
  <si>
    <t>WK 1162</t>
  </si>
  <si>
    <t>TACITA DEUTZ LARGA</t>
  </si>
  <si>
    <t>MERCEDES BENZ 180D</t>
  </si>
  <si>
    <t>CHEVROLET LUV / ISUZU</t>
  </si>
  <si>
    <t>MERCEDES BENZ 5 CILINDROS / MUSSO</t>
  </si>
  <si>
    <t>SCANIA SERIE 4 (94-114-124)</t>
  </si>
  <si>
    <t>C 32154/1</t>
  </si>
  <si>
    <t>C 1932</t>
  </si>
  <si>
    <t>C2639</t>
  </si>
  <si>
    <t>C 14200</t>
  </si>
  <si>
    <t>C 3594/1</t>
  </si>
  <si>
    <t>C 2936</t>
  </si>
  <si>
    <t>C 1426</t>
  </si>
  <si>
    <t>C2336/1</t>
  </si>
  <si>
    <t>C2825</t>
  </si>
  <si>
    <t>C1820</t>
  </si>
  <si>
    <t>C32102</t>
  </si>
  <si>
    <t>CA8805</t>
  </si>
  <si>
    <t>CHRYSLER NEON'2000</t>
  </si>
  <si>
    <t>RENAULT Trafic - 12 motores 1.4 - 1.6/ R11 TL-GTL-TS</t>
  </si>
  <si>
    <t>FIAT Fiorino / Uno 1.3 Diesel -REGATTA 2000</t>
  </si>
  <si>
    <t>PH 7136</t>
  </si>
  <si>
    <t>RENAULT SCENIC MEGANE DESDE 1998</t>
  </si>
  <si>
    <t>CITROEN  C-3  1.1(01-&gt;) / 1.4 16v (03-&gt;)/ 1,6 16v (01-&gt;)</t>
  </si>
  <si>
    <t>FIAT 600E Y 1100 CENTRAL</t>
  </si>
  <si>
    <t>FIAT 1500 REDONDO</t>
  </si>
  <si>
    <t>FIAT 1600</t>
  </si>
  <si>
    <t>FIAT 133-DODGE 100</t>
  </si>
  <si>
    <t>FIAT 1500 OVALADO</t>
  </si>
  <si>
    <t>FORD EXPLORER 4x4</t>
  </si>
  <si>
    <t>RENAULT CLIO DIESEL(97-&gt;)</t>
  </si>
  <si>
    <t>RENAULT TRAFIC(motor francés)</t>
  </si>
  <si>
    <t>RENAULT KANGOO 1,6 Nafta</t>
  </si>
  <si>
    <t>VW KOMBI/ FURGON</t>
  </si>
  <si>
    <t>FIAT DUCATO 2,0 DIESEL</t>
  </si>
  <si>
    <t>LADA</t>
  </si>
  <si>
    <t>CA 5680</t>
  </si>
  <si>
    <t>GM ASTRA Nafta/ Diesel (99-&gt;)</t>
  </si>
  <si>
    <t>CA 4202SY</t>
  </si>
  <si>
    <t>CF 800</t>
  </si>
  <si>
    <t>SECUNDARIO DE AR 590</t>
  </si>
  <si>
    <t>CF 1000</t>
  </si>
  <si>
    <t>CA 3295</t>
  </si>
  <si>
    <t>C 15165/3</t>
  </si>
  <si>
    <t>SECUNDARIO DE AR 2014</t>
  </si>
  <si>
    <t>CF 1200</t>
  </si>
  <si>
    <t>CA 4685SY</t>
  </si>
  <si>
    <t>SCANIA 112</t>
  </si>
  <si>
    <t xml:space="preserve">CA 4221A </t>
  </si>
  <si>
    <t>CA101PLA</t>
  </si>
  <si>
    <t>CA 680PL</t>
  </si>
  <si>
    <t>CA 664PL</t>
  </si>
  <si>
    <t>CA 651PL</t>
  </si>
  <si>
    <t>CA 184PL</t>
  </si>
  <si>
    <t>CA 5483SY</t>
  </si>
  <si>
    <t>CA 45692SY</t>
  </si>
  <si>
    <t>CA 4691SY</t>
  </si>
  <si>
    <t>C31PL</t>
  </si>
  <si>
    <t>C 1191A</t>
  </si>
  <si>
    <t>C 4880 A</t>
  </si>
  <si>
    <t>C11909PL</t>
  </si>
  <si>
    <t>C1174PL</t>
  </si>
  <si>
    <t>C1175PL</t>
  </si>
  <si>
    <t>C1168PLA</t>
  </si>
  <si>
    <t>C11846PL</t>
  </si>
  <si>
    <t>C1112PL</t>
  </si>
  <si>
    <t>C11817PL</t>
  </si>
  <si>
    <t>C11950PLA</t>
  </si>
  <si>
    <t>C1173PL</t>
  </si>
  <si>
    <t>PH 9</t>
  </si>
  <si>
    <t>PH 2895 A</t>
  </si>
  <si>
    <t>PH 2809 A</t>
  </si>
  <si>
    <t>PH 2801 B</t>
  </si>
  <si>
    <t>PH 4553 A</t>
  </si>
  <si>
    <t>C 30880/2</t>
  </si>
  <si>
    <t>SCANIA 110/ 111- M.BENZ</t>
  </si>
  <si>
    <t>C 24650/1</t>
  </si>
  <si>
    <t>CA 3280</t>
  </si>
  <si>
    <t>CA 3280SY</t>
  </si>
  <si>
    <t>CF 1300</t>
  </si>
  <si>
    <t>SECUNDARIO DE AR 540</t>
  </si>
  <si>
    <t>WK736</t>
  </si>
  <si>
    <t>WK842/2</t>
  </si>
  <si>
    <t>CA 3105</t>
  </si>
  <si>
    <t>CA 4215</t>
  </si>
  <si>
    <t>CA 3290</t>
  </si>
  <si>
    <t>CA 283</t>
  </si>
  <si>
    <t>CA 5671</t>
  </si>
  <si>
    <t>CA 3295SY</t>
  </si>
  <si>
    <t>CA 3105SY</t>
  </si>
  <si>
    <t>CA 3291Z</t>
  </si>
  <si>
    <t>CA 3291SY</t>
  </si>
  <si>
    <t>C 23440/1</t>
  </si>
  <si>
    <t>CF 1600</t>
  </si>
  <si>
    <t>C 15264</t>
  </si>
  <si>
    <t>CF 600</t>
  </si>
  <si>
    <t>CF 700</t>
  </si>
  <si>
    <t>C 15127/2</t>
  </si>
  <si>
    <t>C 17308</t>
  </si>
  <si>
    <t>C 24650/3</t>
  </si>
  <si>
    <t>C 30850/2</t>
  </si>
  <si>
    <t>C 17225/3</t>
  </si>
  <si>
    <t>C 20325/2</t>
  </si>
  <si>
    <t>C 13114/4</t>
  </si>
  <si>
    <t>C 15127/1</t>
  </si>
  <si>
    <t>M BENZ 180 D (viejo)</t>
  </si>
  <si>
    <t>M.BENZ 608</t>
  </si>
  <si>
    <t>M.BENZ 1517- DEUTZ DD 1000</t>
  </si>
  <si>
    <t>FORD 7000- DEUTZ 120-MF</t>
  </si>
  <si>
    <t>M.BENZ  1938/ 1939</t>
  </si>
  <si>
    <t>SCANIA 111 (omnibus)</t>
  </si>
  <si>
    <t>FORD F-100 c/MWM (92-&gt;)/ F14000</t>
  </si>
  <si>
    <t>SECUNDARIO DE AR 494</t>
  </si>
  <si>
    <t>SECUNDARIO DE AR 560</t>
  </si>
  <si>
    <t>ZANELLO</t>
  </si>
  <si>
    <t>FIAT IVECO TURBO DAILY</t>
  </si>
  <si>
    <t>SECUNDARIO DE AR 2008</t>
  </si>
  <si>
    <t>GMC CHEVROLET LUV c/ Isuzu DIESEL</t>
  </si>
  <si>
    <t>PEUGEOT 504 DIESEL (97-&gt;)</t>
  </si>
  <si>
    <t>FORD CARGO Turbo</t>
  </si>
  <si>
    <t>SECUNDARIO DE AR 2015</t>
  </si>
  <si>
    <t xml:space="preserve">FORD CARGO </t>
  </si>
  <si>
    <t>SECUNDARIO DE AR 2017</t>
  </si>
  <si>
    <t>M.BENZ 1218</t>
  </si>
  <si>
    <t>C 25101</t>
  </si>
  <si>
    <t>C 25117</t>
  </si>
  <si>
    <t>C 1460</t>
  </si>
  <si>
    <t>C 2677</t>
  </si>
  <si>
    <t>C 2852/2</t>
  </si>
  <si>
    <t>ISUZU 3,1 Turbodiesel</t>
  </si>
  <si>
    <t>DEUTZ</t>
  </si>
  <si>
    <t>HONDA CR-V Si, Scout 2,0Mie 16v(97-&gt;)</t>
  </si>
  <si>
    <t>HONDA Odyssey EX Naftera 2,2Mie16v(96-&gt;)</t>
  </si>
  <si>
    <t>HONDA FIT  EX/ LX 1,4MPI (03-&gt;)</t>
  </si>
  <si>
    <t>MITSUBISHI  Colt GLX 1,6i/ Eclipse GS-T Ti2,0 16v</t>
  </si>
  <si>
    <t>MITSUBISHI Galant 1,8EFI16v (93/97)</t>
  </si>
  <si>
    <t>MITSUBISHI Galant  GTI 2,0FI24v - 2,5 FI 24v (93/97)</t>
  </si>
  <si>
    <t>MITSUBISHI Lancer 1,5 12v(89/92)/ GLXI 2,0-2,5 24v(98-&gt;)</t>
  </si>
  <si>
    <t>MITSUBISHI Lancer VI 1,3 12v(96/03)/Space Wagon GLX</t>
  </si>
  <si>
    <t>MITSUBISHI Lancer VII 1,3i-1,6i (03-&gt;)</t>
  </si>
  <si>
    <t>CHEVROLET Corsa GL Diesel c/s Aire 1,7 8v (96-&gt;)</t>
  </si>
  <si>
    <t>CHEVROLET Combo  Diesel c/sAire 1,7 8v (98-&gt;)</t>
  </si>
  <si>
    <t>DD 900</t>
  </si>
  <si>
    <t>DD 1000</t>
  </si>
  <si>
    <t>AX 80/ AX 100- BF4L913, F6L913,DXA,70A</t>
  </si>
  <si>
    <t>CA10256</t>
  </si>
  <si>
    <t>C41110</t>
  </si>
  <si>
    <t>AUDI A3 2.0 TFSi - 2,0 TFSi Quattro</t>
  </si>
  <si>
    <t>AUDI A3 Sportback 2.0 TFSi - Sportback 2,0TFSi Quattro</t>
  </si>
  <si>
    <t>RENAULT MASTER 2,5D-2,8TD-dTi)(7701044595)</t>
  </si>
  <si>
    <t>RENAULT MASTER 2,8TD (2005-&gt;)(7702295409)</t>
  </si>
  <si>
    <t>HONDA CIVIC( Todos) CR- V- Scot (JKX1000010)</t>
  </si>
  <si>
    <t>ROVER 420 (JKX1000010)</t>
  </si>
  <si>
    <t>CITROEN Diesel (Rosca 20x1.5)</t>
  </si>
  <si>
    <t>DODGE 1500</t>
  </si>
  <si>
    <t>FIAT Tractor 400 - 500 - 700 - 600 E.</t>
  </si>
  <si>
    <t>ATLAS-COPCO (Compresor).</t>
  </si>
  <si>
    <t>SEAT IBIZA 1.9 SDI/ TDI (99-&gt;) (6K0129620B)</t>
  </si>
  <si>
    <t>CA 5827</t>
  </si>
  <si>
    <t>CA 5929</t>
  </si>
  <si>
    <t>FORD FOCUS Nafta/ Diesel (1072600)</t>
  </si>
  <si>
    <t>CA 8736</t>
  </si>
  <si>
    <t>C 1955/1</t>
  </si>
  <si>
    <t>CA 4202</t>
  </si>
  <si>
    <t>CHRYSLER DAKOTA Naf-D y TD (Motor 6cil.)</t>
  </si>
  <si>
    <t>C 27844</t>
  </si>
  <si>
    <t>C 311226</t>
  </si>
  <si>
    <t>FIAT MAREA 1.6 SXC  16v/ 2.0 HLX  20v 5cil (98-.)</t>
  </si>
  <si>
    <t xml:space="preserve">FIAT MAREA 1.9 ELX /2.0 D - TD  </t>
  </si>
  <si>
    <t>VW ESCARABAJO</t>
  </si>
  <si>
    <t>CA 5435</t>
  </si>
  <si>
    <t>CA 9375</t>
  </si>
  <si>
    <t>CA 9098</t>
  </si>
  <si>
    <t>HU931/5X</t>
  </si>
  <si>
    <t>0/26</t>
  </si>
  <si>
    <t>16/ 16</t>
  </si>
  <si>
    <t>24,5/ 24,5</t>
  </si>
  <si>
    <t>21/ 21</t>
  </si>
  <si>
    <t>M 16 x 1,5</t>
  </si>
  <si>
    <t>c/tubos V</t>
  </si>
  <si>
    <t>c/3 tubos</t>
  </si>
  <si>
    <t>CA 8995</t>
  </si>
  <si>
    <t>W 815</t>
  </si>
  <si>
    <t>PEUGEOT 505 / Diesel  Ligero/ 405 Rosca 20x1.5</t>
  </si>
  <si>
    <t xml:space="preserve">Ford Mondeo 2,0 DI TD '01-&gt; -2,0 TD CI '01-&gt; </t>
  </si>
  <si>
    <t xml:space="preserve">TACITA DEUTZ BOCA ANCHA </t>
  </si>
  <si>
    <t>CA5350</t>
  </si>
  <si>
    <t>C25114</t>
  </si>
  <si>
    <t>BMW 316- 318- 320- 323- 325- 328- 1,6i/ 1,8i/ 2,0i/ 2.3i/ 2.8i..</t>
  </si>
  <si>
    <t>BMW - 520- 523- 528- 728  2,0i/ 2.3i/ 2.8i.( 13721730946 )</t>
  </si>
  <si>
    <t>ROVER 218 1,8D-TD- GSD- SD- SLD</t>
  </si>
  <si>
    <t>Ford Transit 260 CP 2,0 DI TD 16v'00-&gt;</t>
  </si>
  <si>
    <t>Ford Transit 2,0 DI TD 16v '00-&gt;</t>
  </si>
  <si>
    <t>FIAT Brío / Spazio / Tipo 1,4</t>
  </si>
  <si>
    <t xml:space="preserve">RENAULT TRAFIC </t>
  </si>
  <si>
    <t>CU 3478</t>
  </si>
  <si>
    <t>MERCEDES BENZ 1840 -1940 -2540 -1644 -1844 -1944 -2044</t>
  </si>
  <si>
    <t>CU 2882</t>
  </si>
  <si>
    <t>GM / OPEL ASTRA - COMBO - CORSA - TIGRA</t>
  </si>
  <si>
    <t>CU 2344</t>
  </si>
  <si>
    <t>GM CHEVROLET D-20 Maxion S4(Custon)/ S4T</t>
  </si>
  <si>
    <t>CU 3942</t>
  </si>
  <si>
    <t>CU 2225</t>
  </si>
  <si>
    <t>PEUGEOT 307 1,4/ 1,6-2,0 16v (1444W3)</t>
  </si>
  <si>
    <t>PEUGEOT 307 2,0 HDI  (1444W6)</t>
  </si>
  <si>
    <t>CU 3554</t>
  </si>
  <si>
    <t>FORD FIESTA - KA - COURIER</t>
  </si>
  <si>
    <t>CU 2861</t>
  </si>
  <si>
    <t>CU 2525</t>
  </si>
  <si>
    <t>CITROEN XANTIA - BERLINGO - XSARA CLIMA DDE 2001</t>
  </si>
  <si>
    <t>CU 3858</t>
  </si>
  <si>
    <t>SECUNDARIO de AR2056</t>
  </si>
  <si>
    <t>190,29/260N/160T/619N/N1/T1/697N/190,33Turbo</t>
  </si>
  <si>
    <t>120,130,150N/T,AGRI 140,90/ 180,90</t>
  </si>
  <si>
    <t>GOLF Mexicano 1,8Mi/ 1,9/ 2,0 TD(94-&gt;)</t>
  </si>
  <si>
    <t>FIAT UNO 1,3/1,4/1,5 Naf.</t>
  </si>
  <si>
    <t>WK 842/14</t>
  </si>
  <si>
    <t>HONDA CIVIC 1,3/1,4/1,5/1,8 Naf.</t>
  </si>
  <si>
    <t>FORD ESCORT Ghia, GL 1,6(-&gt;90)</t>
  </si>
  <si>
    <t>NISSAN 300 ZX</t>
  </si>
  <si>
    <t>DODGE 1500 -1,8</t>
  </si>
  <si>
    <t>GM SILVERADO Nacional</t>
  </si>
  <si>
    <t>CA 8774</t>
  </si>
  <si>
    <t>CA 5329</t>
  </si>
  <si>
    <t>ALFA ROMEO 145/146 1,9 JTD</t>
  </si>
  <si>
    <t>AUDI A3-A4-A6 1,9 TDi</t>
  </si>
  <si>
    <t>GM CHEVROLET Silverado STD/ DLX Naf. 4,1i 12v (97-&gt;)</t>
  </si>
  <si>
    <t>GM CHEVROLET Vectra 1,8i 16v / 2,6 V6 /3,2 V6</t>
  </si>
  <si>
    <t>DAIMLER-CHRYSLER SMART CITY-COUPE  600/700/800</t>
  </si>
  <si>
    <t>DAIMLER-CHRYSLER SMART CITY-CABRIO 600/700/800</t>
  </si>
  <si>
    <t>DAIMLER-CHRYSLER SMART  ROADSTER  700( 04/03-&gt;)</t>
  </si>
  <si>
    <t>CITROEN  C-2  1.1/ 1.4 (03-&gt;) (1444-X4)</t>
  </si>
  <si>
    <t>CITROËN Berlingo II 1,4/ 1,6  (1109-X3)</t>
  </si>
  <si>
    <t>CITROËN  C2-C3 1,1/ 1,4/ 1,6 16V.</t>
  </si>
  <si>
    <t>CITROËN  C4 1,4 16V/ 1,6 16V/ 2,0 HDI/ 2,0 16V</t>
  </si>
  <si>
    <t>CITROËN  C5 2,0 HDI/ 2,0 16V - XSARA 1,4i/ 1,6i 16V</t>
  </si>
  <si>
    <t>CITROËN Xsara 1,4i/ 1,6i 16V - XSARA PICASSO 1,6i</t>
  </si>
  <si>
    <t>FORD FOCUS/ MONDEO/ FIESTA/ ESCORT Nafta</t>
  </si>
  <si>
    <t>FORD Focus C-MAX 2,0 TDI - FOCUS II 2,0 TDCI</t>
  </si>
  <si>
    <t>MERCEDES BENZ Clase A 160 1,6i 8v(99-&gt;)</t>
  </si>
  <si>
    <t>DATSUN-NISSAN 200 SX (USA B14) SR 2.0 DE</t>
  </si>
  <si>
    <t>PEUGEOT Partner II Ranch 1.4 (02-&gt;)</t>
  </si>
  <si>
    <t>PEUGEOT PARTNER RANCH 1,9D -2,0 HDI (11/02-&gt;)(1444 CA)</t>
  </si>
  <si>
    <t>PEUGEOT 307 1,4 /1,4 16v/ 1,6 16v/ 407 HDI</t>
  </si>
  <si>
    <t>PEUGEOT Partner II 1,4/ 1,6</t>
  </si>
  <si>
    <t>RENAULT Clio II 1,2 16v (7701 059409/ 064439 ) (ELP-3977)</t>
  </si>
  <si>
    <t>ROVER 620  (Carbón Activado) (PP-TV20)</t>
  </si>
  <si>
    <t>ROVER 75 2,0 (04/99-&gt;)-2,5 (04/99 a 10/01)</t>
  </si>
  <si>
    <t>SEAT TOLEDO 1,9 TDI</t>
  </si>
  <si>
    <t xml:space="preserve">VW BORA 1,9 Sdi /GOLF IV 1,9 Sdi-TDI  </t>
  </si>
  <si>
    <t>VW PASSAT 1,9 / 2,0 TDI</t>
  </si>
  <si>
    <t>VW POLO IV 1,9 TDI</t>
  </si>
  <si>
    <t>VOLVO  S40 2,0D/ V50 2,0D</t>
  </si>
  <si>
    <t>KIA Besta Minibús/ Besta Diesel Furgon/Van</t>
  </si>
  <si>
    <t>SUBARU Justy J10 / J12/ SVX 3,3i</t>
  </si>
  <si>
    <t>PH 3519</t>
  </si>
  <si>
    <t>WD 940/2</t>
  </si>
  <si>
    <t>MERCEDES BENZ c/ caja Allison</t>
  </si>
  <si>
    <t>RENAULT Master</t>
  </si>
  <si>
    <t>PH 4967</t>
  </si>
  <si>
    <t>W 68/1 W 68/80</t>
  </si>
  <si>
    <t>Web: www.distribuidorafusion.com.ar</t>
  </si>
  <si>
    <t>IN 1001</t>
  </si>
  <si>
    <t>G 5540</t>
  </si>
  <si>
    <t>WK 512</t>
  </si>
  <si>
    <t>ALFA 145 - 146 2,0 TwinSpark 16 v - 156  dde. 7/96</t>
  </si>
  <si>
    <t>Iny.</t>
  </si>
  <si>
    <t>W 719/30</t>
  </si>
  <si>
    <t>AUDI A3 1,6i-1,8-1,8i/ A4 1,6i-1,8-1,8i Quattro-2,0 Turbo-2,8-2,8I</t>
  </si>
  <si>
    <t>AUDI A6 2,8-2,8i Quattro-4,2-Cabrio/ TT Turbo1,8-1,8i</t>
  </si>
  <si>
    <t>( tubo totalmente perforado )</t>
  </si>
  <si>
    <t xml:space="preserve">BMW  323i- 325i- 520i- 528 </t>
  </si>
  <si>
    <t>( doble válvula )</t>
  </si>
  <si>
    <t>CARRIER</t>
  </si>
  <si>
    <t>W954</t>
  </si>
  <si>
    <t>IVECO -THERMOKING - CARRIER  Filtro para aceite FULL FLOW</t>
  </si>
  <si>
    <t xml:space="preserve"> (11-9099 / 11-3712 / 3 000 303 / 2992242 - 503120785 - 504033399 )</t>
  </si>
  <si>
    <t>CARRIER  Filtro gas-oil secundario ( 20-113693 )</t>
  </si>
  <si>
    <t>7/8 x 14</t>
  </si>
  <si>
    <t>( 9Y-4435 / 25012681 / FCS-149 / P553693 / BF992 )</t>
  </si>
  <si>
    <t>OL 510</t>
  </si>
  <si>
    <t>GS 144</t>
  </si>
  <si>
    <t>AR 2121</t>
  </si>
  <si>
    <t>CAK258</t>
  </si>
  <si>
    <t>C16190X</t>
  </si>
  <si>
    <t>CATERPILLAR  ( 9Y-6820/ 9Y-6841 )</t>
  </si>
  <si>
    <t>CATERPILLAR  Autoelevadores DP20(k) Mitsubishi S4S</t>
  </si>
  <si>
    <t>CATERPILLAR  DP20/ 25/ 30/ 35 Mitsubishi (103-9737 )</t>
  </si>
  <si>
    <t xml:space="preserve">(BL-2128 / F12014 / P50-2085 / B7131 / 32A4000100 / 103-9737 / 32A4000100) </t>
  </si>
  <si>
    <t>OL 521</t>
  </si>
  <si>
    <t>P8264</t>
  </si>
  <si>
    <t>WK952/1</t>
  </si>
  <si>
    <t>CATERPILLAR  ( 1R-0751  /  6I-4783 ) (vaso plast. Incluído)</t>
  </si>
  <si>
    <t xml:space="preserve"> ( 1R-0751  /  6I-4783 )  (vaso plástico Incluído)</t>
  </si>
  <si>
    <t>G.M ( 5114521/ 519 8865 / 5198867 / 6424690 / 7998966 / 8994728 )</t>
  </si>
  <si>
    <t>CF5475</t>
  </si>
  <si>
    <t>CHEVROLET ASTRA   1.4- 1.6</t>
  </si>
  <si>
    <t>CU2330</t>
  </si>
  <si>
    <t>CHEVROLET Aveo 1,6 16V (12/2008-&gt;)</t>
  </si>
  <si>
    <t>CHEVROLET Cruze</t>
  </si>
  <si>
    <t>WK1060/1</t>
  </si>
  <si>
    <t xml:space="preserve">GM CHEVROLET Camion 14-190/15-190/ 16-220 T.Intercooler 6,6lts </t>
  </si>
  <si>
    <t>GM CHEVROLET Filtro RACOR  93297277 (vaso plast. Incluído)</t>
  </si>
  <si>
    <t>( 8129975 - 8159975 )</t>
  </si>
  <si>
    <t>GM CHEVROLET 14-190 / 15-190 / 16-220 Caterpillar 3116</t>
  </si>
  <si>
    <t>GS 134</t>
  </si>
  <si>
    <t>GS 127</t>
  </si>
  <si>
    <t>TH 1005</t>
  </si>
  <si>
    <t>GM Agile - Corsa GL - GL SW Naftera 1,6 8v dde 95</t>
  </si>
  <si>
    <t>GM Nuevo Corsa GL GLS 1,8i 8v-Pick-Up Naftera 1,6i 8v (95-&gt;)</t>
  </si>
  <si>
    <t>GM Omega 2,0i 16v 4/94-&gt;/ Tigra 1,6i 16v 8/99-&gt;</t>
  </si>
  <si>
    <t>GM Vectra- Zafira GL -GLS Naftera 2,0i 8v -16v 9/95-&gt;</t>
  </si>
  <si>
    <t>C 2683</t>
  </si>
  <si>
    <t>CHRYSLER PT CRUISER 2,4 Cabrio Turbo GT  (489 1691 AA)</t>
  </si>
  <si>
    <t>CHRYSLER PT CRUISER 2.4 16v  (489 1691 AA)</t>
  </si>
  <si>
    <t>CHRYSLER Caravan 2,5TD- Dakota 2,5LD</t>
  </si>
  <si>
    <t>CHRYSLER PT Cruiser Cabrio 2,4Turbo</t>
  </si>
  <si>
    <t>CA8748</t>
  </si>
  <si>
    <t>Citroen X-Sara 1,9TD (10/98-&gt;)  (con prefiltro)</t>
  </si>
  <si>
    <t>CITROEN Jumper 2,8D - 2,8 Hdi</t>
  </si>
  <si>
    <t>FIAT ALLIS (1004421-3/ 1004652/ 2047874/ 266786 / 3044713 / 3046858. )</t>
  </si>
  <si>
    <t xml:space="preserve"> / 3047497 / 3048581 / 346858 / 4021443 / 4059252 / 4059292 / 4909733 /</t>
  </si>
  <si>
    <t>5040251 /5056768 / 5069734-0 / 5076408 / 6382724 / 70638274 / 71004652</t>
  </si>
  <si>
    <t>/ 73046858 / 73048581 )</t>
  </si>
  <si>
    <t>Secador de Aire de Frenos</t>
  </si>
  <si>
    <t>TB1374x</t>
  </si>
  <si>
    <t>IVECO EuroCargo - EuroTech- EuroTrakker- Stralis- Trakker</t>
  </si>
  <si>
    <t>M 39 x 1,5</t>
  </si>
  <si>
    <t>Sec.Aire</t>
  </si>
  <si>
    <t>CFA10829</t>
  </si>
  <si>
    <t>CUK2040</t>
  </si>
  <si>
    <t xml:space="preserve">FIAT Línea (2008-&gt;) ( 7086604/A2210100 )
</t>
  </si>
  <si>
    <t>CF9788</t>
  </si>
  <si>
    <t>CU4594</t>
  </si>
  <si>
    <t>IVECO Daily  (2009-&gt;) (3802821 )</t>
  </si>
  <si>
    <t>Nuevo FIAT  Uno 1,4</t>
  </si>
  <si>
    <t>THC 1011</t>
  </si>
  <si>
    <t>PH10268</t>
  </si>
  <si>
    <t>W928/14</t>
  </si>
  <si>
    <t>FIAT Ducato Multijet Economy 2,3 JTD 16v (06/10-&gt;) (2995811)</t>
  </si>
  <si>
    <t>M 22 X 1,5</t>
  </si>
  <si>
    <t>(8094872 - 504091563 - FT5843 - OC570 -OC616 - LS386 -  H12W08 )</t>
  </si>
  <si>
    <t>H 601/4</t>
  </si>
  <si>
    <t>IVECO Daily- Eurocargo - Eurotech</t>
  </si>
  <si>
    <t>IVECO - EUROCARGO I 150 E18  (mot.8060)( 09/91-&gt;04/01)</t>
  </si>
  <si>
    <t>IVECO - EUROCARGO I 160 E23/ 160 E21 (mot.8060) (01/97-&gt;)</t>
  </si>
  <si>
    <t>WK 853/3x</t>
  </si>
  <si>
    <t>PS 8745</t>
  </si>
  <si>
    <t>WK 853/8</t>
  </si>
  <si>
    <t>WK 853/12</t>
  </si>
  <si>
    <t>WK823</t>
  </si>
  <si>
    <t>FORD FOCUS 1,8 TDCI / MONDEO 2,0 TDCI</t>
  </si>
  <si>
    <t>HU 819/1x</t>
  </si>
  <si>
    <t>Ac.Eco</t>
  </si>
  <si>
    <t>CH5976ECO</t>
  </si>
  <si>
    <t>HU 611/1X</t>
  </si>
  <si>
    <t>SKODA Felicia 1,3 (93-&gt;)</t>
  </si>
  <si>
    <t>SUBARU</t>
  </si>
  <si>
    <t>SUBARU Impreza I 1,6, 1,6i 4WD, 1,8, 1,8I 4WD, 2,0i 4WD</t>
  </si>
  <si>
    <t>SUBARU Impreza ii 2,0, 2,0i 16v</t>
  </si>
  <si>
    <t>SUBARU Legacy 2,0i, 2,2i, 2,5 16v, 2,5i 16v</t>
  </si>
  <si>
    <t>SUZUKI Baleano 1,6 (97-&gt;) - Swift GLX - X90 (95-&gt;)</t>
  </si>
  <si>
    <t>SUZUKI Vitara 1,6/ 2,0</t>
  </si>
  <si>
    <t>VOLKSWAGEN Golf V 2.0 TFSI GTI</t>
  </si>
  <si>
    <t>VOLKSWAGEN Jetta II (1K2) 2.0 TFSI</t>
  </si>
  <si>
    <t>VOLKSWAGEN Passat (3C2/3C5) 2.0 TFSI</t>
  </si>
  <si>
    <t>VW Passat 3.2 FSI</t>
  </si>
  <si>
    <t>VWW Golf V 3.2</t>
  </si>
  <si>
    <t>VW  CONSTELLATION Serie 17250mot.Cummins Int.6,0 (01/07-&gt;)</t>
  </si>
  <si>
    <t>VW  CONSTELLATION Serie 9150E mot.Cummins Int.4ISBE (01/03-&gt;)</t>
  </si>
  <si>
    <t xml:space="preserve"> ( 2R0 115 403 )</t>
  </si>
  <si>
    <t>VW Passat 2,8 V6 (96-&gt;05)</t>
  </si>
  <si>
    <t>( 078 115 561- 078 115 561D- 078 115 561H- 078 115 561J)</t>
  </si>
  <si>
    <t>VOLKSWAGEN Camiones Serie 13t ( MWM 6,1) (01/04-&gt;)</t>
  </si>
  <si>
    <t>VOLKSWAGEN Camiones Serie 15t (MWM 6,10) (01/00-&gt;)</t>
  </si>
  <si>
    <t>VOLKSWAGEN Camiones Serie 2000 (MWM 4,10/ 6,10-Cummins 6CTAA) (01/00-&gt;)</t>
  </si>
  <si>
    <t>VOLKSWAGEN ( 1R-0710 / 9L-9100 )</t>
  </si>
  <si>
    <t>VOLKSWAGEN 13150 (MWM ) (2000-&gt; ) ( 2R0127177 )</t>
  </si>
  <si>
    <t>VOLKSWAGEN 13170- 15170- 17210 ( Cummins 6BTAA )</t>
  </si>
  <si>
    <t>VOLKSWAGEN 17310, Titan, 23310 Titan, 24200, 26260, 26310 Titan</t>
  </si>
  <si>
    <t>VOLKSWAGEN 26220, 26260, 24200, 24250, 26220  ( Cummins 6CTAA )</t>
  </si>
  <si>
    <t>VOLKSWAGEN 18310 ( CUMMINS 6CTAA )</t>
  </si>
  <si>
    <t>VOLVO PENTA  Serie TAMD 121C -</t>
  </si>
  <si>
    <t>VOLVO TRUCKS Serie B, FH, FM, NH 12</t>
  </si>
  <si>
    <t>VOLVO (11996228-0 – 477556 - 477556-5)</t>
  </si>
  <si>
    <t>VOLVO C 30 (-&gt;11/06) -  C 70 II (-&gt;03/06)</t>
  </si>
  <si>
    <t>CUMMINS  - ZANELLO</t>
  </si>
  <si>
    <t>ZANELLO  ( 1R-0710 / 9L-9100 )</t>
  </si>
  <si>
    <t>PERKINS - BEDFORD (32599)</t>
  </si>
  <si>
    <t>PF1190</t>
  </si>
  <si>
    <t>JEEP 4cil.(Continental)</t>
  </si>
  <si>
    <t xml:space="preserve">CITROEN C3 HDI </t>
  </si>
  <si>
    <t>Haitáculo</t>
  </si>
  <si>
    <t>Habitáculo</t>
  </si>
  <si>
    <t>BMW</t>
  </si>
  <si>
    <t>SAAB</t>
  </si>
  <si>
    <t>SAAB 900 SE 2,5i V6/ 9000 3,0i24V6</t>
  </si>
  <si>
    <t>SKODA</t>
  </si>
  <si>
    <t>FELICIA 1,6i SLXX/ Doiesel 1,9</t>
  </si>
  <si>
    <t>SKODA FELICIA 1,3 GLX</t>
  </si>
  <si>
    <t>VW PASSAT TDI /GOLF TDI (058133843)</t>
  </si>
  <si>
    <t>AUDI A4 / A6 (058133843)</t>
  </si>
  <si>
    <t>SKODA FABIA SDI/ OCTAVIA 1,9 SDI,TDI/ SUPERB 1,9TDI</t>
  </si>
  <si>
    <t>SKODA FABIA 1,9TD</t>
  </si>
  <si>
    <t>SKODA FELICIA 1,9 Diesel</t>
  </si>
  <si>
    <t>SUZUKI</t>
  </si>
  <si>
    <t>INDENOR</t>
  </si>
  <si>
    <t>MERCEDES BENZ L710/LQ813/L913 (con y sin Turbo)</t>
  </si>
  <si>
    <t>MERCEDES BENZ 1633</t>
  </si>
  <si>
    <t>MERCEDES BENZ 608</t>
  </si>
  <si>
    <t xml:space="preserve">MERCEDES BENZ ( Direcciön Hidráulica) </t>
  </si>
  <si>
    <t>PF1055/1</t>
  </si>
  <si>
    <t xml:space="preserve">MERCEDES BENZ 180 D </t>
  </si>
  <si>
    <t>MERCEDES BENZ 190 / SSANG YONG MUSSO c/MB</t>
  </si>
  <si>
    <t>RENAULT KANGOO(Nafta) 1,4</t>
  </si>
  <si>
    <t>TACITA CAV</t>
  </si>
  <si>
    <t>FORD F100 c/motor MWM / MONDEO TD</t>
  </si>
  <si>
    <t>VW POLO DIESEL</t>
  </si>
  <si>
    <t>SCANIA</t>
  </si>
  <si>
    <t>MERCEDES BENZ 1621 / 1729 c/OM366 LA Turbocooler</t>
  </si>
  <si>
    <t>RENAULT MEGANE (Francés)</t>
  </si>
  <si>
    <t>FORD TRANSIT 2,5D. 97-&gt;</t>
  </si>
  <si>
    <t>C5563</t>
  </si>
  <si>
    <t>P716</t>
  </si>
  <si>
    <t>PEUGEOT 205 / 306 / 405 DIESEL</t>
  </si>
  <si>
    <t>CG-8673</t>
  </si>
  <si>
    <t>RENAULT EXPRESS / CLIO DIESEL</t>
  </si>
  <si>
    <t>C-5940</t>
  </si>
  <si>
    <t>RENAULT CLIO/ EXPRESS/ MEGANE/ SCENIC/ TRAFIC  /</t>
  </si>
  <si>
    <t>P811</t>
  </si>
  <si>
    <t>MERCEDES BENZ ( 1L.)</t>
  </si>
  <si>
    <t>P707/6</t>
  </si>
  <si>
    <t>MERCEDES BENZ (1/2 L.)</t>
  </si>
  <si>
    <t>P824</t>
  </si>
  <si>
    <t>CA2690PL</t>
  </si>
  <si>
    <t>CA651PL</t>
  </si>
  <si>
    <t>CA2718</t>
  </si>
  <si>
    <t>CA4822</t>
  </si>
  <si>
    <t>CA660PL</t>
  </si>
  <si>
    <t>CA3167</t>
  </si>
  <si>
    <t>CA2671</t>
  </si>
  <si>
    <t>CA3154</t>
  </si>
  <si>
    <t>CA3168</t>
  </si>
  <si>
    <t>CA4261</t>
  </si>
  <si>
    <t>CA2663PL</t>
  </si>
  <si>
    <t>CA5160</t>
  </si>
  <si>
    <t>CA4354</t>
  </si>
  <si>
    <t>CA5308</t>
  </si>
  <si>
    <t>CA5229</t>
  </si>
  <si>
    <t>CA5485</t>
  </si>
  <si>
    <t>CA4498</t>
  </si>
  <si>
    <t>CA641PL</t>
  </si>
  <si>
    <t>CA4888</t>
  </si>
  <si>
    <t>CA5456</t>
  </si>
  <si>
    <t>CA4352</t>
  </si>
  <si>
    <t>CA5575</t>
  </si>
  <si>
    <t>CA151PL</t>
  </si>
  <si>
    <t>CA3165PL</t>
  </si>
  <si>
    <t>CA4932</t>
  </si>
  <si>
    <t>CA3164PL</t>
  </si>
  <si>
    <t>CA2678</t>
  </si>
  <si>
    <t>CA5356</t>
  </si>
  <si>
    <t>CA4260</t>
  </si>
  <si>
    <t>CA4813</t>
  </si>
  <si>
    <t>C1426</t>
  </si>
  <si>
    <t>C1947/1</t>
  </si>
  <si>
    <t>C2120</t>
  </si>
  <si>
    <t>C2443</t>
  </si>
  <si>
    <t>C1399</t>
  </si>
  <si>
    <t>C2436</t>
  </si>
  <si>
    <t>C1380</t>
  </si>
  <si>
    <t>C2535</t>
  </si>
  <si>
    <t>C1427</t>
  </si>
  <si>
    <t>C3338</t>
  </si>
  <si>
    <t>C1357</t>
  </si>
  <si>
    <t>C2555/2</t>
  </si>
  <si>
    <t>C2766</t>
  </si>
  <si>
    <t>C18121</t>
  </si>
  <si>
    <t>C13109</t>
  </si>
  <si>
    <t>C2646</t>
  </si>
  <si>
    <t>C2355</t>
  </si>
  <si>
    <t>C2675</t>
  </si>
  <si>
    <t>C1760</t>
  </si>
  <si>
    <t>C1241</t>
  </si>
  <si>
    <t>C3254</t>
  </si>
  <si>
    <t>C2362</t>
  </si>
  <si>
    <t>C1825/1</t>
  </si>
  <si>
    <t>C3277</t>
  </si>
  <si>
    <t>C2843/1</t>
  </si>
  <si>
    <t>C2887</t>
  </si>
  <si>
    <t>C13100</t>
  </si>
  <si>
    <t>C1176/3</t>
  </si>
  <si>
    <t>C17129</t>
  </si>
  <si>
    <t>FIAT 600/ 800 COUPE</t>
  </si>
  <si>
    <t>LADA LAIKA</t>
  </si>
  <si>
    <t>2 tubos</t>
  </si>
  <si>
    <t>FIAT 128/ 125</t>
  </si>
  <si>
    <t>FORD ESCORT 1,6(-&gt;90)</t>
  </si>
  <si>
    <t>32 / 10</t>
  </si>
  <si>
    <t>FORD ESCORT 1,8i16V:(Zetec)/1,8 Diesel(Kent)(96-&gt;)</t>
  </si>
  <si>
    <t>15 / 29</t>
  </si>
  <si>
    <t>24,7 / 31,5</t>
  </si>
  <si>
    <t>14 / 24</t>
  </si>
  <si>
    <t>9,5 / 41</t>
  </si>
  <si>
    <t>RENAULT 12(tubular)</t>
  </si>
  <si>
    <t>FIAT REGATTA 100</t>
  </si>
  <si>
    <t>DODGE 1500/ GT 90</t>
  </si>
  <si>
    <t>PEUGEOT 505 TD</t>
  </si>
  <si>
    <t>PERKINS POTENCIADO</t>
  </si>
  <si>
    <t>DODGE POLARA</t>
  </si>
  <si>
    <t>EQUIPO GNC ANSI(grande)</t>
  </si>
  <si>
    <t>PERKINS POTENCIADO(alto)</t>
  </si>
  <si>
    <t>RENAULT 12 TL(92-&gt;)</t>
  </si>
  <si>
    <t>CHEVROLET MONZA</t>
  </si>
  <si>
    <t>FIAT REGATTA 2000</t>
  </si>
  <si>
    <t>CU 2862</t>
  </si>
  <si>
    <t>CF 9878</t>
  </si>
  <si>
    <t>CU 2433</t>
  </si>
  <si>
    <t>CFA 9534</t>
  </si>
  <si>
    <t>CU 5141</t>
  </si>
  <si>
    <t>CU 2149</t>
  </si>
  <si>
    <t>CU 1931-2</t>
  </si>
  <si>
    <t>CF 8838</t>
  </si>
  <si>
    <t>CU 2422</t>
  </si>
  <si>
    <t>CU 2757</t>
  </si>
  <si>
    <t>CF 9323</t>
  </si>
  <si>
    <t>CU 2545</t>
  </si>
  <si>
    <t>CF8773</t>
  </si>
  <si>
    <t>CU 3136</t>
  </si>
  <si>
    <t>CF 5819</t>
  </si>
  <si>
    <t>CF 5818</t>
  </si>
  <si>
    <t>CF8867</t>
  </si>
  <si>
    <t>CF8832</t>
  </si>
  <si>
    <t xml:space="preserve">ALFA ROMEO 166 (todos) (68811242) </t>
  </si>
  <si>
    <t xml:space="preserve"> CITROEN PICASSO SERIE II (6447FF)</t>
  </si>
  <si>
    <t>CITRÖEN JUMPER (6447JO)</t>
  </si>
  <si>
    <t>CiTROEN C 3/ PICASSO (6447KK)</t>
  </si>
  <si>
    <t>FIAT PALIO - SIENA (todos h' 98) (7078711)</t>
  </si>
  <si>
    <t>FIAT TIPO (todos los modelos) (46409630)</t>
  </si>
  <si>
    <t>FIAT MAREA - BRAVA - BRAVO (46442422)</t>
  </si>
  <si>
    <t xml:space="preserve"> PEUGEOT 307 (6447KK)</t>
  </si>
  <si>
    <t xml:space="preserve">FIAT PALIO - SIENA FASE II (todos Dde. 98) </t>
  </si>
  <si>
    <t>FIAT DUCATO (5,225,206,02)</t>
  </si>
  <si>
    <t>FIAT STYLO (46723435)</t>
  </si>
  <si>
    <t>FORD FOCUS (1062253)</t>
  </si>
  <si>
    <t>FORD MONDEO (1115 650)</t>
  </si>
  <si>
    <t>FORD ECOSPORT / FORD FIESTA 2002 (1204464)</t>
  </si>
  <si>
    <t>FORD MONDEO (DDE. 2000) (1115650)</t>
  </si>
  <si>
    <t xml:space="preserve"> CORSA II Desde 2000/ MERIVA (90535131)</t>
  </si>
  <si>
    <t xml:space="preserve"> ASTRA II  (todos) (93326290)</t>
  </si>
  <si>
    <t xml:space="preserve"> CORSA III Dde. 2002 - Naf / Diesel (1808604)</t>
  </si>
  <si>
    <t>GM VECTRA II (1808607)</t>
  </si>
  <si>
    <t>206/142</t>
  </si>
  <si>
    <t>34/57</t>
  </si>
  <si>
    <t>AUDI  A4 Todos ( 97-&gt;2001) ( 8A 0819 439 )</t>
  </si>
  <si>
    <t>AUDI  A3  (Carbón Activado) ( 1K1 819 653A )</t>
  </si>
  <si>
    <t>Degasificador 3 picos paralelos</t>
  </si>
  <si>
    <t>AR 2057</t>
  </si>
  <si>
    <t>AR 2058</t>
  </si>
  <si>
    <t>AR 2060</t>
  </si>
  <si>
    <t>AR 2061</t>
  </si>
  <si>
    <t>AR 2062</t>
  </si>
  <si>
    <t>AR 2064</t>
  </si>
  <si>
    <t>AR 2065</t>
  </si>
  <si>
    <t>AR 2066</t>
  </si>
  <si>
    <t>AR 2067</t>
  </si>
  <si>
    <t>AR 2068</t>
  </si>
  <si>
    <t>TH 969</t>
  </si>
  <si>
    <t>TH 972</t>
  </si>
  <si>
    <t>TH 973</t>
  </si>
  <si>
    <t>TH 974</t>
  </si>
  <si>
    <t>TH 975</t>
  </si>
  <si>
    <t>EOL 134</t>
  </si>
  <si>
    <t>OL 495</t>
  </si>
  <si>
    <t>OL 496</t>
  </si>
  <si>
    <t>OL 497</t>
  </si>
  <si>
    <t>GS 139</t>
  </si>
  <si>
    <t>GSO 457</t>
  </si>
  <si>
    <t>E-GSO-201</t>
  </si>
  <si>
    <t>AR 101</t>
  </si>
  <si>
    <t>EOL 138</t>
  </si>
  <si>
    <t>AR 116</t>
  </si>
  <si>
    <t>AR 128</t>
  </si>
  <si>
    <t>AR 128 XF</t>
  </si>
  <si>
    <t>AR 129</t>
  </si>
  <si>
    <t>AR 131</t>
  </si>
  <si>
    <t>AR 131 M</t>
  </si>
  <si>
    <t>AR 185 PM</t>
  </si>
  <si>
    <t>AR 142 T</t>
  </si>
  <si>
    <t>AR 200 PM</t>
  </si>
  <si>
    <t>AR 160</t>
  </si>
  <si>
    <t>AR 208 PM</t>
  </si>
  <si>
    <t>AR 174</t>
  </si>
  <si>
    <t>AR 213 PM</t>
  </si>
  <si>
    <t>AR 191</t>
  </si>
  <si>
    <t>AR 193</t>
  </si>
  <si>
    <t>AR 234 PM</t>
  </si>
  <si>
    <t>AR 234 PMS</t>
  </si>
  <si>
    <t>AR 250 PM</t>
  </si>
  <si>
    <t>AR 271 PM</t>
  </si>
  <si>
    <t>AR 280 PM</t>
  </si>
  <si>
    <t>AR 297 PM</t>
  </si>
  <si>
    <t>AR 301 PM</t>
  </si>
  <si>
    <t>AR 302/1PM</t>
  </si>
  <si>
    <t>AR 302/2PM</t>
  </si>
  <si>
    <t>AR 303 PM</t>
  </si>
  <si>
    <t>AR 307 PM</t>
  </si>
  <si>
    <t>AR 344 PM</t>
  </si>
  <si>
    <t>AR 257 OV</t>
  </si>
  <si>
    <t>AR 349 PM</t>
  </si>
  <si>
    <t>AR 309</t>
  </si>
  <si>
    <t>AR 323</t>
  </si>
  <si>
    <t>AR 338 OV</t>
  </si>
  <si>
    <t>AR 358 PM</t>
  </si>
  <si>
    <t>AR 346</t>
  </si>
  <si>
    <t>AR 363</t>
  </si>
  <si>
    <t>AR 365 PMR</t>
  </si>
  <si>
    <t>AR 375</t>
  </si>
  <si>
    <t>AR 390</t>
  </si>
  <si>
    <t>AR 429</t>
  </si>
  <si>
    <t>AR 494</t>
  </si>
  <si>
    <t>AR 624</t>
  </si>
  <si>
    <t>AR 360 PM</t>
  </si>
  <si>
    <t>AR 367 PM</t>
  </si>
  <si>
    <t>AR 369 PM</t>
  </si>
  <si>
    <t>AR 641</t>
  </si>
  <si>
    <t>AR 645</t>
  </si>
  <si>
    <t>AR 832</t>
  </si>
  <si>
    <t>AR 391 PM</t>
  </si>
  <si>
    <t>AR 865 S</t>
  </si>
  <si>
    <t>AR 879</t>
  </si>
  <si>
    <t>AR 879 S</t>
  </si>
  <si>
    <t>AR 1200</t>
  </si>
  <si>
    <t>AR 1220</t>
  </si>
  <si>
    <t>AR 1230</t>
  </si>
  <si>
    <t>AR 399 PM</t>
  </si>
  <si>
    <t>AR 1240</t>
  </si>
  <si>
    <t>AR 1250</t>
  </si>
  <si>
    <t>AR 1260</t>
  </si>
  <si>
    <t>AR 1270</t>
  </si>
  <si>
    <t>AR 1280</t>
  </si>
  <si>
    <t>AR 1290</t>
  </si>
  <si>
    <t>AR 1300</t>
  </si>
  <si>
    <t>AR 1310</t>
  </si>
  <si>
    <t>AR 1320</t>
  </si>
  <si>
    <t>AR 1330</t>
  </si>
  <si>
    <t>AR 1340</t>
  </si>
  <si>
    <t>AR 1360</t>
  </si>
  <si>
    <t>AR 1370</t>
  </si>
  <si>
    <t>AR 1380</t>
  </si>
  <si>
    <t>AR 1390</t>
  </si>
  <si>
    <t>AR 1400</t>
  </si>
  <si>
    <t>AR 423 PM</t>
  </si>
  <si>
    <t>AR 424 PM</t>
  </si>
  <si>
    <t>AR 428 PM</t>
  </si>
  <si>
    <t>AR 443 PM</t>
  </si>
  <si>
    <t>AR 1410</t>
  </si>
  <si>
    <t>AR 1420</t>
  </si>
  <si>
    <t>AR 1430</t>
  </si>
  <si>
    <t>AR 1440</t>
  </si>
  <si>
    <t>AR 1450</t>
  </si>
  <si>
    <t>AR 1471</t>
  </si>
  <si>
    <t>AR 1472</t>
  </si>
  <si>
    <t>AR 1473</t>
  </si>
  <si>
    <t>AR 1474</t>
  </si>
  <si>
    <t>AR 462 PM</t>
  </si>
  <si>
    <t>AR 1475</t>
  </si>
  <si>
    <t>AR 1476</t>
  </si>
  <si>
    <t>AR 463 PM</t>
  </si>
  <si>
    <t>AR 1477</t>
  </si>
  <si>
    <t>AR 464 PM</t>
  </si>
  <si>
    <t>AR 1478</t>
  </si>
  <si>
    <t>AR 1479</t>
  </si>
  <si>
    <t>AR 465 PM</t>
  </si>
  <si>
    <t>AR 1480</t>
  </si>
  <si>
    <t>AR 1481</t>
  </si>
  <si>
    <t>AR 467 PM</t>
  </si>
  <si>
    <t>AR 1482</t>
  </si>
  <si>
    <t>AR 1483</t>
  </si>
  <si>
    <t>AR 469 PM</t>
  </si>
  <si>
    <t>AR 1484</t>
  </si>
  <si>
    <t>AR 1485</t>
  </si>
  <si>
    <t>AR 472 PM</t>
  </si>
  <si>
    <t>AR 1486</t>
  </si>
  <si>
    <t>AR 1487</t>
  </si>
  <si>
    <t>AR 1488</t>
  </si>
  <si>
    <t>AR 1489</t>
  </si>
  <si>
    <t>AR 1490</t>
  </si>
  <si>
    <t>AR 476 PM</t>
  </si>
  <si>
    <t>AR 2007</t>
  </si>
  <si>
    <t>AR 2013</t>
  </si>
  <si>
    <t>AR 477 PM</t>
  </si>
  <si>
    <t>AR 2020</t>
  </si>
  <si>
    <t>AR 2028</t>
  </si>
  <si>
    <t>AR 2030</t>
  </si>
  <si>
    <t>AR 5004</t>
  </si>
  <si>
    <t>AR 871 PM</t>
  </si>
  <si>
    <t>AR 6051</t>
  </si>
  <si>
    <t>AR 875 PM</t>
  </si>
  <si>
    <t>AR 1590 PM</t>
  </si>
  <si>
    <t>AR 1591 PM</t>
  </si>
  <si>
    <t>AR 1592 PM</t>
  </si>
  <si>
    <t>AR 1594 PM</t>
  </si>
  <si>
    <t>AS 900</t>
  </si>
  <si>
    <t>AR 1595 PM</t>
  </si>
  <si>
    <t>AR 1597 PM</t>
  </si>
  <si>
    <t>AR 1599 PM</t>
  </si>
  <si>
    <t>AR 1600 PM</t>
  </si>
  <si>
    <t>AR 1601 PM</t>
  </si>
  <si>
    <t>AR 1602 PM</t>
  </si>
  <si>
    <t>AR 1603 PM</t>
  </si>
  <si>
    <t>AR 1603 PMS</t>
  </si>
  <si>
    <t>AR 1604 PM</t>
  </si>
  <si>
    <t>AR 1605 PM</t>
  </si>
  <si>
    <t>AR 1606 PMS</t>
  </si>
  <si>
    <t>AR 1607 PM</t>
  </si>
  <si>
    <t>AR 1608 PM</t>
  </si>
  <si>
    <t>AR 1610 PM</t>
  </si>
  <si>
    <t>AR 1611 PM</t>
  </si>
  <si>
    <t>AR 1612 PM</t>
  </si>
  <si>
    <t>AR 491</t>
  </si>
  <si>
    <t>AR 493</t>
  </si>
  <si>
    <t>AR 1613 PMS</t>
  </si>
  <si>
    <t>AR 1614 PM</t>
  </si>
  <si>
    <t>AR 495</t>
  </si>
  <si>
    <t>AR 1615 PM</t>
  </si>
  <si>
    <t>AR 539</t>
  </si>
  <si>
    <t>AR 1616 PM</t>
  </si>
  <si>
    <t>AR 540</t>
  </si>
  <si>
    <t>AR 541</t>
  </si>
  <si>
    <t>AR 1617 PM</t>
  </si>
  <si>
    <t>AR 553</t>
  </si>
  <si>
    <t>AR 1617 PMS</t>
  </si>
  <si>
    <t>AR 560</t>
  </si>
  <si>
    <t>AR 562</t>
  </si>
  <si>
    <t>AR 1619 PM</t>
  </si>
  <si>
    <t>AR 590</t>
  </si>
  <si>
    <t>AR 1620 PM</t>
  </si>
  <si>
    <t>AR 761</t>
  </si>
  <si>
    <t>AR 1621 PM</t>
  </si>
  <si>
    <t>AR 1350</t>
  </si>
  <si>
    <t>AR 1460</t>
  </si>
  <si>
    <t>AR 1470</t>
  </si>
  <si>
    <t>IVECO - EUROTECH  450 E37 (mot.8210 ) (01/99-&gt;)</t>
  </si>
  <si>
    <t>IVECO - EUROTRAKKER 450 E37 (mot.8210 ) (01/99-&gt;)</t>
  </si>
  <si>
    <t>IVECO - STRALIS 450 E38 ( Cursor 13 ) (01/05-&gt;)</t>
  </si>
  <si>
    <t>WK510</t>
  </si>
  <si>
    <t xml:space="preserve">FIAT Palio - Siena </t>
  </si>
  <si>
    <t>IN 104</t>
  </si>
  <si>
    <t>C20325/2</t>
  </si>
  <si>
    <t>FORD F 700- F 7000</t>
  </si>
  <si>
    <t>FORD Focus II 1,8 TDCI/ 2,0 16v Duratech  (2009-&gt;)</t>
  </si>
  <si>
    <t>( 1496204 - 7M519601AC )</t>
  </si>
  <si>
    <t>AR 2110</t>
  </si>
  <si>
    <t xml:space="preserve"> FORD 1400 ( A830X9601BTA - A830X9601TA - 5011315 - 5011548 )</t>
  </si>
  <si>
    <t>( 9Y 6820 - 9Y 6841 - 992 1419 - 3 564 035 - 00 03 223 251 - 02250087 )</t>
  </si>
  <si>
    <t>FORD 14000 ( A830 X 9601 BTA / A 830 X 9601 TA / 1700 425 /</t>
  </si>
  <si>
    <t>/ 2701 E 9K600 / 5011 315 / 5011 548 )</t>
  </si>
  <si>
    <t>AR 2116</t>
  </si>
  <si>
    <t>FORD CARGO  1722-1730-1831- 2631- 2626 (mot.Cummins )</t>
  </si>
  <si>
    <t>FORD Escort LX-SX-Ghia-Cabriolet/ Galaxy 2,0/ Orion 1,8-2,0(2000-&gt;)</t>
  </si>
  <si>
    <t>( tubo semiperforado )</t>
  </si>
  <si>
    <t>FORD Escort LX-SX-Ghia-Cabriolet/ Galaxy 2,0/ Orion 1,8-2,0 (2000-&gt;)</t>
  </si>
  <si>
    <t>OL 97</t>
  </si>
  <si>
    <t>FORD RANGER 2,8TD Mot.Power Stroke</t>
  </si>
  <si>
    <t xml:space="preserve">FORD Cargo - F Serie </t>
  </si>
  <si>
    <t>WK940/24</t>
  </si>
  <si>
    <t>108+vaso</t>
  </si>
  <si>
    <t xml:space="preserve">(R26-A50/ 72040/ 036530-R1/ 6007006311004/ E-158437/ 145579A1  )            </t>
  </si>
  <si>
    <t xml:space="preserve">(382 092 70 05/ BF8X9J288AA/ E7HN9155AA/ E5HT9155CA/ MATER0052) </t>
  </si>
  <si>
    <t xml:space="preserve">DQ-24057/ 3820927005/ R468091/ 11085055/ PAC261285/ PH7261285 ) </t>
  </si>
  <si>
    <t>HONDA CITY   ( todos ) ( 80291-TFO-UO1 )</t>
  </si>
  <si>
    <t>HONDA FIT ( 2008-&gt; ) ( 80291-TFO-UO1 )</t>
  </si>
  <si>
    <t>TH 1009</t>
  </si>
  <si>
    <t>JEEP Cherokee 4,0- 2,5 TD</t>
  </si>
  <si>
    <t>JOHN DEERE  (AH20487 - AH20488- AQX113760 - AR76434 )</t>
  </si>
  <si>
    <t>JOHN DEERE Series 100-200-2000-300 ( maq. agrícolas/ construcciones)</t>
  </si>
  <si>
    <t>(AH 20 487 / AH 20 488 / AH 20488H / AQX 11 3760 / AQX 94 573 / )</t>
  </si>
  <si>
    <t>/ AR 76 434 / AT 18 426 T / AT 18 526 T / AT 20 488 / AT 44 377 /</t>
  </si>
  <si>
    <t>/  K 66 172 / K 66 712 / PAT 44 377 / 21X11 987 A )</t>
  </si>
  <si>
    <t>WK965</t>
  </si>
  <si>
    <t>JOHN DEERE Modelo 8960 hasta Serie 1814 Cummins NT-855 14 lts.</t>
  </si>
  <si>
    <t>1'' x 14</t>
  </si>
  <si>
    <t>JOHN DEERE Modelo 8960 desde Serie 1815 Cummins NT-855 14 lts</t>
  </si>
  <si>
    <t>( 3329289 /  4377880 )</t>
  </si>
  <si>
    <t>W610/81</t>
  </si>
  <si>
    <t>KIA  Sportage 2,0i 16v (04/94 -&gt;02/05) /  2,0i 16v  4x4 (01/92 -&gt;)</t>
  </si>
  <si>
    <t>M 20 x 1,5</t>
  </si>
  <si>
    <t>KIA  Sportage 2,2 D DLX (01/97 -&gt;)</t>
  </si>
  <si>
    <t>(0 FE3R 14 302-F EYO-14302-9 - F E3R-14302 - F 2Y0-14302-A -</t>
  </si>
  <si>
    <t>J E15-14302 - F 802-23802 - F 802-23802-9A- 0FE3R-14302)</t>
  </si>
  <si>
    <t>MASSEY FERGUSON (maq. agrícolas)</t>
  </si>
  <si>
    <t>MASSEY FERGUSON: 1 025 56 M 91 / 1 025 569 / 1 025 569 M 91 /</t>
  </si>
  <si>
    <t xml:space="preserve"> 1 420 377 M 91/ 1 884 769/ 1 884 769 M 1/ 240 737/ 26 510 105/ 26 510 148/</t>
  </si>
  <si>
    <t>/ 26 540 148 / 506 645 / 722 360 M 91 )</t>
  </si>
  <si>
    <t>MASSEY  FERGUSON Cosechadora MF34- MF38</t>
  </si>
  <si>
    <t xml:space="preserve"> ( D45161300 - 2 754 362 M 1 )</t>
  </si>
  <si>
    <t>MAZDA MX-6 2,0/ 2,5 (02/92-&gt;) /  626 II-III-IV</t>
  </si>
  <si>
    <t>( F EYO-14302 - P EYO-14302 )</t>
  </si>
  <si>
    <t>OL 524</t>
  </si>
  <si>
    <t>M. BENZ - Serie 7t, 8t, 9t, 12t, 14t, 16t</t>
  </si>
  <si>
    <t>MERDEDES BENZ Serie 7t- 11t-12t-14t-16t-17t-18t-19t-22t-23t-24t-32t</t>
  </si>
  <si>
    <t>CH9232ECO</t>
  </si>
  <si>
    <t>HU 721/2X</t>
  </si>
  <si>
    <t>MERCEDES BENZ E-Klasse (W/S210 - OM 611.961 ) (99-&gt;03)</t>
  </si>
  <si>
    <t>Ac.Eco.</t>
  </si>
  <si>
    <t>MERCEDES BENZ S-Klasse (W140) (-&gt;01/98)</t>
  </si>
  <si>
    <t>MERCEDES BENZ S-Klasse (W220) (OM613) (99-&gt;02)</t>
  </si>
  <si>
    <t>( 1 457 429 126 - 613 180 00 09 - 613 184 00 25 )</t>
  </si>
  <si>
    <t xml:space="preserve">EVOBUS Serie O 500 M(OM 906)/ O 500 RS-RSD (OM 457) (2006-&gt;)  </t>
  </si>
  <si>
    <t>WK1146</t>
  </si>
  <si>
    <t>MERCEDES BENZ Serie 16t L- LS</t>
  </si>
  <si>
    <t>MERCEDES BENZ Serie 16t LS (OM 449)/ 1634 L- LS (OM 447)(2000-&gt;)</t>
  </si>
  <si>
    <t>MERCEDES BENZ Serie 19t 1938 L- LS (OM 447)</t>
  </si>
  <si>
    <t>(3 76 092 73 01 KZ - 4760927201 - 4760927201KZ - 1191520-8 )</t>
  </si>
  <si>
    <t>MERCEDES BENZ  Chapa (1/2 L.)</t>
  </si>
  <si>
    <t>MINICOOPER</t>
  </si>
  <si>
    <t>HU 816/2X</t>
  </si>
  <si>
    <t>MINICOOPER 1,3i/16i 16V ( 1457429197 / 7087808 )</t>
  </si>
  <si>
    <t>MITSUBISHI Autoelevadores FD25/ FD28 Mitsubishi S4S</t>
  </si>
  <si>
    <t>MITSUBISHI Motores S4S ( 32A4000100 )</t>
  </si>
  <si>
    <t>NEW HOLLAND  Serie 100  (maq. agrícolas)</t>
  </si>
  <si>
    <t>NEW HOLLAND -Serie 1000 ( maq: agrïcolas ) (30830-11200 )</t>
  </si>
  <si>
    <t>NEW HOLLAND</t>
  </si>
  <si>
    <t>WK1156</t>
  </si>
  <si>
    <t xml:space="preserve">NEW HOLLAND Serie TC 59 -TR 87-TR 97 - 8670, 8770, 8870 </t>
  </si>
  <si>
    <t>CU1936</t>
  </si>
  <si>
    <t>NISSAN X-TRAIL II 2,5 16v (07/07-&gt; 09/10 )</t>
  </si>
  <si>
    <t>Habit:</t>
  </si>
  <si>
    <t>TH 1014</t>
  </si>
  <si>
    <t>PERKINS (maq. Industriales)- VALMET- VASALLI  (maq. agrícolas)</t>
  </si>
  <si>
    <t>PERKINS: 26 510 105 / 26 510 148 / 26 510 211 / 26 540 148</t>
  </si>
  <si>
    <t>Peugeot 306 1,9TD (01/99-&gt;)  (con prefiltro) (1444,H1)</t>
  </si>
  <si>
    <t>Peugeot Partner Ranch 1,9D (01/06-&gt;) (1444,H1)</t>
  </si>
  <si>
    <t>PEUGEOT 207 Coupé ( Francés )</t>
  </si>
  <si>
    <t>( Precio x 2 unid.)</t>
  </si>
  <si>
    <t>TH 1007</t>
  </si>
  <si>
    <t>RENAULT TRUCKS M 210 ( 50 01 843 522 )</t>
  </si>
  <si>
    <t>RENAULT Sandero / Logan ( 8671017558 )</t>
  </si>
  <si>
    <t>TH 1010</t>
  </si>
  <si>
    <t>RENAULT Trucks</t>
  </si>
  <si>
    <t>SCANIA R114/ P114 330CV - R124 / T124/ P124 360CV Turbo-Intercool.</t>
  </si>
  <si>
    <t>SCANIA R124/ T124/ P124 420CV e Iny. Electrónica</t>
  </si>
  <si>
    <t>SCANIA R144/ T144 460 CV - F94/ L94 220CV - F94 HB 310 CV</t>
  </si>
  <si>
    <t>SCANIA K94 310 CV - K114 DSC (vaso plast. Incluído)</t>
  </si>
  <si>
    <t>SCANIA filtro combustible primario RACOR 9030 M  (139 3640)</t>
  </si>
  <si>
    <t>CFA9921</t>
  </si>
  <si>
    <t>SEAT LEON II (2005-&gt;)/ TOLEDO  (2004-&gt;)</t>
  </si>
  <si>
    <t>SEAT Inca Nafta / Fabia / Toledo GLXI 1,8i-2,0i</t>
  </si>
  <si>
    <t>SEAT Cordoba 1,6i-1,8i (2009-&gt;)/ Cordoba III 2,0 (2003-&gt;)</t>
  </si>
  <si>
    <t>SEAT Ibiza 1,4-1,6-1,8/ Ibiza II 1,8i/ Ibiza III 1,6-1,8/ Ibiza IV 2,0</t>
  </si>
  <si>
    <t>SEAT Leon I 1,6-1,8T/ Toledo I 1,6(2009-&gt;)/ Toledo II 1,6-1,8 (99-&gt;2006)</t>
  </si>
  <si>
    <t>P10287</t>
  </si>
  <si>
    <t>WK823/3</t>
  </si>
  <si>
    <t>SEAT Cordoba - Ibiza IV 1,9 TDI / Ibiza IV 1,9 TDI Cupra R</t>
  </si>
  <si>
    <t xml:space="preserve">c/tubos </t>
  </si>
  <si>
    <t>( 4011558954901 - 450906426 - 6Q0 127 400H- 6Q0 127 401H- RN299 )</t>
  </si>
  <si>
    <t>SUZUKI Fun 1,0/1,4 Nafta</t>
  </si>
  <si>
    <t>THERMOKING</t>
  </si>
  <si>
    <t>CA6856</t>
  </si>
  <si>
    <t>THERMOKING  Filtro gas-oil secundario (11-9098/ 11-3693/ 11-3726 )</t>
  </si>
  <si>
    <t>TOYOTA Ind. Equipment ( autoelevadores ) ( 17702-U3050-71/ 17702-30750-71 )</t>
  </si>
  <si>
    <t>VOLVO  Bus - Trucks</t>
  </si>
  <si>
    <t xml:space="preserve">VOLVO Excavadora EC70 Mitsubishi S4S </t>
  </si>
  <si>
    <t>VOLVO Trucks FM12 (-&gt;05/03)</t>
  </si>
  <si>
    <t>EOL 128</t>
  </si>
  <si>
    <t xml:space="preserve">VOLVO - VOLVO Bus </t>
  </si>
  <si>
    <t>VOLVO NL10 320 EDC/  NL12 360-410 EDC/ NH12 360 EDC/ E/ ES</t>
  </si>
  <si>
    <t>VOLVO  BUSES V 12 - B10-12</t>
  </si>
  <si>
    <t>VOLVO  filtro combustible  RACOR 6010 M (vaso plast. Incluído)</t>
  </si>
  <si>
    <t>VOLKSWAGEN  AMAROK  2,0 TDI  ( VW 2H0129620A )</t>
  </si>
  <si>
    <t>AR 1698 PMS</t>
  </si>
  <si>
    <t>VW Minibus</t>
  </si>
  <si>
    <t>VOLKSWAGEN Camiones - Bus</t>
  </si>
  <si>
    <t>VOLKSWAGEN Carat1,6-1,8/ Gol GL-GTI-GLD-Country/ Pointer</t>
  </si>
  <si>
    <t>VOLKSWAGEN  Polo/ Quantum/ Senda Naf-Diesel/ Saveiro Naf-Diesel</t>
  </si>
  <si>
    <t>VOLKSWAGEN  Bus Caravelle1,8-2,0</t>
  </si>
  <si>
    <t>VW Bora 1,8i-2,0i/ Golf 1,8-2,0/ Golf IV 1,6i-1,8i-2,0</t>
  </si>
  <si>
    <t>VW New Beetle 1,8i-2,0i (1998-&gt;)</t>
  </si>
  <si>
    <t>VW  Pasat 1,6i-1,8-2,0 (1996-&gt;2000)</t>
  </si>
  <si>
    <t>VW GOLF 1,8 - BORA 1,8/ 2,0</t>
  </si>
  <si>
    <t>VW - VW Bus</t>
  </si>
  <si>
    <t>WK1124</t>
  </si>
  <si>
    <t>VOLKSWAGEN  Camiones  Mediano- Semipesado (MWM6,10TCA )</t>
  </si>
  <si>
    <t>VOLKSWAGEN Serie 15T - Serie 2000</t>
  </si>
  <si>
    <t>VOLKSWAGEN BUS Serie 17 (MWM6,12TCE Euroll )</t>
  </si>
  <si>
    <t>VOLKSWAGEN BUS Serie 9 ( MWM4,12TCA )</t>
  </si>
  <si>
    <t>( 2RD 127491 P2 - 2R0127177A - 0.986.450.723 )</t>
  </si>
  <si>
    <t>VOLKSWAGEN  Polo III 1,6- 1,8 Classic 1/97--&gt;9/99</t>
  </si>
  <si>
    <t>ZANELLO Serie C- M- P- 200</t>
  </si>
  <si>
    <t>OL 525</t>
  </si>
  <si>
    <t>GS 149</t>
  </si>
  <si>
    <t>GS 122</t>
  </si>
  <si>
    <t>Degasificador 2 picos paralelos</t>
  </si>
  <si>
    <t>FIAT IVECO DAILY ( PK 40 )</t>
  </si>
  <si>
    <t xml:space="preserve">CU 3054 </t>
  </si>
  <si>
    <t>CHEVROLET  VECTRA</t>
  </si>
  <si>
    <t>MERCEDES BENZ SPRINTER ( A901 830 00418 )</t>
  </si>
  <si>
    <t>MERCEDES BENZ 1720 (A901 830 0518 )</t>
  </si>
  <si>
    <t>CU 2939</t>
  </si>
  <si>
    <t>CF 8868</t>
  </si>
  <si>
    <t>CF 9051</t>
  </si>
  <si>
    <t>CHEVROLET ZAFIRA GLS '2001(1802422)</t>
  </si>
  <si>
    <t>PEUGEOT 405 (todos) (644793)</t>
  </si>
  <si>
    <t>PEUGEOT 406 (todos) (6447S5)</t>
  </si>
  <si>
    <t>PEUGEOT 206 (6447AZ)</t>
  </si>
  <si>
    <t>CF 9414</t>
  </si>
  <si>
    <t>CU 2672</t>
  </si>
  <si>
    <t>VW PASSAT 1,9 2,8 TDI</t>
  </si>
  <si>
    <t>PEUGEOT BOXER (5,225,206,02)</t>
  </si>
  <si>
    <t>RENAULT LAGUNA- MEGANE (7700834816)</t>
  </si>
  <si>
    <t>RENAULT MEGANE SCENIC (7700845811)</t>
  </si>
  <si>
    <t>RENAULT SCENIC MEGANE DESDE 2000 (7700428820)</t>
  </si>
  <si>
    <t>RENAULT LAGUNA (DDE. 2000) (7701048748)</t>
  </si>
  <si>
    <t>RENAULT MEGANE SPORTWAY (7700424093)</t>
  </si>
  <si>
    <t>RENAULT CLIO II-KANGOO- MEGANE 1,9 D. (7700424098)</t>
  </si>
  <si>
    <t>SEAT IBIZA -CORDOBA-INCA (1HO 819 639)</t>
  </si>
  <si>
    <t>VW POLO- GOLF-BORA (1HO 819 639)</t>
  </si>
  <si>
    <t>VW TRANSPORTER (todos) (7DO/819989)</t>
  </si>
  <si>
    <t>VW GOL - SAVEIRO (99-&gt;) (377/819638)</t>
  </si>
  <si>
    <t>VW PASSAT (96-&gt;) (8AO/819439A)</t>
  </si>
  <si>
    <t>VW GOLF Serie III (1 JO 819 644)</t>
  </si>
  <si>
    <t>AUDI  A4 (8EO819439)</t>
  </si>
  <si>
    <t>VW FOX (6Q0820367)</t>
  </si>
  <si>
    <t>AUDI A6 (4B0819439)</t>
  </si>
  <si>
    <t>AUDI A3 (1HO/819644)</t>
  </si>
  <si>
    <t xml:space="preserve"> MERCEDES BENZ  Clase A (1688300718)</t>
  </si>
  <si>
    <t>MERCEDES BENZ SPRINTER (A901,830,0018)</t>
  </si>
  <si>
    <t>CH8814ECO</t>
  </si>
  <si>
    <t>AR 1622 PM</t>
  </si>
  <si>
    <t>AR 2002</t>
  </si>
  <si>
    <t>AR 2003</t>
  </si>
  <si>
    <t>AR 2004</t>
  </si>
  <si>
    <t>AR 2005</t>
  </si>
  <si>
    <t>AR 1623 PM</t>
  </si>
  <si>
    <t>AR 2006</t>
  </si>
  <si>
    <t>AR 1624 PM</t>
  </si>
  <si>
    <t>AR 1625 PM</t>
  </si>
  <si>
    <t>AR 2008</t>
  </si>
  <si>
    <t>AR 2009</t>
  </si>
  <si>
    <t>AR 2010</t>
  </si>
  <si>
    <t>AR 2011</t>
  </si>
  <si>
    <t>AR 2012</t>
  </si>
  <si>
    <t>AR 1626 PM</t>
  </si>
  <si>
    <t>AR 2014</t>
  </si>
  <si>
    <t>AR 2015</t>
  </si>
  <si>
    <t>AR 2016</t>
  </si>
  <si>
    <t>AR 2017</t>
  </si>
  <si>
    <t>AR 1627 PM</t>
  </si>
  <si>
    <t>AR 2018</t>
  </si>
  <si>
    <t>AR 2019</t>
  </si>
  <si>
    <t>AR 2022</t>
  </si>
  <si>
    <t>AR 2023</t>
  </si>
  <si>
    <t>AR 2024</t>
  </si>
  <si>
    <t>AR 2025</t>
  </si>
  <si>
    <t>AR 2026</t>
  </si>
  <si>
    <t>AR 2027</t>
  </si>
  <si>
    <t>AR 2029</t>
  </si>
  <si>
    <t>AR 2031</t>
  </si>
  <si>
    <t>AR 2032</t>
  </si>
  <si>
    <t>AR 2033</t>
  </si>
  <si>
    <t>TH 900</t>
  </si>
  <si>
    <t>TH 901</t>
  </si>
  <si>
    <t>TH 902</t>
  </si>
  <si>
    <t>TH 903</t>
  </si>
  <si>
    <t>TH 904</t>
  </si>
  <si>
    <t>TH 905</t>
  </si>
  <si>
    <t>TH 906</t>
  </si>
  <si>
    <t>AR 1628 PM</t>
  </si>
  <si>
    <t>TH 907</t>
  </si>
  <si>
    <t>AR 1629 PM</t>
  </si>
  <si>
    <t>TH 908</t>
  </si>
  <si>
    <t>TH 909</t>
  </si>
  <si>
    <t>AR 1630 PM</t>
  </si>
  <si>
    <t>TH 910</t>
  </si>
  <si>
    <t>TH 911</t>
  </si>
  <si>
    <t>AR 1631 PM</t>
  </si>
  <si>
    <t>TH 912</t>
  </si>
  <si>
    <t>TH 913</t>
  </si>
  <si>
    <t>AR 1632 PM</t>
  </si>
  <si>
    <t>TH 914</t>
  </si>
  <si>
    <t>TH 915</t>
  </si>
  <si>
    <t>AR 1633 PM</t>
  </si>
  <si>
    <t>TH 916</t>
  </si>
  <si>
    <t>TH 917</t>
  </si>
  <si>
    <t>AR 1634 PM</t>
  </si>
  <si>
    <t>TH 918</t>
  </si>
  <si>
    <t>TH 919</t>
  </si>
  <si>
    <t>TH 920</t>
  </si>
  <si>
    <t>AR 1635 PM</t>
  </si>
  <si>
    <t>TH 921</t>
  </si>
  <si>
    <t>TH 922</t>
  </si>
  <si>
    <t>AR 1636 PM</t>
  </si>
  <si>
    <t>TH 923</t>
  </si>
  <si>
    <t>AR 1637 PM</t>
  </si>
  <si>
    <t>TH 924</t>
  </si>
  <si>
    <t>AR 1638 PMS</t>
  </si>
  <si>
    <t>TH 925</t>
  </si>
  <si>
    <t>TH 926</t>
  </si>
  <si>
    <t>AR 1639 PM</t>
  </si>
  <si>
    <t>TH 927</t>
  </si>
  <si>
    <t>TH 928</t>
  </si>
  <si>
    <t>TH 929</t>
  </si>
  <si>
    <t>TH 930</t>
  </si>
  <si>
    <t>TH 931</t>
  </si>
  <si>
    <t>TH 932</t>
  </si>
  <si>
    <t>TH 933</t>
  </si>
  <si>
    <t>TH 934</t>
  </si>
  <si>
    <t>AR 1640 PM</t>
  </si>
  <si>
    <t>TH 935</t>
  </si>
  <si>
    <t>AR 1641 PMS</t>
  </si>
  <si>
    <t>AR 1642 PM</t>
  </si>
  <si>
    <t>TH 936</t>
  </si>
  <si>
    <t>AR 1643 PM</t>
  </si>
  <si>
    <t>TH 937</t>
  </si>
  <si>
    <t>TH 938</t>
  </si>
  <si>
    <t>AR 1644 PM</t>
  </si>
  <si>
    <t>TH 939</t>
  </si>
  <si>
    <t>TH 940</t>
  </si>
  <si>
    <t>AR 1645 PMS</t>
  </si>
  <si>
    <t>TH 941</t>
  </si>
  <si>
    <t>TH 942</t>
  </si>
  <si>
    <t>TH 943</t>
  </si>
  <si>
    <t>AR 1647 PM</t>
  </si>
  <si>
    <t>TH 944</t>
  </si>
  <si>
    <t>AR 1648 PM</t>
  </si>
  <si>
    <t>AR 1649 PM</t>
  </si>
  <si>
    <t>AR 1650 PM</t>
  </si>
  <si>
    <t>AR 1651 PMS</t>
  </si>
  <si>
    <t>AR 1652 PM</t>
  </si>
  <si>
    <t>OH 100</t>
  </si>
  <si>
    <t>AR 1653 PM</t>
  </si>
  <si>
    <t>OL 13</t>
  </si>
  <si>
    <t>AR 9105 PM</t>
  </si>
  <si>
    <t>OL 16</t>
  </si>
  <si>
    <t>OL 46</t>
  </si>
  <si>
    <t>OL 51</t>
  </si>
  <si>
    <t>OL 54</t>
  </si>
  <si>
    <t>OL 56</t>
  </si>
  <si>
    <t>OL 58</t>
  </si>
  <si>
    <t>OL 65</t>
  </si>
  <si>
    <t>OL 67</t>
  </si>
  <si>
    <t>OL 68</t>
  </si>
  <si>
    <t>OL 70</t>
  </si>
  <si>
    <t>OL 84-M</t>
  </si>
  <si>
    <t>OL 97-V</t>
  </si>
  <si>
    <t>OL 161</t>
  </si>
  <si>
    <t>OL 175</t>
  </si>
  <si>
    <t>OL 198</t>
  </si>
  <si>
    <t>AR 386 PM</t>
  </si>
  <si>
    <t>OL 700 C</t>
  </si>
  <si>
    <t>OL 701 C</t>
  </si>
  <si>
    <t>OL 702 C</t>
  </si>
  <si>
    <t>OL 221</t>
  </si>
  <si>
    <t>OL 240</t>
  </si>
  <si>
    <t>OL 703 C</t>
  </si>
  <si>
    <t>AR 1689 PMS</t>
  </si>
  <si>
    <t>AR 1679 PMS</t>
  </si>
  <si>
    <t>AR 1688 PMS</t>
  </si>
  <si>
    <t>GS 58/P</t>
  </si>
  <si>
    <t>GS 100</t>
  </si>
  <si>
    <t>THC 959</t>
  </si>
  <si>
    <t>THC 949</t>
  </si>
  <si>
    <t>TN 1-B</t>
  </si>
  <si>
    <t>C43102</t>
  </si>
  <si>
    <t>VW VENTO/  JETTA 2,5 V5 (07K29620)</t>
  </si>
  <si>
    <t>C4371</t>
  </si>
  <si>
    <t>50+8</t>
  </si>
  <si>
    <t>CITROEN C4 1,6 16v (10/04-&gt;) (1444FE-1444PR)</t>
  </si>
  <si>
    <t>PEUGEOT 206 (10/00-&gt;)/ 307 (06/05-&gt;) 1,6 16v (1444FF)</t>
  </si>
  <si>
    <t>PU825x</t>
  </si>
  <si>
    <t>VW VENTO/ JETTA 1,9TDI- 2,0 TDI (2005-&gt;)</t>
  </si>
  <si>
    <t>MITSUBISHI L200/ MONTERO/ Intercooler</t>
  </si>
  <si>
    <t xml:space="preserve">HYUNDAI 4100 Minibus/ L300/ GALLOPER TD </t>
  </si>
  <si>
    <t>CA  160</t>
  </si>
  <si>
    <t>CA 8858</t>
  </si>
  <si>
    <t>CA  192</t>
  </si>
  <si>
    <t>CHEVROLET BLAZER 4,3 LV-6</t>
  </si>
  <si>
    <t>HYUNDAI HD 65 - HD 72 (Nº Orig.28130-5H000)</t>
  </si>
  <si>
    <t>CUMMINS (Fleetguard Af 472/  Donaldson P11 7443)</t>
  </si>
  <si>
    <t>C 17232</t>
  </si>
  <si>
    <t>MERCEDES BENZ 712 CC/ 914 C Electrónico OM904 L/ LA</t>
  </si>
  <si>
    <t>CHRYSLER DAKOTA 3,9 LV-6/ 5,2 LV-8</t>
  </si>
  <si>
    <t>FORD RANGER TDI 2,5 (99-&gt;)</t>
  </si>
  <si>
    <t>C30130</t>
  </si>
  <si>
    <t>C 2771</t>
  </si>
  <si>
    <t>CHEVROLET CORSA(motor Isuzu)/ S-10 6cil.TDI (mot. MWM)</t>
  </si>
  <si>
    <t>Motores CUMMINS (LF 3000)</t>
  </si>
  <si>
    <t>CHEVROLET S-10 4cil. 2.8 Tdi (2000--&gt;)</t>
  </si>
  <si>
    <t>VW POLO CLASSIC 1,9 TDI (2001-&gt;)</t>
  </si>
  <si>
    <t>SEAT CORDOBA 1,9 TDI (2000-&gt;)</t>
  </si>
  <si>
    <t>CA 9754</t>
  </si>
  <si>
    <t>RENAULT MEGANE-SCENIC 1,4-1,6-2,0 1,6v (trapezoidal)</t>
  </si>
  <si>
    <t>VW FOX Nafta (030 129 620 D)</t>
  </si>
  <si>
    <t>C 2295/3</t>
  </si>
  <si>
    <t>CA 9431</t>
  </si>
  <si>
    <t>NiSSAN Frontier 2,8 MWM</t>
  </si>
  <si>
    <t>VOLVO Serie L-ZL</t>
  </si>
  <si>
    <t>MAXION MF</t>
  </si>
  <si>
    <t xml:space="preserve">FIAT Palio / Siena Diesel </t>
  </si>
  <si>
    <t>W 1126/4</t>
  </si>
  <si>
    <t>ALFA ROMEO 145 / 146 / 155 1.9 Turbo Diesel</t>
  </si>
  <si>
    <t>SEAT Ibiza / Córdoba / Toledo --- AUDI (Rosca 3/4"-16)</t>
  </si>
  <si>
    <t>CITROEN</t>
  </si>
  <si>
    <t>PEUGEOT 106 - 205 - 306 - 405.- 505 Ligero  (Rosca 20x1.5)</t>
  </si>
  <si>
    <t>FIAT Palio / Siena Nafteros</t>
  </si>
  <si>
    <t>CA5678</t>
  </si>
  <si>
    <t>C1480</t>
  </si>
  <si>
    <t>PEUGEOT 106 1,5 D XN/ XND</t>
  </si>
  <si>
    <t>CITROEN Saxo 1,5D (01/00-&gt;)</t>
  </si>
  <si>
    <t>CA5776</t>
  </si>
  <si>
    <t>C1472</t>
  </si>
  <si>
    <t>PEUGEOT Partner Ranch 1,4i (01/04-&gt;)</t>
  </si>
  <si>
    <t>CITROEN Saxo 1,1i (01/00-&gt;) / 1,4i (05/96-&gt;)</t>
  </si>
  <si>
    <t>FIAT Duna / Regata / Tempra / Fiat mini</t>
  </si>
  <si>
    <t>FORD Fiesta Diesel</t>
  </si>
  <si>
    <t>C 5897</t>
  </si>
  <si>
    <t>P732X</t>
  </si>
  <si>
    <t>DAEWO Cielo 1,5i- Espero 2,0i</t>
  </si>
  <si>
    <t>CHEVROLET  CORSA 1,3 CDTI/ 1,7 DI,DTI- MERIVA 1,7 CDTI,DTI</t>
  </si>
  <si>
    <t>CHEVROLET  VECTRA 2,0 DT,DTI 16v - ZAFIRA 2,0 DT,DTI 16v</t>
  </si>
  <si>
    <t>CHEVROLET ASTRA 1,7DTI/ 2,0D,TD,TDI 16v-OMEGA 2,0 DTI</t>
  </si>
  <si>
    <t>FIAT PALIO SIENA FASE III - IDEA</t>
  </si>
  <si>
    <t>HYUNDAI Santa Fe ( 97 619 38100 )</t>
  </si>
  <si>
    <t>CF 9686</t>
  </si>
  <si>
    <t>CU 2035</t>
  </si>
  <si>
    <t>TOYOTA Corolla Fielder ( 87139 YZZ07 )</t>
  </si>
  <si>
    <t>CU 2252</t>
  </si>
  <si>
    <t>NISSAN X-Trail</t>
  </si>
  <si>
    <t>FORD Fiesta /  Escort / Orion  Nafteros (Rosca 3/4"-16)</t>
  </si>
  <si>
    <t>W 920/82</t>
  </si>
  <si>
    <t>CITROEN XANTIA SX Naf-1,9D Break-2,0HDI/C5 2,0HDI</t>
  </si>
  <si>
    <t>CITROEN XANTIA 1,8SX</t>
  </si>
  <si>
    <t>C 1760</t>
  </si>
  <si>
    <t>CITROEN XSARA 1,4i-2,0HDI/ PICASSO 1,6i-Serie II</t>
  </si>
  <si>
    <t>CITROEN XSARA 1,9D-2,0i/ PICASSO 1,8 16v</t>
  </si>
  <si>
    <t xml:space="preserve">ISUZU Trooper Diesel y Turbodiesel </t>
  </si>
  <si>
    <t>RENAULT Fuego / 18 / Trafic / Diesel 2.0 (Rosca 20x1.5)</t>
  </si>
  <si>
    <t>W 920/6</t>
  </si>
  <si>
    <t>W 940/18</t>
  </si>
  <si>
    <t>FORD F100 c/Motor MWM - FORD 4000</t>
  </si>
  <si>
    <t>IVECO Autobus</t>
  </si>
  <si>
    <t>DEUTZ Mediano (Rosca 1"-12)</t>
  </si>
  <si>
    <t>W 724/4</t>
  </si>
  <si>
    <t>C20164</t>
  </si>
  <si>
    <t>HYUNDAI H100 DIESEL 2,5  (28130-45020)</t>
  </si>
  <si>
    <t>HYUNDAI H100 TRUCK 2,5D/ H250 D 3,6  (--&gt;97)</t>
  </si>
  <si>
    <t>HYUNDAI H100 TRUCK GLS 2,5TD / H350 TD 3,3 (98--&gt;)</t>
  </si>
  <si>
    <t>HYUNDAI H100 TRUCK GL 2,5TD  (98/99)</t>
  </si>
  <si>
    <t>NISSAN Almena 2,2Di(00-03)/ 2,2 Tino/ Primera II2,2Dci-Tdi(00-03)</t>
  </si>
  <si>
    <t>NISSAN X-Trail 2,2DiTD(00-03)</t>
  </si>
  <si>
    <t>HU 825X</t>
  </si>
  <si>
    <t>NISSAN Interstar/ terrano II 3,0DCI</t>
  </si>
  <si>
    <t>NISSAN Patrol 3,0DCI (15209-2W200) (15208-2W200)</t>
  </si>
  <si>
    <t>CA 8996</t>
  </si>
  <si>
    <t>51,5+10</t>
  </si>
  <si>
    <t>C 2991/1</t>
  </si>
  <si>
    <t>GM VECTRA 2,0 MPFI 16V./ 1,7D.</t>
  </si>
  <si>
    <t>CH9584ECO</t>
  </si>
  <si>
    <t>HU 816/1</t>
  </si>
  <si>
    <t>FIAT Multijet 16V- CORSA C 1,3 CDTi</t>
  </si>
  <si>
    <t>FIAT Ducato 1.9 Diesel (Rosca 20x1.5)</t>
  </si>
  <si>
    <t>64+20</t>
  </si>
  <si>
    <t>W 610/82</t>
  </si>
  <si>
    <t>PLASTICO DOBLE PICO COMPLETO UNIVERSAL</t>
  </si>
  <si>
    <t>FILTRO UNIVERSAL PARA MOTOS</t>
  </si>
  <si>
    <t>W 712/43</t>
  </si>
  <si>
    <t>FORD Escort / Fiesta / Orion 1.6</t>
  </si>
  <si>
    <t>SUZUKI Vitara 2.0 16v. (Rosca 3/4"-16)</t>
  </si>
  <si>
    <t>PH 2846</t>
  </si>
  <si>
    <t>W 914/7</t>
  </si>
  <si>
    <t>PEUGEOT 504 ( Rosca 18X1.5)</t>
  </si>
  <si>
    <t>W 910/1</t>
  </si>
  <si>
    <t>26+5</t>
  </si>
  <si>
    <t>RENAULT 12 (Rosca 3/4"X16)</t>
  </si>
  <si>
    <t>FIAT 1500 / 1600 (Rosca 5/8-18)</t>
  </si>
  <si>
    <t>W 936/5</t>
  </si>
  <si>
    <t>PH 8B</t>
  </si>
  <si>
    <t>W 940/1</t>
  </si>
  <si>
    <t>FORD Falcon</t>
  </si>
  <si>
    <t>CHEVROLET Blazer (Rosca 3/4"-16)</t>
  </si>
  <si>
    <t>W 1168/5</t>
  </si>
  <si>
    <t>Ford Ecosport 2,0 Nafta</t>
  </si>
  <si>
    <t>RENAULT 4/6/12</t>
  </si>
  <si>
    <t>TORINO TSX</t>
  </si>
  <si>
    <t>FORD FALCON</t>
  </si>
  <si>
    <t>CHEVROLET 400</t>
  </si>
  <si>
    <t>CIMARRON CHICO</t>
  </si>
  <si>
    <t>EQUIPO DE GAS ANSI CHICO</t>
  </si>
  <si>
    <t>ESCORT MOTOR 1600 BRASILERO</t>
  </si>
  <si>
    <t>RENAULT 5 PRIMARIO</t>
  </si>
  <si>
    <t>ANSI TUBULAR</t>
  </si>
  <si>
    <t>RENAULT 19 1,6 INY/ RENAULT 21 2,2 INY</t>
  </si>
  <si>
    <t>GNC ANSI GRANDE (tubular)</t>
  </si>
  <si>
    <t>NISSAN 3,2 DIESEL DESDE 1998</t>
  </si>
  <si>
    <t>CHEVROLET S-10 (tazon)</t>
  </si>
  <si>
    <t>CHRYSLER  STRATUS Mot. V6.</t>
  </si>
  <si>
    <t>GM ZAFIRA 2,0 8v / 16v+B978</t>
  </si>
  <si>
    <t>CA 5144</t>
  </si>
  <si>
    <t>CA 6545</t>
  </si>
  <si>
    <t>CA 5658</t>
  </si>
  <si>
    <t>CA 5781</t>
  </si>
  <si>
    <t>CA 3916</t>
  </si>
  <si>
    <t>CA 7174</t>
  </si>
  <si>
    <t>CA 8821</t>
  </si>
  <si>
    <t>C 8827</t>
  </si>
  <si>
    <t>C 8837</t>
  </si>
  <si>
    <t>C 4661</t>
  </si>
  <si>
    <t>NEW HOLLAND Cosech. TC 59</t>
  </si>
  <si>
    <t>P 945/2</t>
  </si>
  <si>
    <t>CA 5630A</t>
  </si>
  <si>
    <t>CA 7774</t>
  </si>
  <si>
    <t>Tractor FIAT 400-500-600 C /  motores LAVERDA</t>
  </si>
  <si>
    <t>ROVER 220-420-620 D SD/ DI SDI</t>
  </si>
  <si>
    <t>HONDA  CIVIC 2.0 TD/ TDI</t>
  </si>
  <si>
    <t>FORD FIESTA Diesel (2002-&gt;)</t>
  </si>
  <si>
    <t>CA 9572</t>
  </si>
  <si>
    <t>CH8751ECO</t>
  </si>
  <si>
    <t>CH9973ECO</t>
  </si>
  <si>
    <t>CA 9519</t>
  </si>
  <si>
    <t>VW SURAN 1,6L Nafta (04/06-&gt;)</t>
  </si>
  <si>
    <t>VW FOX / CROSS FOX Nafta (032 129 620 B) (08/04-&gt;)</t>
  </si>
  <si>
    <t>VW GOLF IV 1,6/ 2,0 (BR) (03/02-&gt;)</t>
  </si>
  <si>
    <t>CA 9290</t>
  </si>
  <si>
    <t>PEUGEOT 206 /306 D y TD 2,0 HDI (1444H9) 2001-&gt; (trapez.)</t>
  </si>
  <si>
    <t>VW GOL 1000 Mi 8v (030 129 620 D)</t>
  </si>
  <si>
    <t>NISSAN</t>
  </si>
  <si>
    <t>VOLVO</t>
  </si>
  <si>
    <t>CA 5626</t>
  </si>
  <si>
    <t>PH5203</t>
  </si>
  <si>
    <t>W920/34</t>
  </si>
  <si>
    <t>20x1,5</t>
  </si>
  <si>
    <t>CHEVROLET  Luv  Pick Up Diesel motor Isuzu Dde. 91--&gt;</t>
  </si>
  <si>
    <t>ISUZU  Pick Up 2.4D</t>
  </si>
  <si>
    <t>MAZDA 2,2D</t>
  </si>
  <si>
    <t>RENAULT CLIO II-III 1,2 Nafta(8200104272)</t>
  </si>
  <si>
    <t>FORD FIESTA 1,6 (2003-&gt;)</t>
  </si>
  <si>
    <t>CH9713ECO</t>
  </si>
  <si>
    <t>CH8905ECO</t>
  </si>
  <si>
    <t>CH9540ECO</t>
  </si>
  <si>
    <t>CH9024ECO</t>
  </si>
  <si>
    <t>CH8776ECO</t>
  </si>
  <si>
    <t>CH9657ECO</t>
  </si>
  <si>
    <t>CH5993ECO</t>
  </si>
  <si>
    <t>Peugeot 306,307 1.4, 1.6  07/00-&gt;</t>
  </si>
  <si>
    <t>Mercedes Benz Sprinter</t>
  </si>
  <si>
    <t>Mercedes Benz Serie A 140 A 160 A190 A 210 -</t>
  </si>
  <si>
    <t>Mercedes Benz Vaneo 1,6 1,9 '02-&gt;</t>
  </si>
  <si>
    <t>VW Polo-Sharan 1.9TDi '98-&gt;</t>
  </si>
  <si>
    <t>Ac. Eco</t>
  </si>
  <si>
    <t>Suzuki Vitara 2,0 HDI'01-&gt;</t>
  </si>
  <si>
    <t>Citroen Berlingo-Evasion- -X Picaso 2,0 HDI '99-&gt;</t>
  </si>
  <si>
    <t>CF 9645</t>
  </si>
  <si>
    <t>CU 3037</t>
  </si>
  <si>
    <t>C 3087</t>
  </si>
  <si>
    <t>C 3282</t>
  </si>
  <si>
    <t>CITROEN  Berlingo  - Xsara  Picasso 1,6 HDI</t>
  </si>
  <si>
    <t>CITROEN  C3 1,4HDI -1,6HDI / C4 1,6HDI</t>
  </si>
  <si>
    <t>SUZUKI  Liana 1,4 DDIS</t>
  </si>
  <si>
    <t>50+10</t>
  </si>
  <si>
    <t>PEUGEOT  Partner 1,6 HDI</t>
  </si>
  <si>
    <t>CF 5863</t>
  </si>
  <si>
    <t>CU 4151</t>
  </si>
  <si>
    <t>NEW HOLLAND Cosech.TC 57,55 8055/ TR 87,97,98</t>
  </si>
  <si>
    <t xml:space="preserve">NEW HOLLAND Cosech.TC 57,55 8055/ TR 87,97, 98 </t>
  </si>
  <si>
    <t>CF1400</t>
  </si>
  <si>
    <t>MAZDA</t>
  </si>
  <si>
    <t>AX80/ 80C/ 80S/ 100S/ 4,100/ 4,75/5,100/ Powermax 300T</t>
  </si>
  <si>
    <t>AX4,60/5,65/5,80/D4007,5207,6007,6207,7807/ F3L913</t>
  </si>
  <si>
    <t>CF 9070</t>
  </si>
  <si>
    <t>Stallion 15-160T,11-130/Cosechadora Optima E/ AX 160/</t>
  </si>
  <si>
    <t xml:space="preserve">PEUGEOT 504 </t>
  </si>
  <si>
    <t>A130,100,120,120S,4/120/DX90,120/F6L913/F8L413</t>
  </si>
  <si>
    <t>MITSUBISHI L300 TD (con deflector)</t>
  </si>
  <si>
    <t>CAK-253</t>
  </si>
  <si>
    <t>GF6L913 (a gas)</t>
  </si>
  <si>
    <t>AX 160S-T/4,140/4,160/5,125/5,145/BF6L913/BGF6L(gas)</t>
  </si>
  <si>
    <t>BF6M1015, 1015C</t>
  </si>
  <si>
    <t>AX4, 190/170T/5,190 Postenfriado- Cosechadora 4040</t>
  </si>
  <si>
    <t>EUROCARGO</t>
  </si>
  <si>
    <t>DUCATO 2,5 Turbo</t>
  </si>
  <si>
    <t>M.BENZ 1526- EUROCARGO</t>
  </si>
  <si>
    <t>SECUNDARIO DE AR 562 / AR 2003</t>
  </si>
  <si>
    <t>M.BENZ 1620/ 1720c/OM 366 LA Turbocooler (98-&gt;)</t>
  </si>
  <si>
    <t>CA 4685</t>
  </si>
  <si>
    <t>1320/ 1323</t>
  </si>
  <si>
    <t>CH5958ECO</t>
  </si>
  <si>
    <t>Chevrolet Corsa 1,0 12V3Cil.- 1,2 16V</t>
  </si>
  <si>
    <t>CH9461ECO</t>
  </si>
  <si>
    <t>Audi A2 1,2-1,4 TDI</t>
  </si>
  <si>
    <t>Ford Galaxy 2,8i V6 00-&gt;</t>
  </si>
  <si>
    <t>VW Beetle 2,3i V5 5/99-&gt; -  3,2RSI 00-&gt;</t>
  </si>
  <si>
    <t>VW Bora 2,3 V5 - 4Motion - 24V 11/98-&gt;</t>
  </si>
  <si>
    <t>MERCEDES BENZ ML</t>
  </si>
  <si>
    <t>VW Polo 1,4 08/99-&gt;11/01 - Euro 3 10/01-&gt;</t>
  </si>
  <si>
    <t>VW Golf IV 2,3i 97-&gt; - 2,8 V6 4Motion 99-&gt;</t>
  </si>
  <si>
    <t>VW Polo 1,9 SDI-TDI Euro 3 01-&gt;</t>
  </si>
  <si>
    <t>FORD Ranger 3,0 TD mot.InternatPOWER STROKE(OE 72136)</t>
  </si>
  <si>
    <t>VW Transporter IV 2,8 V6 24v 04-&gt;</t>
  </si>
  <si>
    <t>CH9011ECO</t>
  </si>
  <si>
    <t>HU718/1Z</t>
  </si>
  <si>
    <t>BMW Serie 3 318D-TD  320 D-TD - Serie 5 520 D-TD</t>
  </si>
  <si>
    <t>HU718/1N</t>
  </si>
  <si>
    <t xml:space="preserve">Chevrolet Astra 2,0 D-DTI 16V -  </t>
  </si>
  <si>
    <t>FIAT IDEA 1,8</t>
  </si>
  <si>
    <t>Chevrolet Omega 2,0 TDI-2,0 DTI 16v</t>
  </si>
  <si>
    <t>Chevrolet Vectra - Zafira 2,0 DTI -2,2 DTI 16v</t>
  </si>
  <si>
    <t>Saab 9-3 2,2 TDI - 9-5 2,2 TDI</t>
  </si>
  <si>
    <t>Land Rover Freelander 2,0Td4</t>
  </si>
  <si>
    <t>RENAULT  MASTER 1,9- 2,5 TD  (7701208613)</t>
  </si>
  <si>
    <t>Rover 75/RC 2,0 CDT-CDTI</t>
  </si>
  <si>
    <t>PERKINS</t>
  </si>
  <si>
    <t>C17278</t>
  </si>
  <si>
    <t>PEUGEOT BOXER 1,9TD - DUCATO 2,5T</t>
  </si>
  <si>
    <t>VW VENTO, PASSAT , BORA - 1.9, 2.0 Tdi 05&gt;-</t>
  </si>
  <si>
    <t>SEAT LEON, TOLEDO - SKODA 1.9, 2.0 Tdi</t>
  </si>
  <si>
    <t>CA9711</t>
  </si>
  <si>
    <t>PEUGEOT 505 (Celulosa)</t>
  </si>
  <si>
    <t>PEUGEOT 505 (Poliuretano- chapa)</t>
  </si>
  <si>
    <t>GM CHEVETTE 1,4/ 1,6/ Pick-Up (92-&gt;)</t>
  </si>
  <si>
    <t>GM CHEVETTE 1,4/ 1,6 (-&gt;91)</t>
  </si>
  <si>
    <t>CITRÖEN 3 CV, AMI 8,IES, Mehari,, Safari</t>
  </si>
  <si>
    <t>PEUGEOT 206 HDI /  307 SW Premiun 1,6 HDI</t>
  </si>
  <si>
    <t>RENAULT 4 S (-&gt;86)</t>
  </si>
  <si>
    <t>FIAT 128/ EUROPA/ S.EUROPA/147/BRIO /DUNA 1,3</t>
  </si>
  <si>
    <t xml:space="preserve"> DUNA SCV/ UNO SCV/ REGATTA 85/ RITMO/128 1,5</t>
  </si>
  <si>
    <t>VW GACEL/ CARAT/ GOL/ SENDA 1,6 1,8 (-&gt;93)</t>
  </si>
  <si>
    <t xml:space="preserve"> 18 / 21/ NEVADA/ RODEO/ TRAFIC Diesel</t>
  </si>
  <si>
    <t>EXPRESS/ CLIO RL 1,9 DIESEL(-&gt;97)</t>
  </si>
  <si>
    <t xml:space="preserve"> 9/ 11/ 19 RN 1,4 1,6 (90-&gt;)</t>
  </si>
  <si>
    <t xml:space="preserve"> 19 RT 1,7/ 1,9 Diesel/ MEGANE 2,1i (97-&gt;)</t>
  </si>
  <si>
    <t>Ford Transit 280C- 280M- 280MS- 2,0 DI TI  16v'00-&gt;</t>
  </si>
  <si>
    <t>Ford Transit 330C- 330M- 350M- 330L- 350L 2,4 DI TD'00-&gt;</t>
  </si>
  <si>
    <t xml:space="preserve">Citroen Berlingo, C3, Saxo, Xsara 1.1, 1.4, 1.6  07/00-&gt; </t>
  </si>
  <si>
    <t>FORD SIERRA LX ,XR4, Ghia 2,3</t>
  </si>
  <si>
    <t>PEUGEOT 505 TD(poliuretano) (85-&gt;)</t>
  </si>
  <si>
    <t>PEUGEOT 205/ 306 DIESEL(Poliuretano)</t>
  </si>
  <si>
    <t>FORD TAUNUS/ FALCON GHIA/ RANCHERO (82-&gt;)</t>
  </si>
  <si>
    <t>FORD F100 XLT MaxiEcono (94-&gt;)</t>
  </si>
  <si>
    <t>FORD SIERRA L, GL 1,6</t>
  </si>
  <si>
    <t>RENAULT 12 / 18 1,4 ((-&gt;89)</t>
  </si>
  <si>
    <t>DAIHATSU</t>
  </si>
  <si>
    <t>FIAT TEMPRA 2,0 ie 16V.(tubular)</t>
  </si>
  <si>
    <t>FIAT FIORINO/ VIVACE(tubular) (95-&gt;)</t>
  </si>
  <si>
    <t>PEUGEOT 205/ 306 DIESEL(Celulosa)</t>
  </si>
  <si>
    <t>VW 1500/ 1800</t>
  </si>
  <si>
    <t>EQUIPO GNC ANSI(tubular corto)</t>
  </si>
  <si>
    <t>PERKINS (32543)</t>
  </si>
  <si>
    <t>CA-3333</t>
  </si>
  <si>
    <t>ALFA ROMEO (Rosca 3/4"-16)</t>
  </si>
  <si>
    <t>AUDI 80 E 2,0</t>
  </si>
  <si>
    <t>S-10 c/MAXIOM (dde 97)</t>
  </si>
  <si>
    <t>DUNA/ FIORINO/ SPAZIO/147 1,3 DIESEL (-&gt;90)</t>
  </si>
  <si>
    <t>87 / 0</t>
  </si>
  <si>
    <t>C 16244</t>
  </si>
  <si>
    <t>C 1944</t>
  </si>
  <si>
    <t>C 2998/5</t>
  </si>
  <si>
    <t>SUZUKI FUN Nafta (GM 93 260 511)</t>
  </si>
  <si>
    <t>C 29198</t>
  </si>
  <si>
    <t>CU 2945</t>
  </si>
  <si>
    <t>21/4 x 12</t>
  </si>
  <si>
    <t xml:space="preserve"> DUNA/ SPAZIO/ UNO 1,4-1,6/FIORINO 1,3D (-&gt;94)</t>
  </si>
  <si>
    <t>CU2559</t>
  </si>
  <si>
    <t>CU2454</t>
  </si>
  <si>
    <t>NEW CIVIC 2007</t>
  </si>
  <si>
    <t>FORD FIESTA/COURIER 1.4I (ZETEC) 16V (dde 97)</t>
  </si>
  <si>
    <t>C-1184</t>
  </si>
  <si>
    <t>C1245</t>
  </si>
  <si>
    <t>PEUGEOT 505  SRI 2,2 (poliuretano) (92-&gt;)</t>
  </si>
  <si>
    <t>CA5309</t>
  </si>
  <si>
    <t>CA5416</t>
  </si>
  <si>
    <t>C1550</t>
  </si>
  <si>
    <t>CA4255</t>
  </si>
  <si>
    <t>CA 3291</t>
  </si>
  <si>
    <t>CHEVROLET VECTRA  TD ('98-&gt;)</t>
  </si>
  <si>
    <t>PF1050/1</t>
  </si>
  <si>
    <t>CA 5718</t>
  </si>
  <si>
    <t>CA 5941</t>
  </si>
  <si>
    <t>CA5611</t>
  </si>
  <si>
    <t>CA 5970</t>
  </si>
  <si>
    <t>CA 5400</t>
  </si>
  <si>
    <t>CA 5058</t>
  </si>
  <si>
    <t>Niva 1,9 D (Peugeot) (93-&gt;)</t>
  </si>
  <si>
    <t>TRACTOR FIAT 400/ 500/ 600/ 700 E</t>
  </si>
  <si>
    <t>C-8820</t>
  </si>
  <si>
    <t>C11861PL</t>
  </si>
  <si>
    <t>GENERALES (*)</t>
  </si>
  <si>
    <t>C11860PL</t>
  </si>
  <si>
    <t>C11816PL</t>
  </si>
  <si>
    <t>FORD KA 1000 (99-&gt;)</t>
  </si>
  <si>
    <t>WK724/2</t>
  </si>
  <si>
    <t>NEWHOLLAND</t>
  </si>
  <si>
    <t>PEUGEOT</t>
  </si>
  <si>
    <t>SSANGYONG</t>
  </si>
  <si>
    <t xml:space="preserve">TOYOTA  F-Serie FD 23/ FD 20/ FD 25/ FD 30 2J / FG 30 4P Gas </t>
  </si>
  <si>
    <t>C18244</t>
  </si>
  <si>
    <t>MITSUBISHI Nueva Montero 2,8 TDI</t>
  </si>
  <si>
    <t>MITSUBISHI Canter FE 659/ 639/ 649</t>
  </si>
  <si>
    <t>RENAULT Twingo 1,1 Inyección Multipunto 98--&gt;</t>
  </si>
  <si>
    <t>PH 4908+A1374</t>
  </si>
  <si>
    <t>W610</t>
  </si>
  <si>
    <t>CHRYSLER NEON 1,8-2,0 16v/CARAVAN-AUDI-VW GOLF/JETA</t>
  </si>
  <si>
    <t xml:space="preserve">PH 5949 </t>
  </si>
  <si>
    <t>FIAT UNO-PALIO-SIENA Mot. 1,0/1,3/1,6 FIRE (00--&gt;)</t>
  </si>
  <si>
    <t>FIAT  Starda FIRE Mot. 1,0 8-16v /1,3 16v (00--&gt;)</t>
  </si>
  <si>
    <t>IVECO TURBO DAILY 49,10 Secundario</t>
  </si>
  <si>
    <t>Seat Córdoba -Ibiza- Leon 1,9 TDI ,SDI '99-&gt;</t>
  </si>
  <si>
    <t>Seat Leon Cupra 04/01-&gt;</t>
  </si>
  <si>
    <t>Seat Toledo 1,9 TDI '99-&gt;</t>
  </si>
  <si>
    <t>Chevrolet Astra  G/H 1,7 CDTI- TDI 16v '99-&gt;</t>
  </si>
  <si>
    <t>CA 9411</t>
  </si>
  <si>
    <t>CA 5695</t>
  </si>
  <si>
    <t>CA 5358</t>
  </si>
  <si>
    <t>PU 830x</t>
  </si>
  <si>
    <t>CA 5352</t>
  </si>
  <si>
    <t>AR 2087</t>
  </si>
  <si>
    <t>C21560</t>
  </si>
  <si>
    <t>CASE CS 240- CX 130- 160- 210- 240  (KRH0652 )</t>
  </si>
  <si>
    <t>CATERPILLAR 315 B-BL- C- CL/ 317 BL  (135-5788)</t>
  </si>
  <si>
    <t>CATERPILLAR  318 BL- BLN- C  (135-5788)</t>
  </si>
  <si>
    <t>HITACHI EX 200 LC-200-2  (4283861)</t>
  </si>
  <si>
    <t>KOBELCO SK 200-2/ 200-3/ 235 SR  (YN11P00001S002)</t>
  </si>
  <si>
    <t>KOBELCO  250LC/ 250 NLC  (YN11P00001S002)</t>
  </si>
  <si>
    <t>CA5021</t>
  </si>
  <si>
    <t xml:space="preserve">CLARK 668 / DYNAPAC CC722 </t>
  </si>
  <si>
    <t>GMC-CHEVROLET Serie 15190 Frontal  (94048864)</t>
  </si>
  <si>
    <t>HITACHI  EX300-2/ EX300-3/ EX300H-3/ EX310H-3C  (4288963)</t>
  </si>
  <si>
    <t>HITACHI / EX370H-5P/ EX380H-5/ FH330-3/ SCX900-2(4288963)</t>
  </si>
  <si>
    <t>HYUNDAI ROBEX 420</t>
  </si>
  <si>
    <t>ISUZU  (1-14214-126-0)</t>
  </si>
  <si>
    <t>JOHN DEERE  Tractores Serie 850  (T52223)</t>
  </si>
  <si>
    <t>KOBELCO K912A/ ALC- K916- SK300L (2446U191-S3)</t>
  </si>
  <si>
    <t>KOMATSU 545- 6400LC/ HD255-5 /PC300L/PC400-5/ WA380/ WA420</t>
  </si>
  <si>
    <t>MASSEY FERGUSON MF399</t>
  </si>
  <si>
    <t>NISSAN  UD3000 -3300- 600T (16546-96071)</t>
  </si>
  <si>
    <t>TIMBERJACK  (8410616)</t>
  </si>
  <si>
    <t>CA5021SY</t>
  </si>
  <si>
    <t>SECUNDARIO de AR2088 (25096436/ 1-14215-125-1/ T52224 )</t>
  </si>
  <si>
    <t>CA9783</t>
  </si>
  <si>
    <t>C331465/1</t>
  </si>
  <si>
    <t>IVECO-EUROTRAKKER 190 E38 - E44, 340 E38- E44 (2996155)</t>
  </si>
  <si>
    <t>IVECO-EUROTRAKKER 380 E38-E44, 4410 E38-E44(2991785)</t>
  </si>
  <si>
    <t>CA9783SY</t>
  </si>
  <si>
    <t>CF2100/1</t>
  </si>
  <si>
    <t>SECUNDARIO  de AR2092 (2996157/ 41214148)</t>
  </si>
  <si>
    <t>PH8944</t>
  </si>
  <si>
    <t>W1170/7</t>
  </si>
  <si>
    <t>IVECO EUROCARGO II 180 E32/ 450 E32(mot. Cursor 8)( 01/06-&gt;)</t>
  </si>
  <si>
    <t>M30x2</t>
  </si>
  <si>
    <t>IVECO EUROTECH MH/MP/MT Cursor 8 24 V (10/98-&gt;06/02)</t>
  </si>
  <si>
    <t>MERCEDES BENZ Serie 1000/2000-1218,1421OHL,1721 OF Electrónico</t>
  </si>
  <si>
    <t>MERCEDES BENZ Serie 1000/2000-1622L,1623L,1624L,1721OF Elec</t>
  </si>
  <si>
    <t>CH9389ECO</t>
  </si>
  <si>
    <t>HU945/2x</t>
  </si>
  <si>
    <t xml:space="preserve">EVOBUS 0 500 (Mercedes Benz) OM 906LA- OM 926LA </t>
  </si>
  <si>
    <t>MERCEDES BENZ  Atego II (OM 906 LA) / Axor II (OM 926 LA)</t>
  </si>
  <si>
    <t>MERCEDES BENZ  Serie 16- 17- 24 (OM 906 LA)</t>
  </si>
  <si>
    <t>( 425 2248 - 9831637 - 000 180 17 09 )</t>
  </si>
  <si>
    <t>PS9027</t>
  </si>
  <si>
    <t>WK1060</t>
  </si>
  <si>
    <t>MERCEDES BENZ  7t-Serie 710(OM 364)/ 712C(OM 904) 9t-Serie 914C(OM 904)</t>
  </si>
  <si>
    <t>MERCEDES BENZ  11t-Serie  1115/ 12t-Serie 1215-1218 Elect./ 14t-Serie 1417Elect.(OM 904)</t>
  </si>
  <si>
    <t>MERCEDES BENZ  16t-Serie 1618(OM 904) -1622(OM 924) -1623-1624(OM 906)</t>
  </si>
  <si>
    <t>MERCEDES BENZ  17t-Serie 1721 Elect.-1723 (OM 906) (98-&gt;)</t>
  </si>
  <si>
    <t>MERCEDES BENZ 19t-Serie 1938 LS-1938 S(OM 457 Elect.)-1944 S(OM 457 LA)</t>
  </si>
  <si>
    <t>MERCEDES BENZ  24t-Serie  2423 B-K(OM 906)/ 26t-Serie 2638 (OM 457-OM 447)</t>
  </si>
  <si>
    <t>( 4570920001 - 3844777015 ) (vaso plástico incluído)</t>
  </si>
  <si>
    <t>MERCEDES BENZ 12t-Serie  1214- 1218 (OM 366 ) (01/89-&gt;)</t>
  </si>
  <si>
    <t>(3760927301- 3760927301KZ-3760927001- 3760927301)(vaso plast.incluído)</t>
  </si>
  <si>
    <t>WK1060/4</t>
  </si>
  <si>
    <t>MERCEDES BENZ  Accelo - Atego II - Axor II  (sep. agua)</t>
  </si>
  <si>
    <t xml:space="preserve">MERCEDES BENZ  Serie 12t- 16t- 17t- 19t -24t- 26t- 7t  </t>
  </si>
  <si>
    <t>EVOBUS (Mercedes Benz) O 500M (OM 906)/ O 500RS-RSD (OM 457)</t>
  </si>
  <si>
    <t>( A9794770015 - 007 013 10 02- 958 477 00 15- 979 477 00 15 )</t>
  </si>
  <si>
    <t>MITSUBISHI - NEW HOLLAND ...  ( con deflector)</t>
  </si>
  <si>
    <t>C23440/1</t>
  </si>
  <si>
    <t>NEW HOLLAND  ( con deflector )</t>
  </si>
  <si>
    <t>W11102/14</t>
  </si>
  <si>
    <t>NEW HOLLAND Serie 1895</t>
  </si>
  <si>
    <t>MICHIGAN – NEW HOLLAND – TEREX – VASALLI</t>
  </si>
  <si>
    <t>NEW HOLLAND ( 87435525 - 87435526 )</t>
  </si>
  <si>
    <t>NISSAN Bluebird 2,0i SSS</t>
  </si>
  <si>
    <t>NISSAN  Pathfinfer 2,7TD, 3,0 V6, 3,3 EVG, 3,3 V6</t>
  </si>
  <si>
    <t>NISSAN  X-Trail  2,2 dCi, 2,5i, 4x4</t>
  </si>
  <si>
    <t>PH5166</t>
  </si>
  <si>
    <t>W610/4</t>
  </si>
  <si>
    <t>NISSAN Sunny- Serena- NX- Bluebird- Primera 2,0</t>
  </si>
  <si>
    <t>3/4xX16</t>
  </si>
  <si>
    <t>PERKINS Serie 6</t>
  </si>
  <si>
    <t>C35110</t>
  </si>
  <si>
    <t>PEUGEOT 407 2,0 16v(2004-&gt;) - 2,2 16v. (2005-&gt;) - 3,0 24v (2004-&gt;)</t>
  </si>
  <si>
    <t>59+10</t>
  </si>
  <si>
    <t>DAEWO Lanos Leganza Matiz-Nubira  SX Naftera 1,6 16v 12/97-&gt;</t>
  </si>
  <si>
    <t>DAEWO Nubira CDX 2,0 16v 12/97-&gt;</t>
  </si>
  <si>
    <t>FIAT Barchetta  1,8 16v 4/95-&gt;</t>
  </si>
  <si>
    <t>FIAT Brava ELX 1,6 16v Mpie 00-&gt;/Bravo HGT 2,0 Mpie 20v 99-&gt;</t>
  </si>
  <si>
    <t>FIAT Marea Naftera 1,6 16v-2,0 20v  Mpi 5/98-&gt;</t>
  </si>
  <si>
    <t>SEAT Cordoba - Ibiza 1,4i -1,6 AKK 00-&gt;</t>
  </si>
  <si>
    <t>SEAT Ibiza Cupra 2,0 16v 99-&gt;/ biza Passion 1,0i MP 8/99-&gt;</t>
  </si>
  <si>
    <t>SEAT Ibiza III 1,6i 16v 8/99-&gt;- 1,8T 20v 8/99-&gt;</t>
  </si>
  <si>
    <t>VW Polo III 1,6- 1,8 Classic 1/97--&gt;9/99</t>
  </si>
  <si>
    <t>VW TRANSPORTER 2,5 DIESEL  (96-&gt;)</t>
  </si>
  <si>
    <t>W923</t>
  </si>
  <si>
    <t>GM CHEVROLET Omega CD Naftera 4.1i 12V --&gt;95</t>
  </si>
  <si>
    <t>M18 x1,5</t>
  </si>
  <si>
    <t>GM CHEVROLET C20 4,1 --&gt;95  (78933906001)</t>
  </si>
  <si>
    <t>GM CHEVROLET Silverado 4.1 MPFI (97--&gt;)</t>
  </si>
  <si>
    <t>PH9928</t>
  </si>
  <si>
    <t>W66</t>
  </si>
  <si>
    <t>C 28149</t>
  </si>
  <si>
    <t>RENAULT Twingo II Authentique 1.2 16v 00--&gt;</t>
  </si>
  <si>
    <t>M20 x 1,5</t>
  </si>
  <si>
    <t>0/35</t>
  </si>
  <si>
    <t>RENAULT  Clio II Authentique 1,2 16v 01--&gt;</t>
  </si>
  <si>
    <t>PH5594</t>
  </si>
  <si>
    <t>W67/1</t>
  </si>
  <si>
    <t xml:space="preserve">DATSUN-NISSAN Primera 2.0 16V(97-&gt;)- Diesel 2,0(96-&gt;) </t>
  </si>
  <si>
    <t>NISSAN Pathfinder Luxury 4x4 3.3 6V (99/01)</t>
  </si>
  <si>
    <t>DATSUN-NISSAN X-Trail (T30) 2.5i 03--&gt;</t>
  </si>
  <si>
    <t>MAZDA 1000 -1200 -1300 / 323/ 323 Turbo 4WD/ 323 F</t>
  </si>
  <si>
    <t>MAZDA 626 Station Wagon 1.6–1.8–2.0(92-&gt;)</t>
  </si>
  <si>
    <t>MAZDA 808 / 818/ MPV/ MX-3 1,6i/ MX-5 1,8i (93/94)</t>
  </si>
  <si>
    <t>MAZDA B2200/ E2000 2,0</t>
  </si>
  <si>
    <t>C 1381</t>
  </si>
  <si>
    <t>Circular</t>
  </si>
  <si>
    <t>MERCEDES BENZ Clase A 190 1,9 8v MPi (00-&gt;) (A1660940004)</t>
  </si>
  <si>
    <t>KIA Sportage Diesel 2,2</t>
  </si>
  <si>
    <t>VW GOL Mi 1,6/1,8/2,0/1000 CFi(94-&gt;)/ CADDY D</t>
  </si>
  <si>
    <t>CLIO Nafta</t>
  </si>
  <si>
    <t>M.BENZ 180 D c/ tapa ciega</t>
  </si>
  <si>
    <t>RENAULT KANGOO 1,9 Tdi/ MEGANE  CLASSIC 1.9dTi/</t>
  </si>
  <si>
    <t xml:space="preserve">MERCEDES BENZ  SPRINTER </t>
  </si>
  <si>
    <t xml:space="preserve"> 205 GTI 1,6i 1,9i/ 306 TD XRD-XND(-&gt;95)/ 405 Mti 16V.</t>
  </si>
  <si>
    <t>RENAULT Logan / Sandero 1,6 16v (trapez.)</t>
  </si>
  <si>
    <t>RENAULT Megane / Twingo / Logan / Sandero</t>
  </si>
  <si>
    <t>PEUGEOT 306 TDI (-&gt;99)</t>
  </si>
  <si>
    <t>RENAULT 18/19 RNi 1,6/ R21 2,2/CLIO RN,RT 1,6i</t>
  </si>
  <si>
    <t>C 2159</t>
  </si>
  <si>
    <t>C 2192</t>
  </si>
  <si>
    <t>C 37153</t>
  </si>
  <si>
    <t>HONDA CIVIC 1,8i V-TEC(98-&gt;)</t>
  </si>
  <si>
    <t>C 1858/1</t>
  </si>
  <si>
    <t>C 26168</t>
  </si>
  <si>
    <t>C 3251</t>
  </si>
  <si>
    <t>RENAULT MEGANE 1,9 TDI (7701047285)</t>
  </si>
  <si>
    <t>RENAULT  CLIO II y SCENIC II 1,9 TDI</t>
  </si>
  <si>
    <t>RENAULT 19 TD/ MEGANE TD</t>
  </si>
  <si>
    <t>SCANIA F 94/ P 340/ P 114-124(Turbo e Interc.)124-124(Iny.Elec.)-94</t>
  </si>
  <si>
    <t>C23107</t>
  </si>
  <si>
    <t>SCANIA R 114/ 124(Turbo e Interc.)124/ T 124(Turbo e Interc.)-124(Iny.Elec.)</t>
  </si>
  <si>
    <t>ALFA ROMEO 155- FIAT</t>
  </si>
  <si>
    <t xml:space="preserve">PEUGEOT 405/806- CITRÖEN </t>
  </si>
  <si>
    <t>PEUGEOT 406- CITRÖEN XANTIA</t>
  </si>
  <si>
    <t>RENULT LAGUNA</t>
  </si>
  <si>
    <t>FORD FIESTA DIESEL</t>
  </si>
  <si>
    <t>RENAULT LAGUNA RN/RT/RX 2,2 D/TD</t>
  </si>
  <si>
    <t>ALFA ROMEO 155- QUADRIFOGLIO</t>
  </si>
  <si>
    <t>FORD ORION 1,6</t>
  </si>
  <si>
    <t>ALFA ROMEO 145/146/155 DIESEL</t>
  </si>
  <si>
    <t>FIAT TEMPRA/ TIPO DIESEL</t>
  </si>
  <si>
    <t>RENAULT 21/ NEVADA/ TRAFIC D</t>
  </si>
  <si>
    <t>FIAT TIPO/ UNO 70S/ TEMPRA</t>
  </si>
  <si>
    <t>ALFA ROMEO 164</t>
  </si>
  <si>
    <t>FIAT TEMPRA/ TIPO 1,6</t>
  </si>
  <si>
    <t>FIAT FIORINO/ DUNA/SPAZIO/UNO 1,3D</t>
  </si>
  <si>
    <t>PEUGEOT 306/405/406- CITRÖEN XANTIA</t>
  </si>
  <si>
    <t>FIAT UNO 1,7 DIESEL</t>
  </si>
  <si>
    <t>RENAULT TWINGO/ EXPRESS/ RAPID</t>
  </si>
  <si>
    <t>ROVER 114/214/220C/414/420/820</t>
  </si>
  <si>
    <t>GM CORSA c/Isuzu DIESEL</t>
  </si>
  <si>
    <t>GM VECTRA 1,7 D/TD- SAAB 900SE</t>
  </si>
  <si>
    <t>RENAULT LAGUNA LX/TX 16V.</t>
  </si>
  <si>
    <t>FORD MONDEO 1,6/1,8/2,0 16V. IE</t>
  </si>
  <si>
    <t>VW SENDA/ SAVEIRO/ KOMBI DIESEL</t>
  </si>
  <si>
    <t>VW GOLF/ PASSAT- AUDI QUATRO</t>
  </si>
  <si>
    <t>FIAT SMART/ UNO FIRE/ TIPO 1,1</t>
  </si>
  <si>
    <t>GM CORSA 1,2/ 1,4/ 1,6 16V.</t>
  </si>
  <si>
    <t>CITROEN C5 1,816V-&gt;10/04- 2,0 16V-2,2HDI(00-04)</t>
  </si>
  <si>
    <t>CITROEN C5  2,0 HDI-2,2 HDI(00-04)</t>
  </si>
  <si>
    <t>CITROEN C5  2,0 HDI-2,2 HDI(00-04) Sist. Inyec.Bosch</t>
  </si>
  <si>
    <t>Citroen C5 2,0 HDI-2,2 HDI(00-04)Sist. Inyec.Siemens</t>
  </si>
  <si>
    <t>GM OPEL VECTRA 16V.(96-&gt;)</t>
  </si>
  <si>
    <t>FORD FIESTA/ ORION 1,3i( 97-&gt;)</t>
  </si>
  <si>
    <t>FORD ESCORT/ FIESTA DIESEL(97-&gt;)</t>
  </si>
  <si>
    <t>PEUGEOT 405(AA) Todos</t>
  </si>
  <si>
    <t>FORD TRANSIT c/Maxion 2,5 DIESEL</t>
  </si>
  <si>
    <t>VOLVO  Serie 400 1,9 TD/ 940 2,3</t>
  </si>
  <si>
    <t>VW TRANSPORTER 1,9 DIESEL</t>
  </si>
  <si>
    <t>FORD EXPLORER/ RANGER(98-&gt;)</t>
  </si>
  <si>
    <t>1x16</t>
  </si>
  <si>
    <t>CHEVROLET S 10 -   2.8 MWM SPRINT 03/05 -&gt;</t>
  </si>
  <si>
    <t>CHEVROLET  BLAZER DLX 2.8 MWM SPRINT 03/05  -&gt;</t>
  </si>
  <si>
    <t>GM SILVERADO(97-&gt;) c/Maxion/ MWM</t>
  </si>
  <si>
    <t>C35154</t>
  </si>
  <si>
    <t>AUDI  A3 II  1,9TDI-2,0 TDI</t>
  </si>
  <si>
    <t>CHEROKEE  2,5</t>
  </si>
  <si>
    <t>FORD BRONCO/ F 100/ F1000</t>
  </si>
  <si>
    <t>FORD EXPLORER/ RANGER DIESEL</t>
  </si>
  <si>
    <t>PIAGGIO c/motor Lombardini</t>
  </si>
  <si>
    <t>PEUGEOT 206(Nafta)</t>
  </si>
  <si>
    <t>CHEROKEE V8 (Nafta)</t>
  </si>
  <si>
    <t>HYUNDAI ELANTRA</t>
  </si>
  <si>
    <t>RENAULT KANGOO DIESEL</t>
  </si>
  <si>
    <t>PEUGEOT 206 DIESEL/ PARTNER D</t>
  </si>
  <si>
    <t>FORD ESCORT/ GALAXY/ ORION/ VERONA</t>
  </si>
  <si>
    <t>VW GOL/ LOGUS/ PARATI/ POINTER</t>
  </si>
  <si>
    <t>TH 1012</t>
  </si>
  <si>
    <t>CHERY TIGGO</t>
  </si>
  <si>
    <t>FIAT Motores 1,6 16v eTorque ( 1457429197 / 7087808 )</t>
  </si>
  <si>
    <t>PU1033X  </t>
  </si>
  <si>
    <t xml:space="preserve">AUDI Q7 3.0 V6, 4.2 V8 Tdi </t>
  </si>
  <si>
    <t>PU936/2X</t>
  </si>
  <si>
    <t xml:space="preserve"> AUDI A3 (1 K0127434 )</t>
  </si>
  <si>
    <t>E-GSO-208</t>
  </si>
  <si>
    <t>E-GSO-210</t>
  </si>
  <si>
    <t>BMW Z3, Z4, X3, X4 2.5, 3.0 (13721730946 )</t>
  </si>
  <si>
    <t>C18114</t>
  </si>
  <si>
    <t>BMW 125i, 130i (13717536006 )</t>
  </si>
  <si>
    <t>C15143/1</t>
  </si>
  <si>
    <t>BMW 3.0 D, RANGE ROVER III 3.0 TD ( 13712247444 )</t>
  </si>
  <si>
    <t>C15105/1</t>
  </si>
  <si>
    <t>BMW 120 D (E81/88), FREELANDER 2.0 TD4 ( 13712246997 )</t>
  </si>
  <si>
    <t>C1361</t>
  </si>
  <si>
    <t>BMW 120i (E81/88) ( 13717532754 )</t>
  </si>
  <si>
    <t>AR 1708 PM</t>
  </si>
  <si>
    <t>AR 2130</t>
  </si>
  <si>
    <t>AR 2131</t>
  </si>
  <si>
    <t>AR 2132</t>
  </si>
  <si>
    <t>AR 2133</t>
  </si>
  <si>
    <t>BMW Z4 2,5i (02-&gt;06 )</t>
  </si>
  <si>
    <t>CU6724</t>
  </si>
  <si>
    <t>BMW 2.5, 3.0 D E83 ( 64319216591 )</t>
  </si>
  <si>
    <t>CU8430</t>
  </si>
  <si>
    <t>BMW 116i, 120i, 120D, 125i, 130i, 135i ( 64319142114 )</t>
  </si>
  <si>
    <t>TH 2000</t>
  </si>
  <si>
    <t>TH 2001</t>
  </si>
  <si>
    <t>HU816X</t>
  </si>
  <si>
    <t>BMW  X3, X5, X6 2,5, 3.0 ( 11427566327 )</t>
  </si>
  <si>
    <t>CH8081ECO</t>
  </si>
  <si>
    <t>HU925/4X</t>
  </si>
  <si>
    <t>BMW Z3, Z4 2.5, 3.0 ( 11427512300 )</t>
  </si>
  <si>
    <t>HU815/2X</t>
  </si>
  <si>
    <t>BMW 116i, 120i ( 11427508969 )</t>
  </si>
  <si>
    <t>HU721/4X</t>
  </si>
  <si>
    <t>BMW  X3, X5, X6, 3.0 D ( 11427788460 )</t>
  </si>
  <si>
    <t>HU715/5X</t>
  </si>
  <si>
    <t>BMW 120 D (E90/93) ( 11427511161 )</t>
  </si>
  <si>
    <t>EOL 143</t>
  </si>
  <si>
    <t>EOL 144</t>
  </si>
  <si>
    <t>EOL 145</t>
  </si>
  <si>
    <t>EOL 146</t>
  </si>
  <si>
    <t>EOL 148</t>
  </si>
  <si>
    <t>WK516/1</t>
  </si>
  <si>
    <t>BMW Z3 1.9, 2.8 ( 13321740985 )</t>
  </si>
  <si>
    <t>C2214</t>
  </si>
  <si>
    <t>CHEVROLET SPARK LS/LT 1.0i 8V 09-&gt; ( 96591485 )</t>
  </si>
  <si>
    <t>C2324     </t>
  </si>
  <si>
    <t>CHEVROLET AVEO LS/LT 1.6i 16V ( 96536696 )</t>
  </si>
  <si>
    <t>C26106</t>
  </si>
  <si>
    <t>CHEVROLET CRUZE 1.8 16V ( 13272717 )</t>
  </si>
  <si>
    <t>AR 1702 PM</t>
  </si>
  <si>
    <t>AR 1703 PM</t>
  </si>
  <si>
    <t>AR 1705 PM</t>
  </si>
  <si>
    <t>W1114/80</t>
  </si>
  <si>
    <t>CHEVROLET ISUZU 4.9</t>
  </si>
  <si>
    <t>OL 526</t>
  </si>
  <si>
    <t>HU612/2X</t>
  </si>
  <si>
    <t>EOL 141</t>
  </si>
  <si>
    <t>PU723X</t>
  </si>
  <si>
    <t>CHEVROLET CAPTIVA 2.0</t>
  </si>
  <si>
    <t>E-GSO-209</t>
  </si>
  <si>
    <t>C21116/1</t>
  </si>
  <si>
    <t>CITROEN XSARA 2.0 Hdi  (1444 H3 /1444 QE )</t>
  </si>
  <si>
    <t>AR 1701 PM</t>
  </si>
  <si>
    <t>WK939</t>
  </si>
  <si>
    <t>CITROEN C3  1.4 Hdi ( 1901-66 / 1901-82 )</t>
  </si>
  <si>
    <t>CITROEN Xsara 1.4 Hdi  (02/03-&gt;08/05) ( 1901-66 / 1901-82 )</t>
  </si>
  <si>
    <t>GS 154</t>
  </si>
  <si>
    <t>PU1018X   </t>
  </si>
  <si>
    <t xml:space="preserve">CITROEN C5  2.0 Hdi </t>
  </si>
  <si>
    <t xml:space="preserve">CITROEN JUMPER II 2.8, </t>
  </si>
  <si>
    <t>E-GSO-207</t>
  </si>
  <si>
    <t>C29003</t>
  </si>
  <si>
    <t>FIAT UNO 1.4, 8V, 1.6 16V ( 51854598 )</t>
  </si>
  <si>
    <t>C25116</t>
  </si>
  <si>
    <t>FIAT STILO 1.8 8V</t>
  </si>
  <si>
    <t>C3877/1</t>
  </si>
  <si>
    <t>FIAT PUNTO, STRADA  1.3 16V MULTIJET (2007/08) ( 51775324 )</t>
  </si>
  <si>
    <t>AR 1699 PM</t>
  </si>
  <si>
    <t>AR 1704 PM</t>
  </si>
  <si>
    <t>AR 1706 PM</t>
  </si>
  <si>
    <t>IVECO  ( 1902127 )</t>
  </si>
  <si>
    <t>HU712/7X</t>
  </si>
  <si>
    <t>FIAT PUNTO, STRADA  1.3 16V MULTIJET 2007/08 ( 55197218 )</t>
  </si>
  <si>
    <t>EOL 142</t>
  </si>
  <si>
    <t>FIAT DUCATO</t>
  </si>
  <si>
    <t>FORD ECOSPORT 1.4 Hdi ( 03-&gt; ) ( 1901-66 / 1901-82 )</t>
  </si>
  <si>
    <t>FORD FIESTA 1.4 Hdi ( 02-&gt;) / RANGER 2,3i16v ( 01-&gt; ) ( 1901-66 / 1901-82 )</t>
  </si>
  <si>
    <t xml:space="preserve">FORD KUGA  2.0 Hdi </t>
  </si>
  <si>
    <t>W930/26</t>
  </si>
  <si>
    <t>HYUNDAI Serie Terracan 2,9CRDi-110Kw (09/91-&gt; 05/04)</t>
  </si>
  <si>
    <t>M 26 x 1,5</t>
  </si>
  <si>
    <t>HYUNDAI Serie Terracan 2,9CRDi-120Kw (04/04-&gt;)</t>
  </si>
  <si>
    <t>( 26300 42030/ 26300 42040/ 26300 42060/ 26330 4x000 )</t>
  </si>
  <si>
    <t>OL 516</t>
  </si>
  <si>
    <t>CA5682</t>
  </si>
  <si>
    <t>C2573</t>
  </si>
  <si>
    <t>KIA Sportage 2,2D</t>
  </si>
  <si>
    <t>KIA MOTORS K 2500 2,5D (01/03-&gt; )</t>
  </si>
  <si>
    <t>KIA MOTORS K 2500 2,7 (2005-&gt; )</t>
  </si>
  <si>
    <t>( K551 14302/ OK551 14302/ OK551 14302 )</t>
  </si>
  <si>
    <t>MAZDA 2,0 16v.</t>
  </si>
  <si>
    <t>MAZDA FURGON-PICK UP B2200,  ( 8-94340-259-0 )</t>
  </si>
  <si>
    <t>HU12110X </t>
  </si>
  <si>
    <t xml:space="preserve">MERCEDES BENZ AXORII 940,942,943,944,950,954 - 2004 </t>
  </si>
  <si>
    <t>PEUGEOT 206 1,4 Hdi (09/01-&gt; ) ( 1901-66 / 1901-82 )</t>
  </si>
  <si>
    <t>PEUGEOT 207 1,4 Hdi (02/06-&gt; )( 1901-66 / 1901-82 )</t>
  </si>
  <si>
    <t xml:space="preserve">PEUGEOT 407, EXPERT II  2.0 Hdi </t>
  </si>
  <si>
    <t xml:space="preserve"> PEUGEOT BOXER II</t>
  </si>
  <si>
    <t>C29168</t>
  </si>
  <si>
    <t>RENAULT MASTER III  2,5 dCi  (03-&gt;06) ( 8200505566 )</t>
  </si>
  <si>
    <t>RENAULT MASTER  MAXI  2,5 dCi  (03-&gt;06)  (8200505566 )</t>
  </si>
  <si>
    <t>AR 1697 PMS</t>
  </si>
  <si>
    <t>RENAULT Logan - Sandero 1,5 Dci  (2010-&gt;)</t>
  </si>
  <si>
    <t>TH 1015</t>
  </si>
  <si>
    <t>RENAULT Megane III 2,0 143CV</t>
  </si>
  <si>
    <t>RENAULT LOGAN 1.5 Dci (7701478547 - 8200813237 )</t>
  </si>
  <si>
    <t>WK939/5</t>
  </si>
  <si>
    <t>RENAULT MEGANE II, SCENIC II, 1.5 Dci ( 82 00 186 217 ) (03-&gt;05)</t>
  </si>
  <si>
    <t>GS 152</t>
  </si>
  <si>
    <t>GS 156</t>
  </si>
  <si>
    <t xml:space="preserve">SEAT  TOLEDO 19,D-TD </t>
  </si>
  <si>
    <t>SEAT LEON, TOLEDO 2.0, AUDI A3 (1 K0127434 )</t>
  </si>
  <si>
    <t>CA546</t>
  </si>
  <si>
    <t>C21493</t>
  </si>
  <si>
    <t>VW Camiones Mediano 15.160/ 14.170 BT (Cummins) (98-&gt;)</t>
  </si>
  <si>
    <t>VW Camiones Semipesado 17.160/ 16.170 BT(Cummins ) (98-&gt;)</t>
  </si>
  <si>
    <t>VW Serie 2000 Mediano 13.170/ Semipesado 17.210(Cummins) (00-&gt;)</t>
  </si>
  <si>
    <t>03L115562</t>
  </si>
  <si>
    <t>VOLKSWAGWEN AMAROK 2.0  ( 03L115562 )</t>
  </si>
  <si>
    <t>EOL 139</t>
  </si>
  <si>
    <t>VW GOLF V, VENTO, PASSAT 1.9 Tdi (1 K0127434 )</t>
  </si>
  <si>
    <t>EN PREP.</t>
  </si>
  <si>
    <t>GS 157</t>
  </si>
  <si>
    <t>BMW X3, X5, X6</t>
  </si>
  <si>
    <t>IN 1019</t>
  </si>
  <si>
    <t>WK5001</t>
  </si>
  <si>
    <t>VALIANT - DODGE POLARA - DODGE CORONADO</t>
  </si>
  <si>
    <t>AR 2091</t>
  </si>
  <si>
    <t>C321420/1</t>
  </si>
  <si>
    <t>IVECO Stralis 310 Cursor 3 (2005-&gt;)</t>
  </si>
  <si>
    <t>IVECO - THERMOKING - CARRIER Filtro para aceite Full Flow</t>
  </si>
  <si>
    <t>AR 1714 PM</t>
  </si>
  <si>
    <t>C20002</t>
  </si>
  <si>
    <t>FORD FIESTA VI KINETIC 1,4/1,6 TDCI (10/2008-&gt;)</t>
  </si>
  <si>
    <t>GS 160</t>
  </si>
  <si>
    <t>WK939/2</t>
  </si>
  <si>
    <t>FORD Fiesta 1,6TDCi,</t>
  </si>
  <si>
    <t>WK815/80</t>
  </si>
  <si>
    <t>ISUZU TROOPER 3,1 TD</t>
  </si>
  <si>
    <t>C14179</t>
  </si>
  <si>
    <t>JOHN DEERE (maq..agricolas-construcción)</t>
  </si>
  <si>
    <t>66 / 11,5</t>
  </si>
  <si>
    <t>KIA BESTA, SPORTAGE 2.2 , 2.7 DIESEL ( 8-94340-259-0 )</t>
  </si>
  <si>
    <t>AR 2108</t>
  </si>
  <si>
    <t>C281012</t>
  </si>
  <si>
    <t>MERCEDES BENZ Atego 1418 OM 904 (2007-&gt;)</t>
  </si>
  <si>
    <t>THC 1002</t>
  </si>
  <si>
    <t>CUK4436</t>
  </si>
  <si>
    <t>MINI COOPER (2006-&gt;)</t>
  </si>
  <si>
    <t>MINI COOPER II 1.6d.</t>
  </si>
  <si>
    <t>CU2939</t>
  </si>
  <si>
    <t>VWGolf V 1,6 16v - 1,9Tdi ( 1K1 819 653A )</t>
  </si>
  <si>
    <t>VW Passat 20,Tdi- 2,0 Tsi- 3,6 V6 ( 1K1 819 653A )</t>
  </si>
  <si>
    <t>VW Vento 1,9 TDI- 2,5- 2,0 ( 1K1 819 653A )</t>
  </si>
  <si>
    <t>VW AMAROK</t>
  </si>
  <si>
    <t>VOLVO C30 2.0- 2.4 (12/06-&gt;) / S40 2.4-2.5 (04/09) / V50 2,4 (03/04-&gt;)</t>
  </si>
  <si>
    <t xml:space="preserve">FORD FOCUS 2,0 16v (11/04-&gt;)- 1,8 TDCI (05/05-&gt;) </t>
  </si>
  <si>
    <t xml:space="preserve">FORD FOCUS 1,6 16v - 2,0 16v (08/08-&gt;) </t>
  </si>
  <si>
    <t>TH 982</t>
  </si>
  <si>
    <t>CHRYSLER CHEROKEE</t>
  </si>
  <si>
    <t>FORD MONDEO 1.6- 1.8- 2.0 TDCI / S MAX ( 2007-&gt;)</t>
  </si>
  <si>
    <t>FORD Kuga 2,0 TDCi (05/08 -&gt;)/ 2,5 Turbo (11/08-&gt;)</t>
  </si>
  <si>
    <t>FIAT Punto 1,6 (Etorq)  (7086604 )</t>
  </si>
  <si>
    <t>TH 2002</t>
  </si>
  <si>
    <t>VW BORA (DDE.2008-&gt;)</t>
  </si>
  <si>
    <t>TH 2003</t>
  </si>
  <si>
    <t>RANAULT FLUENCE 1,6 16v - 2.0 16v (02/10-&gt;)</t>
  </si>
  <si>
    <t>RENAULT KOLEOS 2,5 (09/08-&gt;)</t>
  </si>
  <si>
    <t>RENAULT DUSTER 1,6 16v (04/10-&gt;)</t>
  </si>
  <si>
    <t>RENAULT DUSTER 2,0 16v (10/11-&gt;)</t>
  </si>
  <si>
    <t>PEUGEOT 408 2,0 16v (06/11-&gt;)</t>
  </si>
  <si>
    <t>PEUGEOT 308-408 (TODOS)</t>
  </si>
  <si>
    <t>PEUGEOT 408 1,6 HDI (06/11-&gt;)</t>
  </si>
  <si>
    <t>PEUGEOT 408 1,6 (11/11-&gt;) / 2,0 16v(06/11-&gt;)</t>
  </si>
  <si>
    <t>FIAT QUBO 1,4 (11/08-&gt;)</t>
  </si>
  <si>
    <t>CATERPILLAR SERIE D4-D5-D6-D7-E-480-120-140-215-225</t>
  </si>
  <si>
    <t>ZANELLO SERIE C417</t>
  </si>
  <si>
    <t>C-14202/1</t>
  </si>
  <si>
    <t>BOBCAT-MELROE 863-864-883-A220 ( 6666375 )</t>
  </si>
  <si>
    <t>BOBCAT-MELROE A300-S250-T200</t>
  </si>
  <si>
    <t>CASE 1840-40XT-60XT-70X-85XT ( P827653 )</t>
  </si>
  <si>
    <t>GEHL Serie CTL60</t>
  </si>
  <si>
    <t>JOHN DEERE 240-250-270-317-320-325 ( KV16428 )</t>
  </si>
  <si>
    <t>LAND ROVER Defender 2,5TDI(90/95)  ( NTC1435/ NYC1435 )</t>
  </si>
  <si>
    <t>LAND ROVER Discovery I 2,0TDI/ R.Rover 2,5 TD-TDI (88/94)</t>
  </si>
  <si>
    <t>65 / 12</t>
  </si>
  <si>
    <t>C13122</t>
  </si>
  <si>
    <t>HYUNDAI Innovation (-&gt;01/2000)  ( 2813044000 )</t>
  </si>
  <si>
    <t xml:space="preserve">HYUNDAI Galloper 2,5D-TD-TD/ Galloper II 2,5TD-TDI </t>
  </si>
  <si>
    <t>HYUNDAI H100 Mini Bus 2,5TD/ H100 Van/ Grace 2,5D</t>
  </si>
  <si>
    <t>CIRC</t>
  </si>
  <si>
    <t>F-100 Perkins 4-203 (-&gt;77)</t>
  </si>
  <si>
    <t>F-100  6 cil. (-&gt;82)</t>
  </si>
  <si>
    <t>THERMOKING equipo de frío -Super II SR2/ SB III 2,2DI-SE</t>
  </si>
  <si>
    <t>( 117400/ 115978 )</t>
  </si>
  <si>
    <t>SECUNDARIO DEL AR2079</t>
  </si>
  <si>
    <t>C281045</t>
  </si>
  <si>
    <t>BARBER GREENE  BG245C / BG260C (Cat 3116 )</t>
  </si>
  <si>
    <t>KOMATSU 340LC/ NLC-7K/ 380-5(SAA6D114E-2) (6001855110)</t>
  </si>
  <si>
    <t>CU4251</t>
  </si>
  <si>
    <t>SUZUKI  FUN 1,0 / 1,4</t>
  </si>
  <si>
    <t>CU2450</t>
  </si>
  <si>
    <t>AUDI  A5 (8K0819439A)  (Carbón Activado)</t>
  </si>
  <si>
    <t>278 / 190</t>
  </si>
  <si>
    <t>240 / 145</t>
  </si>
  <si>
    <t>PH5882</t>
  </si>
  <si>
    <t>W719/33</t>
  </si>
  <si>
    <t>PH4751</t>
  </si>
  <si>
    <t>W713/15</t>
  </si>
  <si>
    <t>LAND ROVER Freelander I 1,8 16v (12/97-&gt;)</t>
  </si>
  <si>
    <t>LAND ROVER Freelander I 2,5 V6 (11/00-&gt;)/ Discovery 2,0i (09/93-&gt;)</t>
  </si>
  <si>
    <t>ROVER 114 1,4i/ 214 1,4i/ 216 1,6/ 25 1,4-1,6/ 414 1,4Sli/ 416 1,6i</t>
  </si>
  <si>
    <t xml:space="preserve">ROVER 420 2,0i/ 45 1,8 16v-2,0/ 75 1,8/ 820 2,0Si B1548 </t>
  </si>
  <si>
    <t>NEW HOLLAND Cosech. TC 57,55 8055/TR 87,97,98</t>
  </si>
  <si>
    <t>DAEWO</t>
  </si>
  <si>
    <t>Aire</t>
  </si>
  <si>
    <t>Combustible</t>
  </si>
  <si>
    <t>MEDIDAS (mm.)</t>
  </si>
  <si>
    <t>FRAM</t>
  </si>
  <si>
    <t>MANN</t>
  </si>
  <si>
    <t>APLICACIONES</t>
  </si>
  <si>
    <t>SEAT CORDOBA II (Naf/ Diesel) 2001-&gt;</t>
  </si>
  <si>
    <t>SEAT IBIZA  (6K0129620E)</t>
  </si>
  <si>
    <t>VW POLO III 1,6 ( ' 99-01)</t>
  </si>
  <si>
    <t>Mercedes Benz Sprinter CDI</t>
  </si>
  <si>
    <t>Mercedes Benz Viano- Vito CDI</t>
  </si>
  <si>
    <t>CA 7421</t>
  </si>
  <si>
    <t>CA 5357</t>
  </si>
  <si>
    <t>CF 5864</t>
  </si>
  <si>
    <t>CA 5233</t>
  </si>
  <si>
    <t>CA 5513</t>
  </si>
  <si>
    <t>CA 3660</t>
  </si>
  <si>
    <t>CA 3901</t>
  </si>
  <si>
    <t>MASSEY FERGUSON Mot. Perkins</t>
  </si>
  <si>
    <t>CA 6366</t>
  </si>
  <si>
    <t>CA 5492</t>
  </si>
  <si>
    <t>M 20x1,5</t>
  </si>
  <si>
    <t>PS4888</t>
  </si>
  <si>
    <t>WK940/11</t>
  </si>
  <si>
    <t>DAEWO Korando Diesel- Family (MB 220900)</t>
  </si>
  <si>
    <t>DAIHATSU Rocky 2,7-2,8 TD Intercooler'98 (MB 220900)</t>
  </si>
  <si>
    <t>HYUNDAI Minibus 2,5D/ Galloper TD (MB 220900)</t>
  </si>
  <si>
    <t>ISUZU Pick Up Diesel 3,1- Trooper 3,1 TD (MB 220900)</t>
  </si>
  <si>
    <t>MAZDA B 2500 D .2,5 (MB 220900)</t>
  </si>
  <si>
    <t>MITSUBISHI GalloperTD/ L 200 2,5- 2,5TD/ L 300 TD  (MB 220900)</t>
  </si>
  <si>
    <t>MITSUBISHI Montero GL 2,8 TD- TDI 2,5 Interc. (MB 220900)</t>
  </si>
  <si>
    <t>PS 4922</t>
  </si>
  <si>
    <t>WK828</t>
  </si>
  <si>
    <t>DAIHATSU Delta Wide 1,6- 2,0(23303-64010)</t>
  </si>
  <si>
    <t>TOYOTA 4 Runner 2,8 D./ Corona GL 2,0TD '98 (23303-64010)</t>
  </si>
  <si>
    <t>CA 5111</t>
  </si>
  <si>
    <t>CA 4580</t>
  </si>
  <si>
    <t>CA 5554</t>
  </si>
  <si>
    <t>CA 5325</t>
  </si>
  <si>
    <t>CA 5578</t>
  </si>
  <si>
    <t>CA 5613</t>
  </si>
  <si>
    <t>CA 5677</t>
  </si>
  <si>
    <t>CA 5266</t>
  </si>
  <si>
    <t>CA 5140</t>
  </si>
  <si>
    <t>CA 5370</t>
  </si>
  <si>
    <t>CA 4598</t>
  </si>
  <si>
    <t>CA 4599</t>
  </si>
  <si>
    <t>CA 5495</t>
  </si>
  <si>
    <t>CA 4563</t>
  </si>
  <si>
    <t>CA 5164</t>
  </si>
  <si>
    <t>CA 5488</t>
  </si>
  <si>
    <t>CA 5267</t>
  </si>
  <si>
    <t>CA 5463</t>
  </si>
  <si>
    <t>CA 5494</t>
  </si>
  <si>
    <t>CA 5501</t>
  </si>
  <si>
    <t>CA 5682</t>
  </si>
  <si>
    <t>CA 5377</t>
  </si>
  <si>
    <t>C 21104</t>
  </si>
  <si>
    <t>CA 9622</t>
  </si>
  <si>
    <t>CITROEN  BERLINGO 1,9D- 2,0 HDI (11/02-&gt;)</t>
  </si>
  <si>
    <t>CA 4419</t>
  </si>
  <si>
    <t>CA 4556</t>
  </si>
  <si>
    <t>CA 5496</t>
  </si>
  <si>
    <t>CA 5627</t>
  </si>
  <si>
    <t>C 3177</t>
  </si>
  <si>
    <t>C 37148</t>
  </si>
  <si>
    <t>C 2571</t>
  </si>
  <si>
    <t>ECOSPORT Diesel</t>
  </si>
  <si>
    <t>CA603PL</t>
  </si>
  <si>
    <t>CG8953ECO</t>
  </si>
  <si>
    <t>CH9443ECO</t>
  </si>
  <si>
    <t>HU716/2</t>
  </si>
  <si>
    <t>HU820X</t>
  </si>
  <si>
    <t>CU 2245</t>
  </si>
  <si>
    <t>C 27124</t>
  </si>
  <si>
    <t>CITROEN BERLINGO 1,8D-1,9D/ C15D 86-94/</t>
  </si>
  <si>
    <t>CITROEN XSARA 1,9D/ XANTIA 1,9D-2,1 TD/CX 1,8 1,9D</t>
  </si>
  <si>
    <t>IVECO EUROTECH 180 E 24/ 190E 31(11/98-&gt;06/02)</t>
  </si>
  <si>
    <t>EUROTRAKKER 190 E38-E44/ 340 E 38-E 44 (Cursor 13) (01/01-&gt;11/04)</t>
  </si>
  <si>
    <t>EUROTRAKKER 380 E38-E44/ 410 E 38-E44 (Cursor 13) (01/01-&gt;11/04)</t>
  </si>
  <si>
    <t>IVECO STRALIS 310 ( Cursos 8) / 450 E 38 (Cursor 13) (01/05-&gt;)</t>
  </si>
  <si>
    <t>IVECO STRALIS 380/ 420 (Cursor 13) (01/06-&gt;)</t>
  </si>
  <si>
    <t>WK 940/35</t>
  </si>
  <si>
    <t>CHEVROLET S10 Sprint 4.07TCE (-&gt;08/05) (93380939)</t>
  </si>
  <si>
    <t>VOLKSWAGEN FOX 1,9 D</t>
  </si>
  <si>
    <t>VOLKSWAGEN SURAN 1,9 D</t>
  </si>
  <si>
    <t>IVECO TRAKKER 380/ 420 (Cursor 13) (01/06-&gt;)</t>
  </si>
  <si>
    <t>P9421</t>
  </si>
  <si>
    <t>WK1149</t>
  </si>
  <si>
    <t>FIAT IVECO Eurotrakker-Strallis (2994048- 500315480- 503355292)</t>
  </si>
  <si>
    <t>M16x1,5</t>
  </si>
  <si>
    <t xml:space="preserve">FIAT IVECO  Eurotrakker 190 E38 Cursor 13 (01/01-&gt;11/04)  </t>
  </si>
  <si>
    <t xml:space="preserve">FIAT IVECO  Eurotrakker 190 E44 Cursor 13(09/00-&gt;11/04) </t>
  </si>
  <si>
    <t xml:space="preserve">FIAT IVECO  Eurotrakker 340-380-410 E38 Cursor 13(01/01-&gt;11/04)  </t>
  </si>
  <si>
    <t xml:space="preserve">FIAT IVECO  Eurotrakker 380-410 E44 Cursor 13 (01/01-&gt;11/04)  </t>
  </si>
  <si>
    <t xml:space="preserve">FIAT IVECO  Stralis 380(570S38T) Cursor 13 (01/06-&gt;)  </t>
  </si>
  <si>
    <t xml:space="preserve">FIAT IVECO  Stralis 450 E38 Cursor 13 (01/05-&gt;)  </t>
  </si>
  <si>
    <t>P9454</t>
  </si>
  <si>
    <t>WK950/21</t>
  </si>
  <si>
    <t>FORD Cargo 1831ETurbo/ 2631E Turbo mot.Cummins</t>
  </si>
  <si>
    <t>M20x1,5</t>
  </si>
  <si>
    <t>( 4894548/ 4897833 )</t>
  </si>
  <si>
    <t xml:space="preserve">FIAT IVECO EurocargoII 170E 22 (03-08)  </t>
  </si>
  <si>
    <t>( 2992241/ 504033400 )</t>
  </si>
  <si>
    <t>P8943</t>
  </si>
  <si>
    <t>WDK962/16</t>
  </si>
  <si>
    <t>IVECO STRALIS 310 ( Cursos 8)  (01/05-&gt;)</t>
  </si>
  <si>
    <t>( 2991585 / 1931100 / 1907460 / 99484067 )</t>
  </si>
  <si>
    <t>GS 103</t>
  </si>
  <si>
    <t>PS 8784</t>
  </si>
  <si>
    <t>MAZDA 2,0 D,TD TDI (R2L113ZA5)</t>
  </si>
  <si>
    <t>3/4x16-36x1,5</t>
  </si>
  <si>
    <t>CH9462ECO</t>
  </si>
  <si>
    <t>HU923X</t>
  </si>
  <si>
    <t>Ecolog.</t>
  </si>
  <si>
    <t>NISSAN ALMERA, PRIMERA X-TRAIL 2.2 , 2,5 DCI</t>
  </si>
  <si>
    <t>PEUGEOT 505 (PLATO) BOCA GRANDE</t>
  </si>
  <si>
    <t>C1371</t>
  </si>
  <si>
    <t>SECUNDARIO DEL AR 2069 ( 8N4901/ 2S1285 / 4M8048 )</t>
  </si>
  <si>
    <t>(4M8148/ P158661)</t>
  </si>
  <si>
    <t>CUMMINS 6B</t>
  </si>
  <si>
    <t>CF15136</t>
  </si>
  <si>
    <t>SECUNDARIO DEL  AR2081</t>
  </si>
  <si>
    <t>C28934</t>
  </si>
  <si>
    <t>DIMEX  D-1418  (01/01-&gt;)  (Cummins 6BTA) ( P533930)</t>
  </si>
  <si>
    <t>DIMEX  1622M/ 1725TD/ 1622T/ 1721 (Cummins 6CTAA)( 01/97-&gt;)</t>
  </si>
  <si>
    <t>FORD  Aeromax / Louisville ( P533930/ RS3548)</t>
  </si>
  <si>
    <t>JOHN DEERE 770C CH- 772CH Serie II (RE51629)</t>
  </si>
  <si>
    <t>JOHN DEERE 8100- 8100T- 8110- 8120- 8200- 8210 (RE51629)</t>
  </si>
  <si>
    <t>JOHN DEERE 8300- 8310- 8400- 8410- 853G  (RE51629)</t>
  </si>
  <si>
    <t>KENWORTH  T2000 (Caterpillar-Cummins-Detroit) (P533930)</t>
  </si>
  <si>
    <t>CF1514</t>
  </si>
  <si>
    <t>PEUGEOT 407Coupé 2,0 16v(2004-&gt;)- 2,2 16v. (2005-&gt;)- 3,0 24v (2004-&gt;)</t>
  </si>
  <si>
    <t>(1444-EL -1444-EZ -1444-FN -1444-CV -1444-CX -9650366480 -9650367680 )</t>
  </si>
  <si>
    <t>CA10276</t>
  </si>
  <si>
    <t>PEUGEOT 207 1.9 Diesel</t>
  </si>
  <si>
    <t>66+10</t>
  </si>
  <si>
    <t>CA10277</t>
  </si>
  <si>
    <t>PEUGEOT 207 2.0 HDI  (c/metal desplegado )</t>
  </si>
  <si>
    <t>C33128</t>
  </si>
  <si>
    <t xml:space="preserve">PEUGEOT 407 2.0 HDI SW EXECUTIVE TRIPTONIC </t>
  </si>
  <si>
    <t>PEUGEOT 407 2.0 HDI 135 FAP DW10BTED4 (2004→ )</t>
  </si>
  <si>
    <t xml:space="preserve">PEUGEOT 2.0 16V EW10A  (2005→) </t>
  </si>
  <si>
    <t>PEUGEOT Partner Todos (97-&gt;01) (6447Z5)</t>
  </si>
  <si>
    <t>PEUGEOT BOXER II 2,8 HDI (2007-&gt;) ( 1906.06 )</t>
  </si>
  <si>
    <t>RENAULT TRUCKS M 210, M 230, ME 160</t>
  </si>
  <si>
    <t>C311226</t>
  </si>
  <si>
    <t>RENAULT Camiones (Fleetguard Af 472/  Donaldson P11 7443)</t>
  </si>
  <si>
    <t>SECADOR DE AIRE DE FRENOS</t>
  </si>
  <si>
    <t>TB1374/3x</t>
  </si>
  <si>
    <t xml:space="preserve">SECADOR DE AIRE DE FRENO </t>
  </si>
  <si>
    <t>RENAULT TRUCKS M 210</t>
  </si>
  <si>
    <t>RENAULT MEGANE II 1,6 (TODOS)- 1,5 Dci (8200848492)</t>
  </si>
  <si>
    <t>PS10398</t>
  </si>
  <si>
    <t>RENAULT Clio II- Kangoo- Kangoo Express 1,5dCi (2005-&gt;)</t>
  </si>
  <si>
    <t xml:space="preserve"> ( con sensor ) ( 7701062190 ) </t>
  </si>
  <si>
    <t>RENAULT Master II 2,5D- 2,8dTi- 2,8Td (98-&gt;)</t>
  </si>
  <si>
    <t>RENAULT Megane II 1,9dCi (10/02-&gt;)</t>
  </si>
  <si>
    <t>LAND ROVER Range Rover II 2,5 DT</t>
  </si>
  <si>
    <t xml:space="preserve">SCANIA BUS/ SCANIA IRIZAR </t>
  </si>
  <si>
    <t>SCANIA 2008</t>
  </si>
  <si>
    <t>SCANIA Serie F, K, L mot. DSC 9-11/ 9-15</t>
  </si>
  <si>
    <t>SCANIA Serie P- R- T (mot.Euro 3- DC 11/ 12- DSC 11/12/14)</t>
  </si>
  <si>
    <t>SCANIA BUS  - SCANIA IRIZAR ( 1117285- 1347726- 562810 )</t>
  </si>
  <si>
    <t>P9422</t>
  </si>
  <si>
    <t>WK940/2</t>
  </si>
  <si>
    <t>SCANIA Camión ( 141 1894 )</t>
  </si>
  <si>
    <t>M 24 x 1,5</t>
  </si>
  <si>
    <t>SCANIA Serie G (G230-G480)   ( 11/06-&gt;) ( 1518512 )</t>
  </si>
  <si>
    <t>170+vaso</t>
  </si>
  <si>
    <t>OL 515</t>
  </si>
  <si>
    <t>GS 106</t>
  </si>
  <si>
    <t>GS 123</t>
  </si>
  <si>
    <t>TH 976</t>
  </si>
  <si>
    <t>TH 977</t>
  </si>
  <si>
    <t>E-GSO-205</t>
  </si>
  <si>
    <t>AR 1683 PM</t>
  </si>
  <si>
    <t>AR 1684 PM</t>
  </si>
  <si>
    <t>AR 1686 PM</t>
  </si>
  <si>
    <t>AR 1687 PM</t>
  </si>
  <si>
    <t>AR 1690 PM</t>
  </si>
  <si>
    <t>GS 133</t>
  </si>
  <si>
    <t>AR 1691 PM</t>
  </si>
  <si>
    <t>OL 514</t>
  </si>
  <si>
    <t>OL 518</t>
  </si>
  <si>
    <t>EOL 136</t>
  </si>
  <si>
    <t>EOL 137</t>
  </si>
  <si>
    <t>GS 111</t>
  </si>
  <si>
    <t>AR 639</t>
  </si>
  <si>
    <t>AR 399 PMS</t>
  </si>
  <si>
    <t>OL 365</t>
  </si>
  <si>
    <t>OL 900</t>
  </si>
  <si>
    <t>AR 1633 PMS</t>
  </si>
  <si>
    <t>AR 2049</t>
  </si>
  <si>
    <t>GS 140</t>
  </si>
  <si>
    <t>AR 1625 PMS</t>
  </si>
  <si>
    <t>GS 118</t>
  </si>
  <si>
    <t>GS 126</t>
  </si>
  <si>
    <t>GS 129</t>
  </si>
  <si>
    <t>GS 135</t>
  </si>
  <si>
    <t>TH 1003</t>
  </si>
  <si>
    <t>IVECO Stralis Trakker ( 2004 -&gt; ) (2995964)</t>
  </si>
  <si>
    <t>AS 901</t>
  </si>
  <si>
    <t>GS 108</t>
  </si>
  <si>
    <t>GS 109</t>
  </si>
  <si>
    <t>GS 136</t>
  </si>
  <si>
    <t>AR 1677 PM</t>
  </si>
  <si>
    <t>AR 1678 PM</t>
  </si>
  <si>
    <t>AR 1680 PM</t>
  </si>
  <si>
    <t>GS 137</t>
  </si>
  <si>
    <t>E-GSO-206</t>
  </si>
  <si>
    <t>AR 1667 PM</t>
  </si>
  <si>
    <t>GS 120</t>
  </si>
  <si>
    <t>TH 997</t>
  </si>
  <si>
    <t>TH 998</t>
  </si>
  <si>
    <t>TH 999</t>
  </si>
  <si>
    <t>TH 1000</t>
  </si>
  <si>
    <t>THC 1001</t>
  </si>
  <si>
    <t>AR 1681 PMS</t>
  </si>
  <si>
    <t>AR 1682 PMS</t>
  </si>
  <si>
    <t>GS 121</t>
  </si>
  <si>
    <t>GS 138</t>
  </si>
  <si>
    <t>EOL 120</t>
  </si>
  <si>
    <t>AR 1693 PM</t>
  </si>
  <si>
    <t>TH 1004</t>
  </si>
  <si>
    <t>AR 1430/S</t>
  </si>
  <si>
    <t>TH 992</t>
  </si>
  <si>
    <t>AR 2098</t>
  </si>
  <si>
    <t>AR 1694 PMS</t>
  </si>
  <si>
    <t>OL 310</t>
  </si>
  <si>
    <t>OL 704 C</t>
  </si>
  <si>
    <t>OL 317</t>
  </si>
  <si>
    <t>OL 705 C</t>
  </si>
  <si>
    <t>OL 352</t>
  </si>
  <si>
    <t>OL 705 CH</t>
  </si>
  <si>
    <t>OL 406</t>
  </si>
  <si>
    <t>OL 416</t>
  </si>
  <si>
    <t>OL 444</t>
  </si>
  <si>
    <t>OL 706 C</t>
  </si>
  <si>
    <t>OL 445</t>
  </si>
  <si>
    <t>OL 448</t>
  </si>
  <si>
    <t>OL 707 C</t>
  </si>
  <si>
    <t>OL 449</t>
  </si>
  <si>
    <t>OL 450</t>
  </si>
  <si>
    <t>OL 708 C</t>
  </si>
  <si>
    <t>OL 456</t>
  </si>
  <si>
    <t>OL 457</t>
  </si>
  <si>
    <t>OL 709 C</t>
  </si>
  <si>
    <t>OL 458</t>
  </si>
  <si>
    <t>OL 459</t>
  </si>
  <si>
    <t>OL 710 C</t>
  </si>
  <si>
    <t>OL 460</t>
  </si>
  <si>
    <t>OL 711 C</t>
  </si>
  <si>
    <t>OL 461</t>
  </si>
  <si>
    <t>OL 462</t>
  </si>
  <si>
    <t>OL 712 C</t>
  </si>
  <si>
    <t>OL 463</t>
  </si>
  <si>
    <t>OL 464</t>
  </si>
  <si>
    <t>OL 465</t>
  </si>
  <si>
    <t>AR 1716 PMS</t>
  </si>
  <si>
    <t>DODGE RAM 5,9 6cil HP325</t>
  </si>
  <si>
    <t>AR 1717 PM</t>
  </si>
  <si>
    <t>CHEVROLET SONIC 1,6 (96950990)</t>
  </si>
  <si>
    <t>TH 2004</t>
  </si>
  <si>
    <t>RENAULT DUSTER 2,0/ RENAULT KOLEOS 2,5</t>
  </si>
  <si>
    <t>TH 2005</t>
  </si>
  <si>
    <t>FORD FIESTA KINETIC 1,6 (11/10-&gt;)</t>
  </si>
  <si>
    <t>EOL 140</t>
  </si>
  <si>
    <t>GS 158</t>
  </si>
  <si>
    <t>BMW Z3 1,9 / 2,8</t>
  </si>
  <si>
    <t>TH 2006</t>
  </si>
  <si>
    <t>SUZUKI SWIFT (95860-63J10)</t>
  </si>
  <si>
    <t>TH 2007</t>
  </si>
  <si>
    <t>MERCEDES BENZ SPRINTER (2011-&gt;)</t>
  </si>
  <si>
    <t>THC 2008</t>
  </si>
  <si>
    <t>CITROEN PICASSO (2010-&gt;) B838A221008002081</t>
  </si>
  <si>
    <t>OL 530</t>
  </si>
  <si>
    <t>OL 531</t>
  </si>
  <si>
    <t xml:space="preserve">LIUGONG: SPECIAL SPARE PARTS: D17-002-50 - </t>
  </si>
  <si>
    <t>LIU GONG: CLG:ME100140 - CLG614</t>
  </si>
  <si>
    <t xml:space="preserve">LIUGONG: (OE: JX1008L -HAO-P: HJ-10296 - </t>
  </si>
  <si>
    <t>RULE:JBT5088-91 - LIU GONG: CLG816)</t>
  </si>
  <si>
    <t>M22 X 1,5</t>
  </si>
  <si>
    <t>GS 132</t>
  </si>
  <si>
    <t>DEUTZ  Deutz-Agrale Bus Serie MA/MT/Volare (MWM) (2005-&gt;)</t>
  </si>
  <si>
    <t>DEUTZ  Deutz-Agrale Camión  Serie 6000-8000-9000 (MWM ) (2005-&gt;)</t>
  </si>
  <si>
    <t>1 X 14</t>
  </si>
  <si>
    <t>155+VASO</t>
  </si>
  <si>
    <t>FORD F-100 / Cargo 1831E-2631 E-2632 E (Cummins ) (2007-&gt; )</t>
  </si>
  <si>
    <t>WK950/26X</t>
  </si>
  <si>
    <t>VOLKSWAGEN  Bus Serie 9- 15- 17- 18 (MWM )</t>
  </si>
  <si>
    <t>VOLKSWAGEN  Camión - Camión Mediano Serie 13- 15- 17- 26- 31 (MWM )</t>
  </si>
  <si>
    <t>AR 2144</t>
  </si>
  <si>
    <t>CHEVROLET S-10 2,4 8v- 2,8 CTDI mot.MWM (2012-&gt; )</t>
  </si>
  <si>
    <t>AR 2143</t>
  </si>
  <si>
    <t>FORD RANGER 2,2L TDCi- 3,2L TDCi  (11/11-&gt;) ( AB399601AB )</t>
  </si>
  <si>
    <t>FORD C argo/ Nuevo Cargo/ F 14000 Turbo/ F 4000 Turbo</t>
  </si>
  <si>
    <t>KOMATSU 250/ 320/ 380/ 420</t>
  </si>
  <si>
    <t>MASSEY FERGUSON    (FF200 - P558712- BF896 )</t>
  </si>
  <si>
    <t>TRAKTOREN     (FF200 - P558712- BF896 )</t>
  </si>
  <si>
    <t>VALMET    (FF200 - P558712- BF896 )</t>
  </si>
  <si>
    <t xml:space="preserve">ZANELLO 230C CC DT, 250 DT, 3304, 500C, 540C, 580C, 900C </t>
  </si>
  <si>
    <t>13 / 16  X 18</t>
  </si>
  <si>
    <t>WK720/2X</t>
  </si>
  <si>
    <t>TOYOTA  COROLLA 1,9D, Wagon (99-&gt;02)  (2330364450)</t>
  </si>
  <si>
    <t>TOYOTA  COROLLA 2,0 D-4D (08/02-&gt;)  (2330364450)</t>
  </si>
  <si>
    <t>TOYOTA  HILUX 2,4TD/ 2,4TD 4WD (08/02-&gt;01/02) (2339064450)</t>
  </si>
  <si>
    <t>3/ 4 x 16</t>
  </si>
  <si>
    <t>E-GSO-202</t>
  </si>
  <si>
    <t>C5932</t>
  </si>
  <si>
    <t>PU999/1X</t>
  </si>
  <si>
    <t>MERCEDES BENZ  1938 S/ LS ( OM 457 LA Electronico) (01/98-&gt;)</t>
  </si>
  <si>
    <t>MERCEDES BENZ  1944 S ( OM 457 LA Electronico) (01/02-&gt;)</t>
  </si>
  <si>
    <t>MERCEDES BENZ  2035/ 2040 ( OM 457 ) (01/97-&gt;) (5410900051)</t>
  </si>
  <si>
    <t>MERCEDES BENZ  2638 L/ LS/ LK ( OM 447 LA ) (-&gt;12/97)</t>
  </si>
  <si>
    <t>13,9 / 46</t>
  </si>
  <si>
    <t>E-GSO-203</t>
  </si>
  <si>
    <t>C8976ECO</t>
  </si>
  <si>
    <t>PU1046/1X</t>
  </si>
  <si>
    <t>MERCEDES BENZ  712 C/ 914 C ( OM 904 LA ) (01/98-&gt;)</t>
  </si>
  <si>
    <t>MERCEDES BENZ  915 C Accelo( OM 904 LA Elect )/ 915 Electronico (05/98-&gt;)</t>
  </si>
  <si>
    <t>MERCEDES BENZ 1115 OF SB/ OF L ( OM 904 LA ) (01/00-&gt;)</t>
  </si>
  <si>
    <t>MERCEDES BENZ 1215 C/ 1218 L/ LK Elect.( OM 904 LA ) (01/98-&gt;)</t>
  </si>
  <si>
    <t>MERCEDES BENZ  1417 OF Elect/ 1618 M (OM 904 LA ) (01/98-&gt;)</t>
  </si>
  <si>
    <t>MERCEDES BENZ 1622 L (OM 924 LA ) (01/98-&gt;) (9060900051)</t>
  </si>
  <si>
    <t>MERCEDES BENZ 1623 L (01/98-&gt;)(OM 906 LA)/ 1634 L (07/08-&gt;) (OM 906 LA)</t>
  </si>
  <si>
    <t>MERCEDES BENZ  1721 OF Elect./ 1723 L/ 2423 B-K (OM 906 LA) (01/98-&gt;)</t>
  </si>
  <si>
    <t>MERCEDES BENZ 2423 B-K (01/00-&gt;)/ 2428 (04/08-&gt;)(OM 906 LA)</t>
  </si>
  <si>
    <t>44,7 / 30</t>
  </si>
  <si>
    <t>GAS ECO</t>
  </si>
  <si>
    <t>AUDI A2 1,4 dde 2000</t>
  </si>
  <si>
    <t>CITROEN XANTIA 2,1 TD/ XSARA 1,9 TD</t>
  </si>
  <si>
    <t>P733/1X</t>
  </si>
  <si>
    <t>P738X</t>
  </si>
  <si>
    <t>P716/1X</t>
  </si>
  <si>
    <t>PU 1021X</t>
  </si>
  <si>
    <t>PU 922X</t>
  </si>
  <si>
    <t>Ford Ecosport 1,4-FIESTA 1,4TD- FOCUS 1,6 TD</t>
  </si>
  <si>
    <t>Citroen C2 -C3 1,4 HDI</t>
  </si>
  <si>
    <t>Peugeot 206-307 1,4HDI 1,6HDI</t>
  </si>
  <si>
    <t>Peugeot 407 1,6HDI</t>
  </si>
  <si>
    <t>C 29126/2</t>
  </si>
  <si>
    <t>C 33156</t>
  </si>
  <si>
    <t>C 33156/1</t>
  </si>
  <si>
    <t>C 38163/1</t>
  </si>
  <si>
    <t>C 3377</t>
  </si>
  <si>
    <t>C 2496</t>
  </si>
  <si>
    <t>C 2068</t>
  </si>
  <si>
    <t>C 27103</t>
  </si>
  <si>
    <t>C 25100</t>
  </si>
  <si>
    <t>C 60230</t>
  </si>
  <si>
    <t>C 2973</t>
  </si>
  <si>
    <t>C 3074</t>
  </si>
  <si>
    <t>C 2571/1</t>
  </si>
  <si>
    <t>ISUZU TROOPER - GRAND VITARA (6FF)           (Precio x 2 unid.)</t>
  </si>
  <si>
    <t xml:space="preserve">HONDA CIVIC (2001-&gt;)                                         </t>
  </si>
  <si>
    <t>MERCEDES BENZ A 210-830-1018                           ( Precio x 2unid:)</t>
  </si>
  <si>
    <t>AUDI A6  (2004-&gt;)                                                              ( Precio x 2 unid.)</t>
  </si>
  <si>
    <t>C 39108</t>
  </si>
  <si>
    <t>C 27154/1</t>
  </si>
  <si>
    <t>C 2440/1</t>
  </si>
  <si>
    <t>C 3471</t>
  </si>
  <si>
    <t>C 28136/1</t>
  </si>
  <si>
    <t>C 2565</t>
  </si>
  <si>
    <t>C 3577</t>
  </si>
  <si>
    <t>C 3173</t>
  </si>
  <si>
    <t>C 3073</t>
  </si>
  <si>
    <t>C 3042/1</t>
  </si>
  <si>
    <t>C 40107</t>
  </si>
  <si>
    <t>C 2774</t>
  </si>
  <si>
    <t>C 2295</t>
  </si>
  <si>
    <t>C 24128</t>
  </si>
  <si>
    <t>C 3032/1</t>
  </si>
  <si>
    <t>C 2282</t>
  </si>
  <si>
    <t>C 34109</t>
  </si>
  <si>
    <t>C 31152/1</t>
  </si>
  <si>
    <t>C 1832/1</t>
  </si>
  <si>
    <t>C 31101/1</t>
  </si>
  <si>
    <t>C 2256</t>
  </si>
  <si>
    <t>C 2585</t>
  </si>
  <si>
    <t>C 34116/1</t>
  </si>
  <si>
    <t>C 26138/1</t>
  </si>
  <si>
    <t>C 2970</t>
  </si>
  <si>
    <t>CU2861</t>
  </si>
  <si>
    <t>C 32120</t>
  </si>
  <si>
    <t>C 29108</t>
  </si>
  <si>
    <t>C 2850</t>
  </si>
  <si>
    <t>C 32338/1</t>
  </si>
  <si>
    <t>C 2860</t>
  </si>
  <si>
    <t>C 2874</t>
  </si>
  <si>
    <t>C 26126</t>
  </si>
  <si>
    <t>C 32123/1</t>
  </si>
  <si>
    <t>C 3178</t>
  </si>
  <si>
    <t>C 2679</t>
  </si>
  <si>
    <t>ALFA ROMEO 33 1,7i</t>
  </si>
  <si>
    <t>FORD MONDEO D/TD(95-&gt;)</t>
  </si>
  <si>
    <t>W713/73</t>
  </si>
  <si>
    <t>FORD Mondeo 2,0 Ghia Duratec (11/04-&gt;)</t>
  </si>
  <si>
    <t>FORD Fiesta IV  1,4i -1,6i 16V Zetec (01/96-&gt;)</t>
  </si>
  <si>
    <t>FORD Courrier 1,4i 16V Zetec (09/97-&gt;)</t>
  </si>
  <si>
    <t>FORD Focus II 2,0 16V Duratec (11/04-&gt;)</t>
  </si>
  <si>
    <t>CA5626PU</t>
  </si>
  <si>
    <t>C27830</t>
  </si>
  <si>
    <t>FORD Cargo C2626/ C2631 Turboaliment. mot.CUMMINS (01/04-&gt;)</t>
  </si>
  <si>
    <t>FORD Cargo 1722/ 1730C Turboalimentada mot.CUMMINS (01/04-&gt;)</t>
  </si>
  <si>
    <t>FORD Cargo 1121/ 1217/ 1417/ 1421/ 1617/ 1621/ CUMMINS (01/02-&gt;)</t>
  </si>
  <si>
    <t>VW Camiones 13180/ 17240/ 17300/ 18310/ mot. Cummins/ MWM</t>
  </si>
  <si>
    <t>CF1520</t>
  </si>
  <si>
    <t>SECUNDARIO de AR2049</t>
  </si>
  <si>
    <t>C30703</t>
  </si>
  <si>
    <t>SCANIA BUS K 124 (01/98-&gt;)</t>
  </si>
  <si>
    <t>CF1610</t>
  </si>
  <si>
    <t>SCANIA  L-F-K 94 (01/98-&gt;)/ P 93 Frontal (95-&gt;/ 97-.&gt;) (395773)</t>
  </si>
  <si>
    <t>SECUNDARIO de AR2051 (395813/397813)</t>
  </si>
  <si>
    <t>C301622</t>
  </si>
  <si>
    <t>RENAULT CLIO II - LOGAN  1,5 dCi (8200023480)</t>
  </si>
  <si>
    <t>SECUNDARIO DEL  AR2083 (P538456/ RS3722/ RE51630)</t>
  </si>
  <si>
    <t>C16140</t>
  </si>
  <si>
    <t>SECUNDARIO DEL  AR2070 (P158662/ 2S-1286/ 4M-9335)</t>
  </si>
  <si>
    <t>HYUNDAI  H100 2,5D  (28130-45000 / 28130-45010)</t>
  </si>
  <si>
    <t>125/ 13,5</t>
  </si>
  <si>
    <t>HYUNDAI H100 TRUCK GL 2,5D (01/98-01/99)/ GLS 2,5 TD(01/98-&gt;)</t>
  </si>
  <si>
    <t>HYUNDAI  H100  TRUCK  2,5 TD ( -&gt; 01/97)</t>
  </si>
  <si>
    <t>HYUNDAI  H250 3,6 D ( -&gt; 01/97)</t>
  </si>
  <si>
    <t>HYUNDAI  H350 3,3 TD ( 01/98-&gt;)</t>
  </si>
  <si>
    <t>P9436</t>
  </si>
  <si>
    <t>WK842/13</t>
  </si>
  <si>
    <t>MERCEDES BENZ Sprinter 308 CDI, 311CDI, 313 CDI, 413 CDI</t>
  </si>
  <si>
    <t>(04/00-&gt;05/06)  ( 6110920601- 6600920201- 6680920101 ))</t>
  </si>
  <si>
    <t>PS9514</t>
  </si>
  <si>
    <t>WK842/18</t>
  </si>
  <si>
    <t xml:space="preserve">(04/00-&gt;05/06)  ( 6110920101 )  ( con sensor ) </t>
  </si>
  <si>
    <t>TOYOTA Hilux 3,0 TD ( 233900L010 ) ( Marzo'07-&gt;)</t>
  </si>
  <si>
    <t>CA10130</t>
  </si>
  <si>
    <t>FIAT PUNTO 1.8 10/08-&gt; (55199862)</t>
  </si>
  <si>
    <t>CA10131</t>
  </si>
  <si>
    <t>FIAT PUNTO 1.4 10/08-&gt; (55208286)</t>
  </si>
  <si>
    <t>C25118/1</t>
  </si>
  <si>
    <t>Citroen C4 1.8, 2.0 16v(1444FX)10/06-&gt;</t>
  </si>
  <si>
    <t>PEUGEOT 307 2.0 16V (1444PX)10/06-&gt;</t>
  </si>
  <si>
    <t>CA 5371</t>
  </si>
  <si>
    <t>CA 7764</t>
  </si>
  <si>
    <t>CA 5108</t>
  </si>
  <si>
    <t>CA 9096</t>
  </si>
  <si>
    <t>CA 9082</t>
  </si>
  <si>
    <t>CA 9391</t>
  </si>
  <si>
    <t>CA 3169</t>
  </si>
  <si>
    <t>CA 5485</t>
  </si>
  <si>
    <t>CA 502</t>
  </si>
  <si>
    <t>CA 5921</t>
  </si>
  <si>
    <t>PH 2870A</t>
  </si>
  <si>
    <t>C11950PL</t>
  </si>
  <si>
    <t>CA10111</t>
  </si>
  <si>
    <t>TOYOTA HILUX 2,4/ 2,8/ Pick Up Asp.</t>
  </si>
  <si>
    <t>CA10112</t>
  </si>
  <si>
    <t>CA 9393</t>
  </si>
  <si>
    <t>TOYOTA 3,0 L Asp/ TD 4x2- 4x4</t>
  </si>
  <si>
    <t>TOYOTA Hillux Pick Up.2,5TD/ SRV 3,0 TDI(Jun'05-&gt;)(17801-OC010)</t>
  </si>
  <si>
    <t>CA 5967</t>
  </si>
  <si>
    <t>Toyota Hillux SW4 3,0 TD 01/97-&gt;</t>
  </si>
  <si>
    <t xml:space="preserve"> DAIHATSU</t>
  </si>
  <si>
    <t>TOYOTA Célica Naf.2,0/ Corolla Xl 1,8D- Naf.2,0</t>
  </si>
  <si>
    <t>Chevrolet  Combo B 1,7 DI/ DTI 16v'00-&gt;</t>
  </si>
  <si>
    <t>Chevrolet Corsa C 1,7 DI/ DTI 16v '00-&gt;</t>
  </si>
  <si>
    <t>Chevrolet Meriva 1,7 DTI/ CDTI 09/03-&gt;</t>
  </si>
  <si>
    <t>HU718/1X</t>
  </si>
  <si>
    <t>CA 9315</t>
  </si>
  <si>
    <t>C 3485/1</t>
  </si>
  <si>
    <t>56+10</t>
  </si>
  <si>
    <t>CITROEN Berlingo II 1.4 (02-&gt;)</t>
  </si>
  <si>
    <t>PH 5830</t>
  </si>
  <si>
    <t>PEUGEOT 206 1,1i/ 1,4i/1,4i 16v/ 1,6 16v  (1109-X3)</t>
  </si>
  <si>
    <t>PS 5896</t>
  </si>
  <si>
    <t>SCANIA Serie P (P230-P470) ( 09/04-&gt;) ( 1518512 )</t>
  </si>
  <si>
    <t>SCANIA Serie R (R230 - R620) ( 06/04-&gt;) ( 1518512 )</t>
  </si>
  <si>
    <t>SCANIA BUS / SCANIA-IRIZAR -Serie K  310-340-380-420 ( 01/05-&gt;)</t>
  </si>
  <si>
    <t>SEAT Leon II 2.0 TFSI - 2.0 TFSI Cupra - 2.0 TFSI FR</t>
  </si>
  <si>
    <t>SEAT Toledo III (5P2) 2.0 TFSI</t>
  </si>
  <si>
    <t>SEAT Leon II 2,0 TDI - Toledo III 1,9- 2,0 TDI</t>
  </si>
  <si>
    <t>HU 68x</t>
  </si>
  <si>
    <t>HU 711/5x</t>
  </si>
  <si>
    <t>Ford Mondeo con motor duratec HE 2,0  4 CIL  2001</t>
  </si>
  <si>
    <t>CA 9352</t>
  </si>
  <si>
    <t>VW Camiones mot. Cummins</t>
  </si>
  <si>
    <t>C271340</t>
  </si>
  <si>
    <t>MERCEDES BENZ  EVOBUS Serie 0 500 (01/06-&gt;)</t>
  </si>
  <si>
    <t>MERCEDES BENZ Serie 16t/ 19t/ 26t (4760940004)</t>
  </si>
  <si>
    <t>SCANIA BUS K 97/ 114/ 124 (1485592)</t>
  </si>
  <si>
    <t>VOLVO TRUCKS Serie VM (01/03-&gt;) (20544738)</t>
  </si>
  <si>
    <t>CA9560</t>
  </si>
  <si>
    <t>VOLVO  FH12-340/ 380/ 420/ 460- FH16 470/ 520 (8149961)</t>
  </si>
  <si>
    <t>C24578</t>
  </si>
  <si>
    <t>DIMEX Serie D mot. CUMMINS (01/97-&gt;)</t>
  </si>
  <si>
    <t xml:space="preserve">CHEVROLET/ GM SERIE 14-15-16 Turbo mot.Caterpillar </t>
  </si>
  <si>
    <t>C2791</t>
  </si>
  <si>
    <t>C16400</t>
  </si>
  <si>
    <t>MASSEY FERGUSON TRAKTOREN Serie 290 4,1 Perkins</t>
  </si>
  <si>
    <t>NISSAN Serie ECO-T 100,54 3,0TD Intercooler(16546-D6200)</t>
  </si>
  <si>
    <t xml:space="preserve">GM CORSA 1,7 TD / Nafta </t>
  </si>
  <si>
    <t>GM CHEVROLET Corsa II 1,8 16v</t>
  </si>
  <si>
    <t>CHEVROLET Silverado 4,2TD MWM (93367976)</t>
  </si>
  <si>
    <t>CA5741</t>
  </si>
  <si>
    <t>C17337</t>
  </si>
  <si>
    <t>CASE Serie C- CX-MX-500</t>
  </si>
  <si>
    <t>CATERPILLAR Serie PF-PS-PST-TH (110-6326)</t>
  </si>
  <si>
    <t>CATERPILLAR Serie 300-400-588-650G-788PAA (110-6331)</t>
  </si>
  <si>
    <t>CATERPILLAR</t>
  </si>
  <si>
    <t>CA7486SY</t>
  </si>
  <si>
    <t>C15118</t>
  </si>
  <si>
    <t>CATERPILLAR Serie D6- D7-IT-30-40 (6I-2502)</t>
  </si>
  <si>
    <t>CATERPILLAR Serie 930- 950- 960 (6I-2502)</t>
  </si>
  <si>
    <t>C13145</t>
  </si>
  <si>
    <t>CA9246</t>
  </si>
  <si>
    <t>BOBCAT Serie 300 (220017036)</t>
  </si>
  <si>
    <t>CASE Serie CX - 600- 6000 (220037602)</t>
  </si>
  <si>
    <t>PRECIOS RESALTADOS BAJARON DE PRECIOS</t>
  </si>
  <si>
    <t>AR 1722 PMS</t>
  </si>
  <si>
    <t>CHEVROLET MONTANA 1,8 MPFI (2004-&gt;)</t>
  </si>
  <si>
    <t>TH 2015</t>
  </si>
  <si>
    <t>TH 2016</t>
  </si>
  <si>
    <t>THC 2017</t>
  </si>
  <si>
    <t xml:space="preserve">CHEVROLET SPIRIT- PRISMA- CELTA- CLASSIC </t>
  </si>
  <si>
    <t>CHEVROLET ONIX- SPIN- COBALT- SONIC</t>
  </si>
  <si>
    <t>PEUGEOT 3008 (Carbon activado )(precio x 2 unidades)</t>
  </si>
  <si>
    <t>40+10</t>
  </si>
  <si>
    <t>LOS PRECIOS NO INCLUYEN IVA - SUJETOS A MODIFICACION SIN PREVIO AVISO - OCTUBRE 2013</t>
  </si>
  <si>
    <t>FORD ECOSPORT 2,0 (2009-&gt;) (9N15-9601-AA)</t>
  </si>
  <si>
    <t>CHEVROLET SONIC 1.6 (96950990) SPIN 1.8 8V</t>
  </si>
  <si>
    <t>CHEVROLET Montana 1,8 MPFi (2004-&gt;)</t>
  </si>
  <si>
    <t>OL 3000</t>
  </si>
</sst>
</file>

<file path=xl/styles.xml><?xml version="1.0" encoding="utf-8"?>
<styleSheet xmlns="http://schemas.openxmlformats.org/spreadsheetml/2006/main">
  <numFmts count="6">
    <numFmt numFmtId="164" formatCode="_ &quot;$&quot;\ * #,##0.00_ ;_ &quot;$&quot;\ * \-#,##0.00_ ;_ &quot;$&quot;\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\ #,##0.00"/>
    <numFmt numFmtId="168" formatCode="0.0"/>
    <numFmt numFmtId="169" formatCode="_(* #,##0_);_(* \(#,##0\);_(* &quot;-&quot;??_);_(@_)"/>
  </numFmts>
  <fonts count="30">
    <font>
      <sz val="10"/>
      <name val="Arial"/>
    </font>
    <font>
      <sz val="10"/>
      <name val="Arial"/>
    </font>
    <font>
      <sz val="6"/>
      <name val="Century Gothic"/>
      <family val="2"/>
    </font>
    <font>
      <b/>
      <sz val="6"/>
      <name val="Century Gothic"/>
      <family val="2"/>
    </font>
    <font>
      <b/>
      <i/>
      <sz val="6"/>
      <name val="Century Gothic"/>
      <family val="2"/>
    </font>
    <font>
      <i/>
      <sz val="6"/>
      <name val="Century Gothic"/>
      <family val="2"/>
    </font>
    <font>
      <i/>
      <sz val="7"/>
      <name val="Century Gothic"/>
      <family val="2"/>
    </font>
    <font>
      <b/>
      <sz val="7"/>
      <name val="Century Gothic"/>
      <family val="2"/>
    </font>
    <font>
      <sz val="7"/>
      <name val="Century Gothic"/>
      <family val="2"/>
    </font>
    <font>
      <sz val="7"/>
      <name val="Arial"/>
      <family val="2"/>
    </font>
    <font>
      <b/>
      <i/>
      <sz val="7"/>
      <name val="Century Gothic"/>
      <family val="2"/>
    </font>
    <font>
      <b/>
      <i/>
      <sz val="8"/>
      <name val="Century Gothic"/>
      <family val="2"/>
    </font>
    <font>
      <sz val="8"/>
      <name val="Arial"/>
      <family val="2"/>
    </font>
    <font>
      <sz val="8"/>
      <name val="Century Gothic"/>
      <family val="2"/>
    </font>
    <font>
      <i/>
      <sz val="8"/>
      <name val="Broadway BT"/>
      <family val="5"/>
    </font>
    <font>
      <b/>
      <sz val="9"/>
      <name val="Century Gothic"/>
      <family val="2"/>
    </font>
    <font>
      <b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8"/>
      <color indexed="9"/>
      <name val="Century Gothic"/>
      <family val="2"/>
    </font>
    <font>
      <b/>
      <i/>
      <sz val="14"/>
      <color indexed="9"/>
      <name val="Century Gothic"/>
      <family val="2"/>
    </font>
    <font>
      <sz val="10"/>
      <color indexed="10"/>
      <name val="Arial"/>
      <family val="2"/>
    </font>
    <font>
      <b/>
      <sz val="9"/>
      <color indexed="30"/>
      <name val="Century Gothic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9"/>
      <name val="Century Gothic"/>
      <family val="2"/>
    </font>
    <font>
      <b/>
      <i/>
      <sz val="8"/>
      <color indexed="10"/>
      <name val="Century Gothic"/>
      <family val="2"/>
    </font>
    <font>
      <sz val="4"/>
      <name val="Century Gothic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9" fillId="0" borderId="0"/>
    <xf numFmtId="0" fontId="29" fillId="0" borderId="0"/>
    <xf numFmtId="9" fontId="1" fillId="0" borderId="0" applyFont="0" applyFill="0" applyBorder="0" applyAlignment="0" applyProtection="0"/>
  </cellStyleXfs>
  <cellXfs count="340">
    <xf numFmtId="0" fontId="0" fillId="0" borderId="0" xfId="0"/>
    <xf numFmtId="165" fontId="7" fillId="0" borderId="0" xfId="3" applyFont="1" applyFill="1" applyBorder="1" applyAlignment="1">
      <alignment horizontal="center"/>
    </xf>
    <xf numFmtId="0" fontId="8" fillId="0" borderId="0" xfId="0" applyFont="1" applyFill="1" applyBorder="1" applyAlignment="1"/>
    <xf numFmtId="0" fontId="9" fillId="0" borderId="0" xfId="0" applyFont="1"/>
    <xf numFmtId="165" fontId="7" fillId="0" borderId="1" xfId="3" applyFont="1" applyBorder="1" applyAlignment="1">
      <alignment horizontal="center"/>
    </xf>
    <xf numFmtId="165" fontId="7" fillId="0" borderId="2" xfId="3" applyFont="1" applyFill="1" applyBorder="1" applyAlignment="1">
      <alignment horizontal="center"/>
    </xf>
    <xf numFmtId="165" fontId="7" fillId="0" borderId="3" xfId="3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/>
    <xf numFmtId="0" fontId="8" fillId="0" borderId="0" xfId="0" applyFont="1" applyFill="1"/>
    <xf numFmtId="165" fontId="7" fillId="0" borderId="4" xfId="3" applyFont="1" applyFill="1" applyBorder="1" applyAlignment="1">
      <alignment horizontal="center"/>
    </xf>
    <xf numFmtId="165" fontId="7" fillId="0" borderId="0" xfId="3" applyFont="1" applyBorder="1" applyAlignment="1">
      <alignment horizontal="center"/>
    </xf>
    <xf numFmtId="165" fontId="7" fillId="0" borderId="5" xfId="3" applyFont="1" applyFill="1" applyBorder="1" applyAlignment="1">
      <alignment horizontal="center"/>
    </xf>
    <xf numFmtId="165" fontId="7" fillId="0" borderId="1" xfId="3" applyFont="1" applyFill="1" applyBorder="1" applyAlignment="1">
      <alignment horizontal="center"/>
    </xf>
    <xf numFmtId="165" fontId="7" fillId="0" borderId="6" xfId="3" applyFont="1" applyFill="1" applyBorder="1" applyAlignment="1">
      <alignment horizontal="center"/>
    </xf>
    <xf numFmtId="165" fontId="7" fillId="0" borderId="0" xfId="3" applyFont="1" applyAlignment="1">
      <alignment horizontal="center"/>
    </xf>
    <xf numFmtId="169" fontId="3" fillId="0" borderId="0" xfId="1" applyNumberFormat="1" applyFont="1" applyFill="1" applyBorder="1" applyAlignment="1">
      <alignment horizontal="right"/>
    </xf>
    <xf numFmtId="169" fontId="3" fillId="0" borderId="1" xfId="1" applyNumberFormat="1" applyFont="1" applyBorder="1" applyAlignment="1">
      <alignment horizontal="right"/>
    </xf>
    <xf numFmtId="0" fontId="4" fillId="0" borderId="1" xfId="0" applyFont="1" applyBorder="1" applyAlignment="1"/>
    <xf numFmtId="169" fontId="3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/>
    <xf numFmtId="169" fontId="3" fillId="0" borderId="3" xfId="0" applyNumberFormat="1" applyFont="1" applyFill="1" applyBorder="1" applyAlignment="1">
      <alignment horizontal="right"/>
    </xf>
    <xf numFmtId="0" fontId="5" fillId="0" borderId="3" xfId="0" applyFont="1" applyFill="1" applyBorder="1" applyAlignment="1"/>
    <xf numFmtId="169" fontId="3" fillId="0" borderId="4" xfId="0" applyNumberFormat="1" applyFont="1" applyFill="1" applyBorder="1" applyAlignment="1">
      <alignment horizontal="right"/>
    </xf>
    <xf numFmtId="0" fontId="5" fillId="0" borderId="4" xfId="0" applyFont="1" applyFill="1" applyBorder="1" applyAlignment="1"/>
    <xf numFmtId="169" fontId="3" fillId="0" borderId="0" xfId="1" applyNumberFormat="1" applyFont="1" applyBorder="1" applyAlignment="1">
      <alignment horizontal="right"/>
    </xf>
    <xf numFmtId="0" fontId="5" fillId="0" borderId="0" xfId="0" applyFont="1" applyBorder="1" applyAlignment="1"/>
    <xf numFmtId="169" fontId="3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/>
    <xf numFmtId="169" fontId="3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/>
    <xf numFmtId="169" fontId="3" fillId="0" borderId="6" xfId="0" applyNumberFormat="1" applyFont="1" applyFill="1" applyBorder="1" applyAlignment="1">
      <alignment horizontal="right"/>
    </xf>
    <xf numFmtId="0" fontId="5" fillId="0" borderId="6" xfId="0" applyFont="1" applyFill="1" applyBorder="1" applyAlignment="1"/>
    <xf numFmtId="169" fontId="3" fillId="0" borderId="0" xfId="1" applyNumberFormat="1" applyFont="1" applyAlignment="1">
      <alignment horizontal="right"/>
    </xf>
    <xf numFmtId="0" fontId="5" fillId="0" borderId="0" xfId="0" applyFont="1" applyAlignment="1"/>
    <xf numFmtId="168" fontId="2" fillId="0" borderId="0" xfId="1" applyNumberFormat="1" applyFont="1" applyFill="1" applyBorder="1" applyAlignment="1">
      <alignment horizontal="right"/>
    </xf>
    <xf numFmtId="168" fontId="2" fillId="0" borderId="1" xfId="1" applyNumberFormat="1" applyFont="1" applyBorder="1" applyAlignment="1">
      <alignment horizontal="right"/>
    </xf>
    <xf numFmtId="168" fontId="2" fillId="0" borderId="2" xfId="1" applyNumberFormat="1" applyFont="1" applyFill="1" applyBorder="1" applyAlignment="1">
      <alignment horizontal="right"/>
    </xf>
    <xf numFmtId="168" fontId="2" fillId="0" borderId="3" xfId="1" applyNumberFormat="1" applyFont="1" applyFill="1" applyBorder="1" applyAlignment="1">
      <alignment horizontal="right"/>
    </xf>
    <xf numFmtId="168" fontId="2" fillId="0" borderId="3" xfId="1" applyNumberFormat="1" applyFont="1" applyFill="1" applyBorder="1" applyAlignment="1">
      <alignment horizontal="center"/>
    </xf>
    <xf numFmtId="168" fontId="2" fillId="0" borderId="4" xfId="1" applyNumberFormat="1" applyFont="1" applyFill="1" applyBorder="1" applyAlignment="1">
      <alignment horizontal="right"/>
    </xf>
    <xf numFmtId="168" fontId="2" fillId="0" borderId="5" xfId="1" applyNumberFormat="1" applyFont="1" applyFill="1" applyBorder="1" applyAlignment="1">
      <alignment horizontal="right"/>
    </xf>
    <xf numFmtId="168" fontId="2" fillId="0" borderId="1" xfId="1" applyNumberFormat="1" applyFont="1" applyFill="1" applyBorder="1" applyAlignment="1">
      <alignment horizontal="right"/>
    </xf>
    <xf numFmtId="168" fontId="2" fillId="0" borderId="6" xfId="1" applyNumberFormat="1" applyFont="1" applyFill="1" applyBorder="1" applyAlignment="1">
      <alignment horizontal="right"/>
    </xf>
    <xf numFmtId="168" fontId="2" fillId="0" borderId="0" xfId="1" applyNumberFormat="1" applyFont="1" applyAlignment="1">
      <alignment horizontal="right"/>
    </xf>
    <xf numFmtId="168" fontId="2" fillId="0" borderId="0" xfId="1" applyNumberFormat="1" applyFont="1" applyBorder="1" applyAlignment="1">
      <alignment horizontal="right"/>
    </xf>
    <xf numFmtId="168" fontId="2" fillId="0" borderId="0" xfId="1" applyNumberFormat="1" applyFont="1" applyBorder="1" applyAlignment="1">
      <alignment horizontal="center"/>
    </xf>
    <xf numFmtId="168" fontId="2" fillId="0" borderId="0" xfId="1" applyNumberFormat="1" applyFont="1" applyFill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0" borderId="2" xfId="1" applyNumberFormat="1" applyFont="1" applyFill="1" applyBorder="1" applyAlignment="1">
      <alignment horizontal="center"/>
    </xf>
    <xf numFmtId="168" fontId="2" fillId="0" borderId="4" xfId="1" applyNumberFormat="1" applyFont="1" applyFill="1" applyBorder="1" applyAlignment="1">
      <alignment horizontal="center"/>
    </xf>
    <xf numFmtId="168" fontId="2" fillId="0" borderId="5" xfId="1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165" fontId="7" fillId="0" borderId="7" xfId="3" applyFont="1" applyFill="1" applyBorder="1" applyAlignment="1">
      <alignment horizontal="center"/>
    </xf>
    <xf numFmtId="168" fontId="2" fillId="0" borderId="7" xfId="1" applyNumberFormat="1" applyFont="1" applyFill="1" applyBorder="1" applyAlignment="1">
      <alignment horizontal="right"/>
    </xf>
    <xf numFmtId="168" fontId="2" fillId="0" borderId="7" xfId="1" applyNumberFormat="1" applyFont="1" applyFill="1" applyBorder="1" applyAlignment="1">
      <alignment horizontal="center"/>
    </xf>
    <xf numFmtId="169" fontId="3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/>
    <xf numFmtId="169" fontId="7" fillId="2" borderId="8" xfId="3" applyNumberFormat="1" applyFont="1" applyFill="1" applyBorder="1" applyAlignment="1">
      <alignment horizontal="center" vertical="center"/>
    </xf>
    <xf numFmtId="169" fontId="7" fillId="2" borderId="9" xfId="3" applyNumberFormat="1" applyFont="1" applyFill="1" applyBorder="1" applyAlignment="1">
      <alignment horizontal="center" vertical="center"/>
    </xf>
    <xf numFmtId="0" fontId="11" fillId="0" borderId="0" xfId="0" applyFont="1" applyBorder="1" applyAlignment="1"/>
    <xf numFmtId="0" fontId="11" fillId="0" borderId="1" xfId="0" applyFont="1" applyBorder="1" applyAlignment="1"/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/>
    <xf numFmtId="169" fontId="7" fillId="2" borderId="10" xfId="3" applyNumberFormat="1" applyFont="1" applyFill="1" applyBorder="1" applyAlignment="1">
      <alignment vertical="center"/>
    </xf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11" fillId="0" borderId="7" xfId="0" applyFont="1" applyFill="1" applyBorder="1" applyAlignment="1"/>
    <xf numFmtId="0" fontId="11" fillId="0" borderId="1" xfId="0" applyFont="1" applyFill="1" applyBorder="1" applyAlignment="1"/>
    <xf numFmtId="0" fontId="11" fillId="0" borderId="0" xfId="0" applyFont="1" applyAlignment="1"/>
    <xf numFmtId="0" fontId="13" fillId="0" borderId="11" xfId="0" applyFont="1" applyFill="1" applyBorder="1" applyAlignment="1"/>
    <xf numFmtId="0" fontId="8" fillId="0" borderId="12" xfId="0" applyFont="1" applyFill="1" applyBorder="1"/>
    <xf numFmtId="168" fontId="2" fillId="0" borderId="12" xfId="0" applyNumberFormat="1" applyFont="1" applyFill="1" applyBorder="1" applyAlignment="1">
      <alignment horizontal="right"/>
    </xf>
    <xf numFmtId="168" fontId="2" fillId="0" borderId="12" xfId="0" applyNumberFormat="1" applyFont="1" applyFill="1" applyBorder="1" applyAlignment="1">
      <alignment horizontal="center"/>
    </xf>
    <xf numFmtId="168" fontId="2" fillId="0" borderId="12" xfId="0" applyNumberFormat="1" applyFont="1" applyFill="1" applyBorder="1"/>
    <xf numFmtId="0" fontId="2" fillId="0" borderId="12" xfId="0" applyFont="1" applyFill="1" applyBorder="1" applyAlignment="1">
      <alignment horizontal="right"/>
    </xf>
    <xf numFmtId="0" fontId="2" fillId="0" borderId="13" xfId="0" applyFont="1" applyFill="1" applyBorder="1" applyAlignment="1"/>
    <xf numFmtId="0" fontId="11" fillId="0" borderId="14" xfId="0" applyFont="1" applyBorder="1" applyAlignment="1"/>
    <xf numFmtId="0" fontId="5" fillId="0" borderId="15" xfId="0" applyFont="1" applyBorder="1" applyAlignment="1"/>
    <xf numFmtId="0" fontId="14" fillId="0" borderId="14" xfId="0" applyFont="1" applyFill="1" applyBorder="1" applyAlignment="1"/>
    <xf numFmtId="0" fontId="5" fillId="0" borderId="15" xfId="0" applyFont="1" applyFill="1" applyBorder="1" applyAlignment="1"/>
    <xf numFmtId="14" fontId="14" fillId="0" borderId="14" xfId="0" applyNumberFormat="1" applyFont="1" applyFill="1" applyBorder="1" applyAlignment="1"/>
    <xf numFmtId="0" fontId="11" fillId="0" borderId="14" xfId="0" applyFont="1" applyFill="1" applyBorder="1" applyAlignment="1"/>
    <xf numFmtId="0" fontId="11" fillId="0" borderId="16" xfId="0" applyFont="1" applyFill="1" applyBorder="1" applyAlignment="1"/>
    <xf numFmtId="165" fontId="7" fillId="0" borderId="17" xfId="3" applyFont="1" applyFill="1" applyBorder="1" applyAlignment="1">
      <alignment horizontal="center"/>
    </xf>
    <xf numFmtId="168" fontId="2" fillId="0" borderId="17" xfId="1" applyNumberFormat="1" applyFont="1" applyFill="1" applyBorder="1" applyAlignment="1">
      <alignment horizontal="right"/>
    </xf>
    <xf numFmtId="168" fontId="2" fillId="0" borderId="17" xfId="1" applyNumberFormat="1" applyFont="1" applyFill="1" applyBorder="1" applyAlignment="1">
      <alignment horizontal="center"/>
    </xf>
    <xf numFmtId="169" fontId="3" fillId="0" borderId="17" xfId="1" applyNumberFormat="1" applyFont="1" applyFill="1" applyBorder="1" applyAlignment="1">
      <alignment horizontal="right"/>
    </xf>
    <xf numFmtId="0" fontId="5" fillId="0" borderId="18" xfId="0" applyFont="1" applyFill="1" applyBorder="1" applyAlignment="1"/>
    <xf numFmtId="0" fontId="2" fillId="0" borderId="12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9" fontId="3" fillId="2" borderId="8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9" xfId="0" applyFont="1" applyFill="1" applyBorder="1" applyAlignment="1"/>
    <xf numFmtId="0" fontId="2" fillId="0" borderId="20" xfId="0" applyFont="1" applyFill="1" applyBorder="1" applyAlignment="1">
      <alignment horizontal="center"/>
    </xf>
    <xf numFmtId="165" fontId="7" fillId="0" borderId="20" xfId="3" applyFont="1" applyFill="1" applyBorder="1" applyAlignment="1">
      <alignment horizontal="center"/>
    </xf>
    <xf numFmtId="168" fontId="2" fillId="0" borderId="20" xfId="1" applyNumberFormat="1" applyFont="1" applyFill="1" applyBorder="1" applyAlignment="1">
      <alignment horizontal="right"/>
    </xf>
    <xf numFmtId="168" fontId="2" fillId="0" borderId="20" xfId="1" applyNumberFormat="1" applyFont="1" applyFill="1" applyBorder="1" applyAlignment="1">
      <alignment horizontal="center"/>
    </xf>
    <xf numFmtId="169" fontId="3" fillId="0" borderId="20" xfId="0" applyNumberFormat="1" applyFont="1" applyFill="1" applyBorder="1" applyAlignment="1">
      <alignment horizontal="right"/>
    </xf>
    <xf numFmtId="0" fontId="5" fillId="0" borderId="21" xfId="0" applyFont="1" applyFill="1" applyBorder="1" applyAlignment="1"/>
    <xf numFmtId="165" fontId="7" fillId="0" borderId="22" xfId="3" applyFont="1" applyFill="1" applyBorder="1" applyAlignment="1">
      <alignment horizontal="center"/>
    </xf>
    <xf numFmtId="0" fontId="5" fillId="0" borderId="23" xfId="0" applyFont="1" applyFill="1" applyBorder="1" applyAlignment="1"/>
    <xf numFmtId="168" fontId="2" fillId="0" borderId="22" xfId="1" applyNumberFormat="1" applyFont="1" applyFill="1" applyBorder="1" applyAlignment="1">
      <alignment horizontal="right"/>
    </xf>
    <xf numFmtId="168" fontId="2" fillId="0" borderId="22" xfId="1" applyNumberFormat="1" applyFont="1" applyFill="1" applyBorder="1" applyAlignment="1">
      <alignment horizontal="center"/>
    </xf>
    <xf numFmtId="169" fontId="3" fillId="0" borderId="22" xfId="0" applyNumberFormat="1" applyFont="1" applyFill="1" applyBorder="1" applyAlignment="1">
      <alignment horizontal="right"/>
    </xf>
    <xf numFmtId="0" fontId="5" fillId="0" borderId="22" xfId="0" applyFont="1" applyFill="1" applyBorder="1" applyAlignment="1"/>
    <xf numFmtId="0" fontId="11" fillId="0" borderId="24" xfId="0" applyFont="1" applyFill="1" applyBorder="1" applyAlignment="1"/>
    <xf numFmtId="169" fontId="3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center"/>
    </xf>
    <xf numFmtId="165" fontId="7" fillId="0" borderId="25" xfId="3" applyFont="1" applyFill="1" applyBorder="1" applyAlignment="1">
      <alignment horizontal="center"/>
    </xf>
    <xf numFmtId="168" fontId="2" fillId="0" borderId="25" xfId="1" applyNumberFormat="1" applyFont="1" applyFill="1" applyBorder="1" applyAlignment="1">
      <alignment horizontal="right"/>
    </xf>
    <xf numFmtId="168" fontId="2" fillId="0" borderId="25" xfId="1" applyNumberFormat="1" applyFont="1" applyFill="1" applyBorder="1" applyAlignment="1">
      <alignment horizontal="center"/>
    </xf>
    <xf numFmtId="169" fontId="3" fillId="0" borderId="25" xfId="0" applyNumberFormat="1" applyFont="1" applyFill="1" applyBorder="1" applyAlignment="1">
      <alignment horizontal="right"/>
    </xf>
    <xf numFmtId="0" fontId="5" fillId="0" borderId="25" xfId="0" applyFont="1" applyFill="1" applyBorder="1" applyAlignment="1"/>
    <xf numFmtId="168" fontId="2" fillId="0" borderId="26" xfId="1" applyNumberFormat="1" applyFont="1" applyFill="1" applyBorder="1" applyAlignment="1">
      <alignment horizontal="right"/>
    </xf>
    <xf numFmtId="168" fontId="2" fillId="0" borderId="26" xfId="1" applyNumberFormat="1" applyFont="1" applyFill="1" applyBorder="1" applyAlignment="1">
      <alignment horizontal="center"/>
    </xf>
    <xf numFmtId="169" fontId="3" fillId="0" borderId="26" xfId="0" applyNumberFormat="1" applyFont="1" applyFill="1" applyBorder="1" applyAlignment="1">
      <alignment horizontal="right"/>
    </xf>
    <xf numFmtId="0" fontId="5" fillId="0" borderId="27" xfId="0" applyFont="1" applyFill="1" applyBorder="1" applyAlignment="1"/>
    <xf numFmtId="0" fontId="11" fillId="0" borderId="22" xfId="0" applyFont="1" applyFill="1" applyBorder="1" applyAlignment="1"/>
    <xf numFmtId="0" fontId="2" fillId="0" borderId="2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7" fontId="17" fillId="0" borderId="1" xfId="0" applyNumberFormat="1" applyFont="1" applyBorder="1" applyAlignment="1">
      <alignment horizontal="right"/>
    </xf>
    <xf numFmtId="168" fontId="2" fillId="0" borderId="28" xfId="1" applyNumberFormat="1" applyFont="1" applyFill="1" applyBorder="1" applyAlignment="1">
      <alignment horizontal="right"/>
    </xf>
    <xf numFmtId="168" fontId="2" fillId="0" borderId="28" xfId="1" applyNumberFormat="1" applyFont="1" applyFill="1" applyBorder="1" applyAlignment="1">
      <alignment horizontal="center"/>
    </xf>
    <xf numFmtId="169" fontId="3" fillId="0" borderId="28" xfId="0" applyNumberFormat="1" applyFont="1" applyFill="1" applyBorder="1" applyAlignment="1">
      <alignment horizontal="right"/>
    </xf>
    <xf numFmtId="0" fontId="5" fillId="0" borderId="29" xfId="0" applyFont="1" applyFill="1" applyBorder="1" applyAlignment="1"/>
    <xf numFmtId="0" fontId="11" fillId="0" borderId="22" xfId="0" applyFont="1" applyFill="1" applyBorder="1" applyAlignment="1">
      <alignment horizontal="left"/>
    </xf>
    <xf numFmtId="0" fontId="8" fillId="0" borderId="22" xfId="0" applyFont="1" applyFill="1" applyBorder="1" applyAlignment="1">
      <alignment horizontal="center"/>
    </xf>
    <xf numFmtId="0" fontId="11" fillId="0" borderId="25" xfId="0" applyFont="1" applyFill="1" applyBorder="1" applyAlignment="1"/>
    <xf numFmtId="165" fontId="7" fillId="0" borderId="24" xfId="3" applyFont="1" applyFill="1" applyBorder="1" applyAlignment="1">
      <alignment horizontal="center"/>
    </xf>
    <xf numFmtId="0" fontId="18" fillId="0" borderId="1" xfId="0" applyFont="1" applyBorder="1"/>
    <xf numFmtId="168" fontId="2" fillId="0" borderId="30" xfId="1" applyNumberFormat="1" applyFont="1" applyFill="1" applyBorder="1" applyAlignment="1">
      <alignment horizontal="right"/>
    </xf>
    <xf numFmtId="168" fontId="2" fillId="0" borderId="24" xfId="1" applyNumberFormat="1" applyFont="1" applyFill="1" applyBorder="1" applyAlignment="1">
      <alignment horizontal="right"/>
    </xf>
    <xf numFmtId="168" fontId="2" fillId="0" borderId="31" xfId="1" applyNumberFormat="1" applyFont="1" applyFill="1" applyBorder="1" applyAlignment="1">
      <alignment horizontal="right"/>
    </xf>
    <xf numFmtId="168" fontId="2" fillId="0" borderId="3" xfId="2" applyNumberFormat="1" applyFont="1" applyBorder="1" applyAlignment="1">
      <alignment horizontal="right"/>
    </xf>
    <xf numFmtId="168" fontId="2" fillId="0" borderId="3" xfId="2" applyNumberFormat="1" applyFont="1" applyBorder="1" applyAlignment="1">
      <alignment horizontal="center"/>
    </xf>
    <xf numFmtId="2" fontId="11" fillId="0" borderId="22" xfId="0" applyNumberFormat="1" applyFont="1" applyFill="1" applyBorder="1" applyAlignment="1">
      <alignment horizontal="left"/>
    </xf>
    <xf numFmtId="168" fontId="2" fillId="0" borderId="22" xfId="2" applyNumberFormat="1" applyFont="1" applyBorder="1" applyAlignment="1">
      <alignment horizontal="right"/>
    </xf>
    <xf numFmtId="168" fontId="2" fillId="0" borderId="22" xfId="2" applyNumberFormat="1" applyFont="1" applyBorder="1" applyAlignment="1">
      <alignment horizontal="center"/>
    </xf>
    <xf numFmtId="0" fontId="11" fillId="0" borderId="30" xfId="0" applyFont="1" applyFill="1" applyBorder="1" applyAlignment="1"/>
    <xf numFmtId="0" fontId="2" fillId="0" borderId="28" xfId="0" applyFont="1" applyFill="1" applyBorder="1" applyAlignment="1">
      <alignment horizontal="center"/>
    </xf>
    <xf numFmtId="0" fontId="11" fillId="0" borderId="31" xfId="0" applyFont="1" applyFill="1" applyBorder="1" applyAlignment="1"/>
    <xf numFmtId="0" fontId="2" fillId="0" borderId="26" xfId="0" applyFont="1" applyFill="1" applyBorder="1" applyAlignment="1">
      <alignment horizontal="center"/>
    </xf>
    <xf numFmtId="165" fontId="7" fillId="0" borderId="26" xfId="3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center"/>
    </xf>
    <xf numFmtId="0" fontId="11" fillId="0" borderId="25" xfId="0" applyFont="1" applyBorder="1" applyAlignment="1"/>
    <xf numFmtId="165" fontId="7" fillId="0" borderId="30" xfId="3" applyFont="1" applyBorder="1" applyAlignment="1">
      <alignment horizontal="center" vertical="center"/>
    </xf>
    <xf numFmtId="169" fontId="3" fillId="0" borderId="25" xfId="0" applyNumberFormat="1" applyFont="1" applyBorder="1" applyAlignment="1">
      <alignment horizontal="right"/>
    </xf>
    <xf numFmtId="0" fontId="4" fillId="0" borderId="25" xfId="0" applyFont="1" applyBorder="1" applyAlignment="1"/>
    <xf numFmtId="0" fontId="8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wrapText="1"/>
    </xf>
    <xf numFmtId="0" fontId="6" fillId="0" borderId="0" xfId="0" applyFont="1" applyBorder="1" applyAlignment="1">
      <alignment horizontal="left" wrapText="1"/>
    </xf>
    <xf numFmtId="167" fontId="6" fillId="0" borderId="0" xfId="0" applyNumberFormat="1" applyFont="1" applyFill="1" applyBorder="1" applyAlignment="1">
      <alignment horizontal="left" vertical="center" wrapText="1"/>
    </xf>
    <xf numFmtId="167" fontId="6" fillId="0" borderId="17" xfId="0" applyNumberFormat="1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20" xfId="0" applyFont="1" applyFill="1" applyBorder="1" applyAlignment="1">
      <alignment horizontal="left" wrapText="1"/>
    </xf>
    <xf numFmtId="0" fontId="6" fillId="0" borderId="25" xfId="0" applyFont="1" applyFill="1" applyBorder="1" applyAlignment="1">
      <alignment horizontal="left" wrapText="1"/>
    </xf>
    <xf numFmtId="0" fontId="6" fillId="0" borderId="2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169" fontId="7" fillId="2" borderId="8" xfId="3" applyNumberFormat="1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left" wrapText="1"/>
    </xf>
    <xf numFmtId="0" fontId="6" fillId="0" borderId="28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9" fillId="0" borderId="0" xfId="0" applyFont="1"/>
    <xf numFmtId="0" fontId="19" fillId="0" borderId="1" xfId="0" applyFont="1" applyBorder="1"/>
    <xf numFmtId="0" fontId="6" fillId="0" borderId="25" xfId="0" applyFont="1" applyFill="1" applyBorder="1" applyAlignment="1">
      <alignment horizontal="right" wrapText="1"/>
    </xf>
    <xf numFmtId="2" fontId="0" fillId="3" borderId="32" xfId="0" applyNumberFormat="1" applyFill="1" applyBorder="1"/>
    <xf numFmtId="0" fontId="22" fillId="4" borderId="33" xfId="0" applyFont="1" applyFill="1" applyBorder="1"/>
    <xf numFmtId="0" fontId="23" fillId="5" borderId="0" xfId="0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right"/>
    </xf>
    <xf numFmtId="165" fontId="25" fillId="0" borderId="0" xfId="3" applyFont="1" applyFill="1" applyBorder="1" applyAlignment="1">
      <alignment horizontal="right"/>
    </xf>
    <xf numFmtId="2" fontId="26" fillId="0" borderId="0" xfId="0" applyNumberFormat="1" applyFont="1" applyFill="1" applyBorder="1" applyAlignment="1"/>
    <xf numFmtId="165" fontId="26" fillId="0" borderId="0" xfId="3" applyFont="1" applyFill="1" applyBorder="1" applyAlignment="1"/>
    <xf numFmtId="0" fontId="7" fillId="6" borderId="0" xfId="0" applyFont="1" applyFill="1" applyBorder="1" applyAlignment="1"/>
    <xf numFmtId="0" fontId="8" fillId="0" borderId="6" xfId="0" applyFont="1" applyFill="1" applyBorder="1" applyAlignment="1">
      <alignment horizontal="left"/>
    </xf>
    <xf numFmtId="0" fontId="27" fillId="0" borderId="3" xfId="0" applyFont="1" applyFill="1" applyBorder="1" applyAlignment="1"/>
    <xf numFmtId="0" fontId="11" fillId="0" borderId="34" xfId="0" applyFont="1" applyFill="1" applyBorder="1" applyAlignment="1"/>
    <xf numFmtId="0" fontId="2" fillId="0" borderId="25" xfId="0" applyFont="1" applyFill="1" applyBorder="1" applyAlignment="1">
      <alignment horizontal="center"/>
    </xf>
    <xf numFmtId="168" fontId="2" fillId="0" borderId="35" xfId="1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6" fillId="0" borderId="36" xfId="0" applyFont="1" applyFill="1" applyBorder="1" applyAlignment="1">
      <alignment horizontal="left" wrapText="1"/>
    </xf>
    <xf numFmtId="0" fontId="6" fillId="0" borderId="24" xfId="0" applyFont="1" applyFill="1" applyBorder="1" applyAlignment="1">
      <alignment horizontal="left" wrapText="1"/>
    </xf>
    <xf numFmtId="0" fontId="6" fillId="0" borderId="31" xfId="0" applyFont="1" applyFill="1" applyBorder="1" applyAlignment="1">
      <alignment horizontal="left" wrapText="1"/>
    </xf>
    <xf numFmtId="0" fontId="6" fillId="0" borderId="35" xfId="0" applyFont="1" applyFill="1" applyBorder="1" applyAlignment="1">
      <alignment horizontal="left" wrapText="1"/>
    </xf>
    <xf numFmtId="0" fontId="6" fillId="0" borderId="37" xfId="0" applyFont="1" applyFill="1" applyBorder="1" applyAlignment="1">
      <alignment horizontal="left" wrapText="1"/>
    </xf>
    <xf numFmtId="165" fontId="7" fillId="0" borderId="21" xfId="3" applyFont="1" applyFill="1" applyBorder="1" applyAlignment="1">
      <alignment horizontal="center"/>
    </xf>
    <xf numFmtId="0" fontId="6" fillId="0" borderId="34" xfId="0" applyFont="1" applyFill="1" applyBorder="1" applyAlignment="1">
      <alignment horizontal="left" wrapText="1"/>
    </xf>
    <xf numFmtId="0" fontId="6" fillId="0" borderId="19" xfId="0" applyFont="1" applyFill="1" applyBorder="1" applyAlignment="1">
      <alignment horizontal="left" wrapText="1"/>
    </xf>
    <xf numFmtId="0" fontId="6" fillId="0" borderId="30" xfId="0" applyFont="1" applyFill="1" applyBorder="1" applyAlignment="1">
      <alignment horizontal="left" wrapText="1"/>
    </xf>
    <xf numFmtId="0" fontId="6" fillId="0" borderId="38" xfId="0" applyFont="1" applyFill="1" applyBorder="1" applyAlignment="1">
      <alignment horizontal="left" wrapText="1"/>
    </xf>
    <xf numFmtId="165" fontId="7" fillId="0" borderId="23" xfId="3" applyFont="1" applyFill="1" applyBorder="1" applyAlignment="1">
      <alignment horizontal="center"/>
    </xf>
    <xf numFmtId="165" fontId="7" fillId="0" borderId="27" xfId="3" applyFont="1" applyFill="1" applyBorder="1" applyAlignment="1">
      <alignment horizontal="center"/>
    </xf>
    <xf numFmtId="0" fontId="27" fillId="0" borderId="24" xfId="0" applyFont="1" applyFill="1" applyBorder="1" applyAlignment="1"/>
    <xf numFmtId="0" fontId="27" fillId="0" borderId="6" xfId="0" applyFont="1" applyFill="1" applyBorder="1" applyAlignment="1"/>
    <xf numFmtId="0" fontId="27" fillId="0" borderId="7" xfId="0" applyFont="1" applyFill="1" applyBorder="1" applyAlignment="1"/>
    <xf numFmtId="0" fontId="27" fillId="0" borderId="5" xfId="0" applyFont="1" applyFill="1" applyBorder="1" applyAlignment="1"/>
    <xf numFmtId="0" fontId="27" fillId="0" borderId="31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11" fillId="0" borderId="37" xfId="0" applyFont="1" applyFill="1" applyBorder="1" applyAlignment="1"/>
    <xf numFmtId="0" fontId="27" fillId="0" borderId="37" xfId="0" applyFont="1" applyFill="1" applyBorder="1" applyAlignment="1"/>
    <xf numFmtId="0" fontId="6" fillId="0" borderId="39" xfId="0" applyFont="1" applyFill="1" applyBorder="1" applyAlignment="1">
      <alignment horizontal="left" wrapText="1"/>
    </xf>
    <xf numFmtId="0" fontId="27" fillId="0" borderId="19" xfId="0" applyFont="1" applyFill="1" applyBorder="1" applyAlignment="1"/>
    <xf numFmtId="0" fontId="27" fillId="0" borderId="1" xfId="0" applyFont="1" applyFill="1" applyBorder="1" applyAlignment="1"/>
    <xf numFmtId="0" fontId="6" fillId="0" borderId="20" xfId="0" applyFont="1" applyFill="1" applyBorder="1" applyAlignment="1">
      <alignment wrapText="1"/>
    </xf>
    <xf numFmtId="165" fontId="7" fillId="0" borderId="28" xfId="3" applyFont="1" applyFill="1" applyBorder="1" applyAlignment="1">
      <alignment horizontal="center"/>
    </xf>
    <xf numFmtId="168" fontId="2" fillId="0" borderId="28" xfId="2" applyNumberFormat="1" applyFont="1" applyBorder="1" applyAlignment="1">
      <alignment horizontal="right"/>
    </xf>
    <xf numFmtId="168" fontId="2" fillId="0" borderId="28" xfId="2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2" fontId="11" fillId="0" borderId="38" xfId="0" applyNumberFormat="1" applyFont="1" applyFill="1" applyBorder="1" applyAlignment="1">
      <alignment horizontal="left"/>
    </xf>
    <xf numFmtId="0" fontId="2" fillId="0" borderId="38" xfId="0" applyFont="1" applyFill="1" applyBorder="1" applyAlignment="1">
      <alignment horizontal="center"/>
    </xf>
    <xf numFmtId="168" fontId="28" fillId="0" borderId="6" xfId="1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 vertical="center"/>
    </xf>
    <xf numFmtId="0" fontId="11" fillId="0" borderId="38" xfId="0" applyFont="1" applyFill="1" applyBorder="1" applyAlignment="1"/>
    <xf numFmtId="0" fontId="6" fillId="0" borderId="40" xfId="0" applyFont="1" applyFill="1" applyBorder="1" applyAlignment="1">
      <alignment horizontal="left" wrapText="1"/>
    </xf>
    <xf numFmtId="2" fontId="11" fillId="0" borderId="28" xfId="0" applyNumberFormat="1" applyFont="1" applyFill="1" applyBorder="1" applyAlignment="1">
      <alignment horizontal="left"/>
    </xf>
    <xf numFmtId="0" fontId="2" fillId="0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left" wrapText="1"/>
    </xf>
    <xf numFmtId="165" fontId="7" fillId="0" borderId="19" xfId="3" applyFont="1" applyFill="1" applyBorder="1" applyAlignment="1">
      <alignment horizontal="center"/>
    </xf>
    <xf numFmtId="165" fontId="7" fillId="0" borderId="31" xfId="3" applyFont="1" applyFill="1" applyBorder="1" applyAlignment="1">
      <alignment horizontal="center"/>
    </xf>
    <xf numFmtId="165" fontId="7" fillId="0" borderId="10" xfId="3" applyFont="1" applyFill="1" applyBorder="1" applyAlignment="1">
      <alignment horizontal="center"/>
    </xf>
    <xf numFmtId="165" fontId="7" fillId="0" borderId="37" xfId="3" applyFont="1" applyFill="1" applyBorder="1" applyAlignment="1">
      <alignment horizontal="center"/>
    </xf>
    <xf numFmtId="168" fontId="2" fillId="0" borderId="19" xfId="1" applyNumberFormat="1" applyFont="1" applyFill="1" applyBorder="1" applyAlignment="1">
      <alignment horizontal="right"/>
    </xf>
    <xf numFmtId="168" fontId="2" fillId="0" borderId="10" xfId="1" applyNumberFormat="1" applyFont="1" applyFill="1" applyBorder="1" applyAlignment="1">
      <alignment horizontal="right"/>
    </xf>
    <xf numFmtId="168" fontId="2" fillId="0" borderId="37" xfId="1" applyNumberFormat="1" applyFont="1" applyFill="1" applyBorder="1" applyAlignment="1">
      <alignment horizontal="right"/>
    </xf>
    <xf numFmtId="168" fontId="2" fillId="0" borderId="19" xfId="1" applyNumberFormat="1" applyFont="1" applyFill="1" applyBorder="1" applyAlignment="1">
      <alignment horizontal="center"/>
    </xf>
    <xf numFmtId="168" fontId="2" fillId="0" borderId="31" xfId="1" applyNumberFormat="1" applyFont="1" applyFill="1" applyBorder="1" applyAlignment="1">
      <alignment horizontal="center"/>
    </xf>
    <xf numFmtId="168" fontId="2" fillId="0" borderId="10" xfId="1" applyNumberFormat="1" applyFont="1" applyFill="1" applyBorder="1" applyAlignment="1">
      <alignment horizontal="center"/>
    </xf>
    <xf numFmtId="168" fontId="2" fillId="0" borderId="37" xfId="1" applyNumberFormat="1" applyFont="1" applyFill="1" applyBorder="1" applyAlignment="1">
      <alignment horizontal="center"/>
    </xf>
    <xf numFmtId="169" fontId="3" fillId="0" borderId="19" xfId="0" applyNumberFormat="1" applyFont="1" applyFill="1" applyBorder="1" applyAlignment="1">
      <alignment horizontal="right"/>
    </xf>
    <xf numFmtId="169" fontId="3" fillId="0" borderId="31" xfId="0" applyNumberFormat="1" applyFont="1" applyFill="1" applyBorder="1" applyAlignment="1">
      <alignment horizontal="right"/>
    </xf>
    <xf numFmtId="169" fontId="3" fillId="0" borderId="10" xfId="0" applyNumberFormat="1" applyFont="1" applyFill="1" applyBorder="1" applyAlignment="1">
      <alignment horizontal="right"/>
    </xf>
    <xf numFmtId="169" fontId="3" fillId="0" borderId="37" xfId="0" applyNumberFormat="1" applyFont="1" applyFill="1" applyBorder="1" applyAlignment="1">
      <alignment horizontal="right"/>
    </xf>
    <xf numFmtId="2" fontId="8" fillId="0" borderId="0" xfId="6" applyNumberFormat="1" applyFont="1" applyFill="1"/>
    <xf numFmtId="2" fontId="8" fillId="0" borderId="0" xfId="6" applyNumberFormat="1" applyFont="1" applyFill="1" applyBorder="1" applyAlignment="1"/>
    <xf numFmtId="2" fontId="0" fillId="3" borderId="0" xfId="6" applyNumberFormat="1" applyFont="1" applyFill="1"/>
    <xf numFmtId="0" fontId="2" fillId="0" borderId="3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1" fillId="10" borderId="6" xfId="0" applyFont="1" applyFill="1" applyBorder="1" applyAlignment="1"/>
    <xf numFmtId="0" fontId="2" fillId="10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left" wrapText="1"/>
    </xf>
    <xf numFmtId="165" fontId="7" fillId="10" borderId="6" xfId="3" applyFont="1" applyFill="1" applyBorder="1" applyAlignment="1">
      <alignment horizontal="center"/>
    </xf>
    <xf numFmtId="165" fontId="7" fillId="10" borderId="5" xfId="3" applyFont="1" applyFill="1" applyBorder="1" applyAlignment="1">
      <alignment horizontal="center"/>
    </xf>
    <xf numFmtId="168" fontId="2" fillId="10" borderId="6" xfId="1" applyNumberFormat="1" applyFont="1" applyFill="1" applyBorder="1" applyAlignment="1">
      <alignment horizontal="right"/>
    </xf>
    <xf numFmtId="168" fontId="2" fillId="10" borderId="6" xfId="1" applyNumberFormat="1" applyFont="1" applyFill="1" applyBorder="1" applyAlignment="1">
      <alignment horizontal="center"/>
    </xf>
    <xf numFmtId="169" fontId="3" fillId="10" borderId="6" xfId="0" applyNumberFormat="1" applyFont="1" applyFill="1" applyBorder="1" applyAlignment="1">
      <alignment horizontal="right"/>
    </xf>
    <xf numFmtId="0" fontId="5" fillId="10" borderId="6" xfId="0" applyFont="1" applyFill="1" applyBorder="1" applyAlignment="1"/>
    <xf numFmtId="0" fontId="11" fillId="10" borderId="5" xfId="0" applyFont="1" applyFill="1" applyBorder="1" applyAlignment="1"/>
    <xf numFmtId="0" fontId="2" fillId="10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left" wrapText="1"/>
    </xf>
    <xf numFmtId="168" fontId="2" fillId="10" borderId="5" xfId="1" applyNumberFormat="1" applyFont="1" applyFill="1" applyBorder="1" applyAlignment="1">
      <alignment horizontal="right"/>
    </xf>
    <xf numFmtId="168" fontId="2" fillId="10" borderId="5" xfId="1" applyNumberFormat="1" applyFont="1" applyFill="1" applyBorder="1" applyAlignment="1">
      <alignment horizontal="center"/>
    </xf>
    <xf numFmtId="169" fontId="3" fillId="10" borderId="5" xfId="0" applyNumberFormat="1" applyFont="1" applyFill="1" applyBorder="1" applyAlignment="1">
      <alignment horizontal="right"/>
    </xf>
    <xf numFmtId="0" fontId="5" fillId="10" borderId="5" xfId="0" applyFont="1" applyFill="1" applyBorder="1" applyAlignment="1"/>
    <xf numFmtId="0" fontId="11" fillId="10" borderId="3" xfId="0" applyFont="1" applyFill="1" applyBorder="1" applyAlignment="1"/>
    <xf numFmtId="0" fontId="2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left" wrapText="1"/>
    </xf>
    <xf numFmtId="165" fontId="7" fillId="10" borderId="3" xfId="3" applyFont="1" applyFill="1" applyBorder="1" applyAlignment="1">
      <alignment horizontal="center"/>
    </xf>
    <xf numFmtId="168" fontId="2" fillId="10" borderId="3" xfId="1" applyNumberFormat="1" applyFont="1" applyFill="1" applyBorder="1" applyAlignment="1">
      <alignment horizontal="right"/>
    </xf>
    <xf numFmtId="168" fontId="2" fillId="10" borderId="3" xfId="1" applyNumberFormat="1" applyFont="1" applyFill="1" applyBorder="1" applyAlignment="1">
      <alignment horizontal="center"/>
    </xf>
    <xf numFmtId="169" fontId="3" fillId="10" borderId="3" xfId="0" applyNumberFormat="1" applyFont="1" applyFill="1" applyBorder="1" applyAlignment="1">
      <alignment horizontal="right"/>
    </xf>
    <xf numFmtId="0" fontId="5" fillId="10" borderId="3" xfId="0" applyFont="1" applyFill="1" applyBorder="1" applyAlignment="1"/>
    <xf numFmtId="0" fontId="11" fillId="10" borderId="6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center"/>
    </xf>
    <xf numFmtId="165" fontId="7" fillId="10" borderId="7" xfId="3" applyFont="1" applyFill="1" applyBorder="1" applyAlignment="1">
      <alignment horizontal="center"/>
    </xf>
    <xf numFmtId="168" fontId="2" fillId="10" borderId="7" xfId="1" applyNumberFormat="1" applyFont="1" applyFill="1" applyBorder="1" applyAlignment="1">
      <alignment horizontal="right"/>
    </xf>
    <xf numFmtId="168" fontId="2" fillId="10" borderId="7" xfId="1" applyNumberFormat="1" applyFont="1" applyFill="1" applyBorder="1" applyAlignment="1">
      <alignment horizontal="center"/>
    </xf>
    <xf numFmtId="0" fontId="29" fillId="0" borderId="0" xfId="5"/>
    <xf numFmtId="0" fontId="29" fillId="0" borderId="0" xfId="5" applyAlignment="1">
      <alignment wrapText="1"/>
    </xf>
    <xf numFmtId="2" fontId="8" fillId="0" borderId="0" xfId="0" applyNumberFormat="1" applyFont="1" applyFill="1"/>
    <xf numFmtId="2" fontId="8" fillId="0" borderId="0" xfId="0" applyNumberFormat="1" applyFont="1" applyFill="1" applyBorder="1" applyAlignment="1"/>
    <xf numFmtId="2" fontId="7" fillId="6" borderId="0" xfId="0" applyNumberFormat="1" applyFont="1" applyFill="1" applyBorder="1" applyAlignment="1"/>
    <xf numFmtId="2" fontId="0" fillId="7" borderId="33" xfId="0" applyNumberFormat="1" applyFill="1" applyBorder="1"/>
    <xf numFmtId="169" fontId="20" fillId="8" borderId="38" xfId="3" applyNumberFormat="1" applyFont="1" applyFill="1" applyBorder="1" applyAlignment="1">
      <alignment horizontal="center" vertical="center"/>
    </xf>
    <xf numFmtId="169" fontId="20" fillId="8" borderId="40" xfId="3" applyNumberFormat="1" applyFont="1" applyFill="1" applyBorder="1" applyAlignment="1">
      <alignment horizontal="center" vertical="center"/>
    </xf>
    <xf numFmtId="169" fontId="20" fillId="8" borderId="42" xfId="3" applyNumberFormat="1" applyFont="1" applyFill="1" applyBorder="1" applyAlignment="1">
      <alignment horizontal="center" vertical="center"/>
    </xf>
    <xf numFmtId="169" fontId="15" fillId="2" borderId="10" xfId="3" applyNumberFormat="1" applyFont="1" applyFill="1" applyBorder="1" applyAlignment="1">
      <alignment horizontal="center" vertical="center"/>
    </xf>
    <xf numFmtId="169" fontId="15" fillId="2" borderId="8" xfId="3" applyNumberFormat="1" applyFont="1" applyFill="1" applyBorder="1" applyAlignment="1">
      <alignment horizontal="center" vertical="center"/>
    </xf>
    <xf numFmtId="169" fontId="15" fillId="2" borderId="9" xfId="3" applyNumberFormat="1" applyFont="1" applyFill="1" applyBorder="1" applyAlignment="1">
      <alignment horizontal="center" vertical="center"/>
    </xf>
    <xf numFmtId="169" fontId="15" fillId="2" borderId="38" xfId="3" applyNumberFormat="1" applyFont="1" applyFill="1" applyBorder="1" applyAlignment="1">
      <alignment horizontal="center" vertical="center"/>
    </xf>
    <xf numFmtId="169" fontId="15" fillId="2" borderId="40" xfId="3" applyNumberFormat="1" applyFont="1" applyFill="1" applyBorder="1" applyAlignment="1">
      <alignment horizontal="center" vertical="center"/>
    </xf>
    <xf numFmtId="169" fontId="15" fillId="2" borderId="42" xfId="3" applyNumberFormat="1" applyFont="1" applyFill="1" applyBorder="1" applyAlignment="1">
      <alignment horizontal="center" vertical="center"/>
    </xf>
    <xf numFmtId="169" fontId="15" fillId="2" borderId="19" xfId="3" applyNumberFormat="1" applyFont="1" applyFill="1" applyBorder="1" applyAlignment="1">
      <alignment horizontal="center" vertical="center"/>
    </xf>
    <xf numFmtId="169" fontId="15" fillId="2" borderId="20" xfId="3" applyNumberFormat="1" applyFont="1" applyFill="1" applyBorder="1" applyAlignment="1">
      <alignment horizontal="center" vertical="center"/>
    </xf>
    <xf numFmtId="169" fontId="15" fillId="2" borderId="21" xfId="3" applyNumberFormat="1" applyFont="1" applyFill="1" applyBorder="1" applyAlignment="1">
      <alignment horizontal="center" vertical="center"/>
    </xf>
    <xf numFmtId="0" fontId="16" fillId="10" borderId="40" xfId="0" applyFont="1" applyFill="1" applyBorder="1" applyAlignment="1">
      <alignment horizontal="center" vertical="center"/>
    </xf>
    <xf numFmtId="169" fontId="15" fillId="2" borderId="30" xfId="3" applyNumberFormat="1" applyFont="1" applyFill="1" applyBorder="1" applyAlignment="1">
      <alignment horizontal="center" vertical="center"/>
    </xf>
    <xf numFmtId="169" fontId="15" fillId="2" borderId="28" xfId="3" applyNumberFormat="1" applyFont="1" applyFill="1" applyBorder="1" applyAlignment="1">
      <alignment horizontal="center" vertical="center"/>
    </xf>
    <xf numFmtId="169" fontId="15" fillId="2" borderId="29" xfId="3" applyNumberFormat="1" applyFont="1" applyFill="1" applyBorder="1" applyAlignment="1">
      <alignment horizontal="center" vertical="center"/>
    </xf>
    <xf numFmtId="169" fontId="3" fillId="0" borderId="38" xfId="0" applyNumberFormat="1" applyFont="1" applyBorder="1" applyAlignment="1">
      <alignment horizontal="center" vertical="center"/>
    </xf>
    <xf numFmtId="169" fontId="3" fillId="0" borderId="40" xfId="0" applyNumberFormat="1" applyFont="1" applyBorder="1" applyAlignment="1">
      <alignment horizontal="center" vertical="center"/>
    </xf>
    <xf numFmtId="169" fontId="3" fillId="0" borderId="4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1" fillId="9" borderId="32" xfId="0" applyFont="1" applyFill="1" applyBorder="1" applyAlignment="1">
      <alignment horizontal="center"/>
    </xf>
    <xf numFmtId="0" fontId="21" fillId="9" borderId="43" xfId="0" applyFont="1" applyFill="1" applyBorder="1" applyAlignment="1">
      <alignment horizontal="center"/>
    </xf>
    <xf numFmtId="0" fontId="21" fillId="9" borderId="44" xfId="0" applyFont="1" applyFill="1" applyBorder="1" applyAlignment="1">
      <alignment horizont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169" fontId="7" fillId="2" borderId="10" xfId="3" applyNumberFormat="1" applyFont="1" applyFill="1" applyBorder="1" applyAlignment="1">
      <alignment horizontal="center" vertical="center"/>
    </xf>
    <xf numFmtId="169" fontId="7" fillId="2" borderId="8" xfId="3" applyNumberFormat="1" applyFont="1" applyFill="1" applyBorder="1" applyAlignment="1">
      <alignment horizontal="center" vertical="center"/>
    </xf>
    <xf numFmtId="169" fontId="7" fillId="2" borderId="9" xfId="3" applyNumberFormat="1" applyFont="1" applyFill="1" applyBorder="1" applyAlignment="1">
      <alignment horizontal="center" vertical="center"/>
    </xf>
  </cellXfs>
  <cellStyles count="7">
    <cellStyle name="Millares" xfId="1" builtinId="3"/>
    <cellStyle name="Millares_Hoja1" xfId="2"/>
    <cellStyle name="Moneda" xfId="3" builtinId="4"/>
    <cellStyle name="Normal" xfId="0" builtinId="0"/>
    <cellStyle name="Normal 2" xfId="4"/>
    <cellStyle name="Normal 3" xfId="5"/>
    <cellStyle name="Porcentual" xfId="6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10</xdr:col>
      <xdr:colOff>123825</xdr:colOff>
      <xdr:row>0</xdr:row>
      <xdr:rowOff>0</xdr:rowOff>
    </xdr:to>
    <xdr:pic>
      <xdr:nvPicPr>
        <xdr:cNvPr id="2874" name="Picture 2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29250" y="0"/>
          <a:ext cx="1466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0</xdr:col>
      <xdr:colOff>619125</xdr:colOff>
      <xdr:row>0</xdr:row>
      <xdr:rowOff>0</xdr:rowOff>
    </xdr:to>
    <xdr:pic>
      <xdr:nvPicPr>
        <xdr:cNvPr id="2875" name="Picture 3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600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9</xdr:row>
      <xdr:rowOff>28575</xdr:rowOff>
    </xdr:from>
    <xdr:to>
      <xdr:col>0</xdr:col>
      <xdr:colOff>695325</xdr:colOff>
      <xdr:row>10</xdr:row>
      <xdr:rowOff>95250</xdr:rowOff>
    </xdr:to>
    <xdr:pic>
      <xdr:nvPicPr>
        <xdr:cNvPr id="2876" name="Picture 3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924050"/>
          <a:ext cx="6762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877" name="Picture 3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878" name="Picture 3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879" name="Picture 3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880" name="Picture 39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19050</xdr:rowOff>
    </xdr:from>
    <xdr:to>
      <xdr:col>10</xdr:col>
      <xdr:colOff>609600</xdr:colOff>
      <xdr:row>5</xdr:row>
      <xdr:rowOff>485775</xdr:rowOff>
    </xdr:to>
    <xdr:pic>
      <xdr:nvPicPr>
        <xdr:cNvPr id="2881" name="9 Imagen" descr="CARATU-LISTAS-tecneco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" y="19050"/>
          <a:ext cx="73437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79"/>
  <sheetViews>
    <sheetView topLeftCell="A488" workbookViewId="0">
      <selection activeCell="A500" sqref="A500"/>
    </sheetView>
  </sheetViews>
  <sheetFormatPr baseColWidth="10" defaultRowHeight="12.75"/>
  <cols>
    <col min="1" max="1" width="15.7109375" bestFit="1" customWidth="1"/>
    <col min="2" max="2" width="50.7109375" customWidth="1"/>
    <col min="3" max="3" width="9" bestFit="1" customWidth="1"/>
  </cols>
  <sheetData>
    <row r="1" spans="1:4">
      <c r="A1" t="s">
        <v>1604</v>
      </c>
      <c r="B1" t="s">
        <v>1605</v>
      </c>
      <c r="C1" t="s">
        <v>1606</v>
      </c>
    </row>
    <row r="2" spans="1:4" ht="15">
      <c r="A2" s="305" t="s">
        <v>2395</v>
      </c>
      <c r="B2" s="305" t="s">
        <v>2309</v>
      </c>
      <c r="C2" s="305">
        <v>12.396800000000001</v>
      </c>
      <c r="D2">
        <f t="shared" ref="D2:D65" si="0">C2*2</f>
        <v>24.793600000000001</v>
      </c>
    </row>
    <row r="3" spans="1:4" ht="15">
      <c r="A3" s="305" t="s">
        <v>2397</v>
      </c>
      <c r="B3" s="305" t="s">
        <v>3139</v>
      </c>
      <c r="C3" s="305">
        <v>18.4877</v>
      </c>
      <c r="D3">
        <f t="shared" si="0"/>
        <v>36.9754</v>
      </c>
    </row>
    <row r="4" spans="1:4" ht="15">
      <c r="A4" s="305" t="s">
        <v>2448</v>
      </c>
      <c r="B4" s="305" t="s">
        <v>1630</v>
      </c>
      <c r="C4" s="305">
        <v>16.3078</v>
      </c>
      <c r="D4">
        <f t="shared" si="0"/>
        <v>32.615600000000001</v>
      </c>
    </row>
    <row r="5" spans="1:4" ht="15">
      <c r="A5" s="305" t="s">
        <v>2449</v>
      </c>
      <c r="B5" s="305" t="s">
        <v>1631</v>
      </c>
      <c r="C5" s="305">
        <v>25.227499999999999</v>
      </c>
      <c r="D5">
        <f t="shared" si="0"/>
        <v>50.454999999999998</v>
      </c>
    </row>
    <row r="6" spans="1:4" ht="15">
      <c r="A6" s="305" t="s">
        <v>2450</v>
      </c>
      <c r="B6" s="305" t="s">
        <v>3154</v>
      </c>
      <c r="C6" s="305">
        <v>36.431199999999997</v>
      </c>
      <c r="D6">
        <f t="shared" si="0"/>
        <v>72.862399999999994</v>
      </c>
    </row>
    <row r="7" spans="1:4" ht="15">
      <c r="A7" s="305" t="s">
        <v>2452</v>
      </c>
      <c r="B7" s="305" t="s">
        <v>2325</v>
      </c>
      <c r="C7" s="305">
        <v>24.650200000000002</v>
      </c>
      <c r="D7">
        <f t="shared" si="0"/>
        <v>49.300400000000003</v>
      </c>
    </row>
    <row r="8" spans="1:4" ht="15">
      <c r="A8" s="305" t="s">
        <v>2453</v>
      </c>
      <c r="B8" s="305" t="s">
        <v>2036</v>
      </c>
      <c r="C8" s="305">
        <v>20.286899999999999</v>
      </c>
      <c r="D8">
        <f t="shared" si="0"/>
        <v>40.573799999999999</v>
      </c>
    </row>
    <row r="9" spans="1:4" ht="15">
      <c r="A9" s="305" t="s">
        <v>2454</v>
      </c>
      <c r="B9" s="305" t="s">
        <v>2037</v>
      </c>
      <c r="C9" s="305">
        <v>32.260300000000001</v>
      </c>
      <c r="D9">
        <f t="shared" si="0"/>
        <v>64.520600000000002</v>
      </c>
    </row>
    <row r="10" spans="1:4" ht="15">
      <c r="A10" s="305" t="s">
        <v>2455</v>
      </c>
      <c r="B10" s="305" t="s">
        <v>70</v>
      </c>
      <c r="C10" s="305">
        <v>13.2349</v>
      </c>
      <c r="D10">
        <f t="shared" si="0"/>
        <v>26.469799999999999</v>
      </c>
    </row>
    <row r="11" spans="1:4" ht="15">
      <c r="A11" s="305" t="s">
        <v>734</v>
      </c>
      <c r="B11" s="305" t="s">
        <v>101</v>
      </c>
      <c r="C11" s="305">
        <v>16.446899999999999</v>
      </c>
      <c r="D11">
        <f t="shared" si="0"/>
        <v>32.893799999999999</v>
      </c>
    </row>
    <row r="12" spans="1:4" ht="15">
      <c r="A12" s="305" t="s">
        <v>2398</v>
      </c>
      <c r="B12" s="305" t="s">
        <v>1608</v>
      </c>
      <c r="C12" s="305">
        <v>14.2181</v>
      </c>
      <c r="D12">
        <f t="shared" si="0"/>
        <v>28.436199999999999</v>
      </c>
    </row>
    <row r="13" spans="1:4" ht="15">
      <c r="A13" s="305" t="s">
        <v>2399</v>
      </c>
      <c r="B13" s="305" t="s">
        <v>3168</v>
      </c>
      <c r="C13" s="305">
        <v>28.7653</v>
      </c>
      <c r="D13">
        <f t="shared" si="0"/>
        <v>57.5306</v>
      </c>
    </row>
    <row r="14" spans="1:4" ht="15">
      <c r="A14" s="305" t="s">
        <v>2456</v>
      </c>
      <c r="B14" s="305" t="s">
        <v>3134</v>
      </c>
      <c r="C14" s="305">
        <v>23.471699999999998</v>
      </c>
      <c r="D14">
        <f t="shared" si="0"/>
        <v>46.943399999999997</v>
      </c>
    </row>
    <row r="15" spans="1:4" ht="15">
      <c r="A15" s="305" t="s">
        <v>2400</v>
      </c>
      <c r="B15" s="305" t="s">
        <v>392</v>
      </c>
      <c r="C15" s="305">
        <v>21.651700000000002</v>
      </c>
      <c r="D15">
        <f t="shared" si="0"/>
        <v>43.303400000000003</v>
      </c>
    </row>
    <row r="16" spans="1:4" ht="15">
      <c r="A16" s="305" t="s">
        <v>2457</v>
      </c>
      <c r="B16" s="305" t="s">
        <v>1633</v>
      </c>
      <c r="C16" s="305">
        <v>19.440000000000001</v>
      </c>
      <c r="D16">
        <f t="shared" si="0"/>
        <v>38.880000000000003</v>
      </c>
    </row>
    <row r="17" spans="1:4" ht="15">
      <c r="A17" s="305" t="s">
        <v>2458</v>
      </c>
      <c r="B17" s="305" t="s">
        <v>3155</v>
      </c>
      <c r="C17" s="305">
        <v>20.185400000000001</v>
      </c>
      <c r="D17">
        <f t="shared" si="0"/>
        <v>40.370800000000003</v>
      </c>
    </row>
    <row r="18" spans="1:4" ht="15">
      <c r="A18" s="305" t="s">
        <v>2401</v>
      </c>
      <c r="B18" s="305" t="s">
        <v>1609</v>
      </c>
      <c r="C18" s="305">
        <v>20.9877</v>
      </c>
      <c r="D18">
        <f t="shared" si="0"/>
        <v>41.9754</v>
      </c>
    </row>
    <row r="19" spans="1:4" ht="15">
      <c r="A19" s="305" t="s">
        <v>2402</v>
      </c>
      <c r="B19" s="305" t="s">
        <v>393</v>
      </c>
      <c r="C19" s="305">
        <v>20.162600000000001</v>
      </c>
      <c r="D19">
        <f t="shared" si="0"/>
        <v>40.325200000000002</v>
      </c>
    </row>
    <row r="20" spans="1:4" ht="15">
      <c r="A20" s="305" t="s">
        <v>2459</v>
      </c>
      <c r="B20" s="305" t="s">
        <v>396</v>
      </c>
      <c r="C20" s="305">
        <v>21.902200000000001</v>
      </c>
      <c r="D20">
        <f t="shared" si="0"/>
        <v>43.804400000000001</v>
      </c>
    </row>
    <row r="21" spans="1:4" ht="15">
      <c r="A21" s="305" t="s">
        <v>2460</v>
      </c>
      <c r="B21" s="305" t="s">
        <v>1016</v>
      </c>
      <c r="C21" s="305">
        <v>30.405999999999999</v>
      </c>
      <c r="D21">
        <f t="shared" si="0"/>
        <v>60.811999999999998</v>
      </c>
    </row>
    <row r="22" spans="1:4" ht="15">
      <c r="A22" s="305" t="s">
        <v>2461</v>
      </c>
      <c r="B22" s="305" t="s">
        <v>3158</v>
      </c>
      <c r="C22" s="305">
        <v>32.219000000000001</v>
      </c>
      <c r="D22">
        <f t="shared" si="0"/>
        <v>64.438000000000002</v>
      </c>
    </row>
    <row r="23" spans="1:4" ht="15">
      <c r="A23" s="305" t="s">
        <v>2462</v>
      </c>
      <c r="B23" s="305" t="s">
        <v>2328</v>
      </c>
      <c r="C23" s="305">
        <v>18.777799999999999</v>
      </c>
      <c r="D23">
        <f t="shared" si="0"/>
        <v>37.555599999999998</v>
      </c>
    </row>
    <row r="24" spans="1:4" ht="15">
      <c r="A24" s="305" t="s">
        <v>2556</v>
      </c>
      <c r="B24" s="305" t="s">
        <v>1668</v>
      </c>
      <c r="C24" s="305">
        <v>56.1327</v>
      </c>
      <c r="D24">
        <f t="shared" si="0"/>
        <v>112.2654</v>
      </c>
    </row>
    <row r="25" spans="1:4" ht="15">
      <c r="A25" s="305" t="s">
        <v>2463</v>
      </c>
      <c r="B25" s="305" t="s">
        <v>397</v>
      </c>
      <c r="C25" s="305">
        <v>25.704899999999999</v>
      </c>
      <c r="D25">
        <f t="shared" si="0"/>
        <v>51.409799999999997</v>
      </c>
    </row>
    <row r="26" spans="1:4" ht="15">
      <c r="A26" s="305" t="s">
        <v>2464</v>
      </c>
      <c r="B26" s="305" t="s">
        <v>2330</v>
      </c>
      <c r="C26" s="305">
        <v>27.028700000000001</v>
      </c>
      <c r="D26">
        <f t="shared" si="0"/>
        <v>54.057400000000001</v>
      </c>
    </row>
    <row r="27" spans="1:4" ht="15">
      <c r="A27" s="305" t="s">
        <v>2465</v>
      </c>
      <c r="B27" s="305" t="s">
        <v>398</v>
      </c>
      <c r="C27" s="305">
        <v>101.3723</v>
      </c>
      <c r="D27">
        <f t="shared" si="0"/>
        <v>202.74459999999999</v>
      </c>
    </row>
    <row r="28" spans="1:4" ht="15">
      <c r="A28" s="305" t="s">
        <v>1580</v>
      </c>
      <c r="B28" s="305" t="s">
        <v>412</v>
      </c>
      <c r="C28" s="305">
        <v>70.759500000000003</v>
      </c>
      <c r="D28">
        <f t="shared" si="0"/>
        <v>141.51900000000001</v>
      </c>
    </row>
    <row r="29" spans="1:4" ht="15">
      <c r="A29" s="305" t="s">
        <v>2466</v>
      </c>
      <c r="B29" s="305" t="s">
        <v>2323</v>
      </c>
      <c r="C29" s="305">
        <v>32.260300000000001</v>
      </c>
      <c r="D29">
        <f t="shared" si="0"/>
        <v>64.520600000000002</v>
      </c>
    </row>
    <row r="30" spans="1:4" ht="15">
      <c r="A30" s="305" t="s">
        <v>2467</v>
      </c>
      <c r="B30" s="305" t="s">
        <v>3362</v>
      </c>
      <c r="C30" s="305">
        <v>33.599200000000003</v>
      </c>
      <c r="D30">
        <f t="shared" si="0"/>
        <v>67.198400000000007</v>
      </c>
    </row>
    <row r="31" spans="1:4" ht="15">
      <c r="A31" s="305" t="s">
        <v>2472</v>
      </c>
      <c r="B31" s="305" t="s">
        <v>1846</v>
      </c>
      <c r="C31" s="305">
        <v>27.915700000000001</v>
      </c>
      <c r="D31">
        <f t="shared" si="0"/>
        <v>55.831400000000002</v>
      </c>
    </row>
    <row r="32" spans="1:4" ht="15">
      <c r="A32" s="305" t="s">
        <v>2404</v>
      </c>
      <c r="B32" s="305" t="s">
        <v>1610</v>
      </c>
      <c r="C32" s="305">
        <v>20.5474</v>
      </c>
      <c r="D32">
        <f t="shared" si="0"/>
        <v>41.094799999999999</v>
      </c>
    </row>
    <row r="33" spans="1:4" ht="15">
      <c r="A33" s="305" t="s">
        <v>2473</v>
      </c>
      <c r="B33" s="305" t="s">
        <v>1847</v>
      </c>
      <c r="C33" s="305">
        <v>32.219000000000001</v>
      </c>
      <c r="D33">
        <f t="shared" si="0"/>
        <v>64.438000000000002</v>
      </c>
    </row>
    <row r="34" spans="1:4" ht="15">
      <c r="A34" s="305" t="s">
        <v>2474</v>
      </c>
      <c r="B34" s="305" t="s">
        <v>3351</v>
      </c>
      <c r="C34" s="305">
        <v>29.1172</v>
      </c>
      <c r="D34">
        <f t="shared" si="0"/>
        <v>58.234400000000001</v>
      </c>
    </row>
    <row r="35" spans="1:4" ht="15">
      <c r="A35" s="305" t="s">
        <v>3877</v>
      </c>
      <c r="B35" s="305" t="s">
        <v>411</v>
      </c>
      <c r="C35" s="305">
        <v>37.854100000000003</v>
      </c>
      <c r="D35">
        <f t="shared" si="0"/>
        <v>75.708200000000005</v>
      </c>
    </row>
    <row r="36" spans="1:4" ht="15">
      <c r="A36" s="305" t="s">
        <v>2475</v>
      </c>
      <c r="B36" s="305" t="s">
        <v>1636</v>
      </c>
      <c r="C36" s="305">
        <v>25.2849</v>
      </c>
      <c r="D36">
        <f t="shared" si="0"/>
        <v>50.569800000000001</v>
      </c>
    </row>
    <row r="37" spans="1:4" ht="15">
      <c r="A37" s="305" t="s">
        <v>2476</v>
      </c>
      <c r="B37" s="305" t="s">
        <v>1637</v>
      </c>
      <c r="C37" s="305">
        <v>40.186900000000001</v>
      </c>
      <c r="D37">
        <f t="shared" si="0"/>
        <v>80.373800000000003</v>
      </c>
    </row>
    <row r="38" spans="1:4" ht="15">
      <c r="A38" s="305" t="s">
        <v>1558</v>
      </c>
      <c r="B38" s="305" t="s">
        <v>389</v>
      </c>
      <c r="C38" s="305">
        <v>33.317500000000003</v>
      </c>
      <c r="D38">
        <f t="shared" si="0"/>
        <v>66.635000000000005</v>
      </c>
    </row>
    <row r="39" spans="1:4" ht="15">
      <c r="A39" s="305" t="s">
        <v>2557</v>
      </c>
      <c r="B39" s="305" t="s">
        <v>2888</v>
      </c>
      <c r="C39" s="305">
        <v>75.858099999999993</v>
      </c>
      <c r="D39">
        <f t="shared" si="0"/>
        <v>151.71619999999999</v>
      </c>
    </row>
    <row r="40" spans="1:4" ht="15">
      <c r="A40" s="305" t="s">
        <v>2558</v>
      </c>
      <c r="B40" s="305" t="s">
        <v>1669</v>
      </c>
      <c r="C40" s="305">
        <v>75.858099999999993</v>
      </c>
      <c r="D40">
        <f t="shared" si="0"/>
        <v>151.71619999999999</v>
      </c>
    </row>
    <row r="41" spans="1:4" ht="15">
      <c r="A41" s="305" t="s">
        <v>2477</v>
      </c>
      <c r="B41" s="305" t="s">
        <v>2898</v>
      </c>
      <c r="C41" s="305">
        <v>33.298200000000001</v>
      </c>
      <c r="D41">
        <f t="shared" si="0"/>
        <v>66.596400000000003</v>
      </c>
    </row>
    <row r="42" spans="1:4" ht="15">
      <c r="A42" s="305" t="s">
        <v>2478</v>
      </c>
      <c r="B42" s="305" t="s">
        <v>2893</v>
      </c>
      <c r="C42" s="305">
        <v>33.298200000000001</v>
      </c>
      <c r="D42">
        <f t="shared" si="0"/>
        <v>66.596400000000003</v>
      </c>
    </row>
    <row r="43" spans="1:4" ht="15">
      <c r="A43" s="305" t="s">
        <v>2479</v>
      </c>
      <c r="B43" s="305" t="s">
        <v>399</v>
      </c>
      <c r="C43" s="305">
        <v>17.370899999999999</v>
      </c>
      <c r="D43">
        <f t="shared" si="0"/>
        <v>34.741799999999998</v>
      </c>
    </row>
    <row r="44" spans="1:4" ht="15">
      <c r="A44" s="305" t="s">
        <v>2480</v>
      </c>
      <c r="B44" s="305" t="s">
        <v>400</v>
      </c>
      <c r="C44" s="305">
        <v>19.9559</v>
      </c>
      <c r="D44">
        <f t="shared" si="0"/>
        <v>39.911799999999999</v>
      </c>
    </row>
    <row r="45" spans="1:4" ht="15">
      <c r="A45" s="305" t="s">
        <v>2482</v>
      </c>
      <c r="B45" s="305" t="s">
        <v>401</v>
      </c>
      <c r="C45" s="305">
        <v>20.783300000000001</v>
      </c>
      <c r="D45">
        <f t="shared" si="0"/>
        <v>41.566600000000001</v>
      </c>
    </row>
    <row r="46" spans="1:4" ht="15">
      <c r="A46" s="305" t="s">
        <v>2483</v>
      </c>
      <c r="B46" s="305" t="s">
        <v>402</v>
      </c>
      <c r="C46" s="305">
        <v>16.1096</v>
      </c>
      <c r="D46">
        <f t="shared" si="0"/>
        <v>32.219200000000001</v>
      </c>
    </row>
    <row r="47" spans="1:4" ht="15">
      <c r="A47" s="305" t="s">
        <v>2485</v>
      </c>
      <c r="B47" s="305" t="s">
        <v>403</v>
      </c>
      <c r="C47" s="305">
        <v>21.0107</v>
      </c>
      <c r="D47">
        <f t="shared" si="0"/>
        <v>42.0214</v>
      </c>
    </row>
    <row r="48" spans="1:4" ht="15">
      <c r="A48" s="305" t="s">
        <v>2487</v>
      </c>
      <c r="B48" s="305" t="s">
        <v>2999</v>
      </c>
      <c r="C48" s="305">
        <v>10.945399999999999</v>
      </c>
      <c r="D48">
        <f t="shared" si="0"/>
        <v>21.890799999999999</v>
      </c>
    </row>
    <row r="49" spans="1:4" ht="15">
      <c r="A49" s="305" t="s">
        <v>2488</v>
      </c>
      <c r="B49" s="305" t="s">
        <v>404</v>
      </c>
      <c r="C49" s="305">
        <v>36.644599999999997</v>
      </c>
      <c r="D49">
        <f t="shared" si="0"/>
        <v>73.289199999999994</v>
      </c>
    </row>
    <row r="50" spans="1:4" ht="15">
      <c r="A50" s="305" t="s">
        <v>2490</v>
      </c>
      <c r="B50" s="305" t="s">
        <v>3001</v>
      </c>
      <c r="C50" s="305">
        <v>20.783300000000001</v>
      </c>
      <c r="D50">
        <f t="shared" si="0"/>
        <v>41.566600000000001</v>
      </c>
    </row>
    <row r="51" spans="1:4" ht="15">
      <c r="A51" s="305" t="s">
        <v>2491</v>
      </c>
      <c r="B51" s="305" t="s">
        <v>405</v>
      </c>
      <c r="C51" s="305">
        <v>31.4331</v>
      </c>
      <c r="D51">
        <f t="shared" si="0"/>
        <v>62.866199999999999</v>
      </c>
    </row>
    <row r="52" spans="1:4" ht="15">
      <c r="A52" s="305" t="s">
        <v>2493</v>
      </c>
      <c r="B52" s="305" t="s">
        <v>406</v>
      </c>
      <c r="C52" s="305">
        <v>19.0259</v>
      </c>
      <c r="D52">
        <f t="shared" si="0"/>
        <v>38.0518</v>
      </c>
    </row>
    <row r="53" spans="1:4" ht="15">
      <c r="A53" s="305" t="s">
        <v>2494</v>
      </c>
      <c r="B53" s="305" t="s">
        <v>3005</v>
      </c>
      <c r="C53" s="305">
        <v>25.973800000000001</v>
      </c>
      <c r="D53">
        <f t="shared" si="0"/>
        <v>51.947600000000001</v>
      </c>
    </row>
    <row r="54" spans="1:4" ht="15">
      <c r="A54" s="305" t="s">
        <v>2496</v>
      </c>
      <c r="B54" s="305" t="s">
        <v>3006</v>
      </c>
      <c r="C54" s="305">
        <v>17.8672</v>
      </c>
      <c r="D54">
        <f t="shared" si="0"/>
        <v>35.734400000000001</v>
      </c>
    </row>
    <row r="55" spans="1:4" ht="15">
      <c r="A55" s="305" t="s">
        <v>2497</v>
      </c>
      <c r="B55" s="305" t="s">
        <v>407</v>
      </c>
      <c r="C55" s="305">
        <v>26.345099999999999</v>
      </c>
      <c r="D55">
        <f t="shared" si="0"/>
        <v>52.690199999999997</v>
      </c>
    </row>
    <row r="56" spans="1:4" ht="15">
      <c r="A56" s="305" t="s">
        <v>2499</v>
      </c>
      <c r="B56" s="305" t="s">
        <v>408</v>
      </c>
      <c r="C56" s="305">
        <v>26.3459</v>
      </c>
      <c r="D56">
        <f t="shared" si="0"/>
        <v>52.691800000000001</v>
      </c>
    </row>
    <row r="57" spans="1:4" ht="15">
      <c r="A57" s="305" t="s">
        <v>2500</v>
      </c>
      <c r="B57" s="305" t="s">
        <v>3008</v>
      </c>
      <c r="C57" s="305">
        <v>29.4068</v>
      </c>
      <c r="D57">
        <f t="shared" si="0"/>
        <v>58.813600000000001</v>
      </c>
    </row>
    <row r="58" spans="1:4" ht="15">
      <c r="A58" s="305" t="s">
        <v>2501</v>
      </c>
      <c r="B58" s="305" t="s">
        <v>409</v>
      </c>
      <c r="C58" s="305">
        <v>34.598799999999997</v>
      </c>
      <c r="D58">
        <f t="shared" si="0"/>
        <v>69.197599999999994</v>
      </c>
    </row>
    <row r="59" spans="1:4" ht="15">
      <c r="A59" s="305" t="s">
        <v>2502</v>
      </c>
      <c r="B59" s="305" t="s">
        <v>3010</v>
      </c>
      <c r="C59" s="305">
        <v>45.287700000000001</v>
      </c>
      <c r="D59">
        <f t="shared" si="0"/>
        <v>90.575400000000002</v>
      </c>
    </row>
    <row r="60" spans="1:4" ht="15">
      <c r="A60" s="305" t="s">
        <v>2503</v>
      </c>
      <c r="B60" s="305" t="s">
        <v>1834</v>
      </c>
      <c r="C60" s="305">
        <v>61.6355</v>
      </c>
      <c r="D60">
        <f t="shared" si="0"/>
        <v>123.271</v>
      </c>
    </row>
    <row r="61" spans="1:4" ht="15">
      <c r="A61" s="305" t="s">
        <v>1357</v>
      </c>
      <c r="B61" s="305" t="s">
        <v>104</v>
      </c>
      <c r="C61" s="305">
        <v>54.1646</v>
      </c>
      <c r="D61">
        <f t="shared" si="0"/>
        <v>108.3292</v>
      </c>
    </row>
    <row r="62" spans="1:4" ht="15">
      <c r="A62" s="305" t="s">
        <v>2515</v>
      </c>
      <c r="B62" s="305" t="s">
        <v>1646</v>
      </c>
      <c r="C62" s="305">
        <v>21.74</v>
      </c>
      <c r="D62">
        <f t="shared" si="0"/>
        <v>43.48</v>
      </c>
    </row>
    <row r="63" spans="1:4" ht="15">
      <c r="A63" s="305" t="s">
        <v>2516</v>
      </c>
      <c r="B63" s="305" t="s">
        <v>1647</v>
      </c>
      <c r="C63" s="305">
        <v>28.307700000000001</v>
      </c>
      <c r="D63">
        <f t="shared" si="0"/>
        <v>56.615400000000001</v>
      </c>
    </row>
    <row r="64" spans="1:4" ht="15">
      <c r="A64" s="305" t="s">
        <v>2517</v>
      </c>
      <c r="B64" s="305" t="s">
        <v>1648</v>
      </c>
      <c r="C64" s="305">
        <v>35.4024</v>
      </c>
      <c r="D64">
        <f t="shared" si="0"/>
        <v>70.8048</v>
      </c>
    </row>
    <row r="65" spans="1:4" ht="15">
      <c r="A65" s="305" t="s">
        <v>2518</v>
      </c>
      <c r="B65" s="305" t="s">
        <v>1649</v>
      </c>
      <c r="C65" s="305">
        <v>32.732199999999999</v>
      </c>
      <c r="D65">
        <f t="shared" si="0"/>
        <v>65.464399999999998</v>
      </c>
    </row>
    <row r="66" spans="1:4" ht="15">
      <c r="A66" s="305" t="s">
        <v>2520</v>
      </c>
      <c r="B66" s="305" t="s">
        <v>1650</v>
      </c>
      <c r="C66" s="305">
        <v>29.775099999999998</v>
      </c>
      <c r="D66">
        <f t="shared" ref="D66:D129" si="1">C66*2</f>
        <v>59.550199999999997</v>
      </c>
    </row>
    <row r="67" spans="1:4" ht="15">
      <c r="A67" s="305" t="s">
        <v>2521</v>
      </c>
      <c r="B67" s="305" t="s">
        <v>1178</v>
      </c>
      <c r="C67" s="305">
        <v>33.059899999999999</v>
      </c>
      <c r="D67">
        <f t="shared" si="1"/>
        <v>66.119799999999998</v>
      </c>
    </row>
    <row r="68" spans="1:4" ht="15">
      <c r="A68" s="305" t="s">
        <v>2522</v>
      </c>
      <c r="B68" s="305" t="s">
        <v>1651</v>
      </c>
      <c r="C68" s="305">
        <v>40.219200000000001</v>
      </c>
      <c r="D68">
        <f t="shared" si="1"/>
        <v>80.438400000000001</v>
      </c>
    </row>
    <row r="69" spans="1:4" ht="15">
      <c r="A69" s="305" t="s">
        <v>2406</v>
      </c>
      <c r="B69" s="305" t="s">
        <v>3135</v>
      </c>
      <c r="C69" s="305">
        <v>30.5441</v>
      </c>
      <c r="D69">
        <f t="shared" si="1"/>
        <v>61.088200000000001</v>
      </c>
    </row>
    <row r="70" spans="1:4" ht="15">
      <c r="A70" s="305" t="s">
        <v>2523</v>
      </c>
      <c r="B70" s="305" t="s">
        <v>1652</v>
      </c>
      <c r="C70" s="305">
        <v>32.074599999999997</v>
      </c>
      <c r="D70">
        <f t="shared" si="1"/>
        <v>64.149199999999993</v>
      </c>
    </row>
    <row r="71" spans="1:4" ht="15">
      <c r="A71" s="305" t="s">
        <v>2524</v>
      </c>
      <c r="B71" s="305" t="s">
        <v>3400</v>
      </c>
      <c r="C71" s="305">
        <v>44.554000000000002</v>
      </c>
      <c r="D71">
        <f t="shared" si="1"/>
        <v>89.108000000000004</v>
      </c>
    </row>
    <row r="72" spans="1:4" ht="15">
      <c r="A72" s="305" t="s">
        <v>2525</v>
      </c>
      <c r="B72" s="305" t="s">
        <v>1653</v>
      </c>
      <c r="C72" s="305">
        <v>30.7393</v>
      </c>
      <c r="D72">
        <f t="shared" si="1"/>
        <v>61.4786</v>
      </c>
    </row>
    <row r="73" spans="1:4" ht="15">
      <c r="A73" s="305" t="s">
        <v>2526</v>
      </c>
      <c r="B73" s="305" t="s">
        <v>1654</v>
      </c>
      <c r="C73" s="305">
        <v>44.028300000000002</v>
      </c>
      <c r="D73">
        <f t="shared" si="1"/>
        <v>88.056600000000003</v>
      </c>
    </row>
    <row r="74" spans="1:4" ht="15">
      <c r="A74" s="305" t="s">
        <v>2527</v>
      </c>
      <c r="B74" s="305" t="s">
        <v>1655</v>
      </c>
      <c r="C74" s="305">
        <v>46.546399999999998</v>
      </c>
      <c r="D74">
        <f t="shared" si="1"/>
        <v>93.092799999999997</v>
      </c>
    </row>
    <row r="75" spans="1:4" ht="15">
      <c r="A75" s="305" t="s">
        <v>2528</v>
      </c>
      <c r="B75" s="305" t="s">
        <v>1656</v>
      </c>
      <c r="C75" s="305">
        <v>30.301300000000001</v>
      </c>
      <c r="D75">
        <f t="shared" si="1"/>
        <v>60.602600000000002</v>
      </c>
    </row>
    <row r="76" spans="1:4" ht="15">
      <c r="A76" s="305" t="s">
        <v>2529</v>
      </c>
      <c r="B76" s="305" t="s">
        <v>1657</v>
      </c>
      <c r="C76" s="305">
        <v>34.329799999999999</v>
      </c>
      <c r="D76">
        <f t="shared" si="1"/>
        <v>68.659599999999998</v>
      </c>
    </row>
    <row r="77" spans="1:4" ht="15">
      <c r="A77" s="305" t="s">
        <v>2530</v>
      </c>
      <c r="B77" s="305" t="s">
        <v>1658</v>
      </c>
      <c r="C77" s="305">
        <v>65.659800000000004</v>
      </c>
      <c r="D77">
        <f t="shared" si="1"/>
        <v>131.31960000000001</v>
      </c>
    </row>
    <row r="78" spans="1:4" ht="15">
      <c r="A78" s="305" t="s">
        <v>2531</v>
      </c>
      <c r="B78" s="305" t="s">
        <v>1659</v>
      </c>
      <c r="C78" s="305">
        <v>43.371899999999997</v>
      </c>
      <c r="D78">
        <f t="shared" si="1"/>
        <v>86.743799999999993</v>
      </c>
    </row>
    <row r="79" spans="1:4" ht="15">
      <c r="A79" s="305" t="s">
        <v>2532</v>
      </c>
      <c r="B79" s="305" t="s">
        <v>1660</v>
      </c>
      <c r="C79" s="305">
        <v>44.860599999999998</v>
      </c>
      <c r="D79">
        <f t="shared" si="1"/>
        <v>89.721199999999996</v>
      </c>
    </row>
    <row r="80" spans="1:4" ht="15">
      <c r="A80" s="305" t="s">
        <v>2533</v>
      </c>
      <c r="B80" s="305" t="s">
        <v>1198</v>
      </c>
      <c r="C80" s="305">
        <v>35.468200000000003</v>
      </c>
      <c r="D80">
        <f t="shared" si="1"/>
        <v>70.936400000000006</v>
      </c>
    </row>
    <row r="81" spans="1:4" ht="15">
      <c r="A81" s="305" t="s">
        <v>2534</v>
      </c>
      <c r="B81" s="305" t="s">
        <v>1179</v>
      </c>
      <c r="C81" s="305">
        <v>29.535</v>
      </c>
      <c r="D81">
        <f t="shared" si="1"/>
        <v>59.07</v>
      </c>
    </row>
    <row r="82" spans="1:4" ht="15">
      <c r="A82" s="305" t="s">
        <v>2535</v>
      </c>
      <c r="B82" s="305" t="s">
        <v>1191</v>
      </c>
      <c r="C82" s="305">
        <v>44.707299999999996</v>
      </c>
      <c r="D82">
        <f t="shared" si="1"/>
        <v>89.414599999999993</v>
      </c>
    </row>
    <row r="83" spans="1:4" ht="15">
      <c r="A83" s="305" t="s">
        <v>2538</v>
      </c>
      <c r="B83" s="305" t="s">
        <v>3411</v>
      </c>
      <c r="C83" s="305">
        <v>48.144500000000001</v>
      </c>
      <c r="D83">
        <f t="shared" si="1"/>
        <v>96.289000000000001</v>
      </c>
    </row>
    <row r="84" spans="1:4" ht="15">
      <c r="A84" s="305" t="s">
        <v>2539</v>
      </c>
      <c r="B84" s="305" t="s">
        <v>764</v>
      </c>
      <c r="C84" s="305">
        <v>49.348700000000001</v>
      </c>
      <c r="D84">
        <f t="shared" si="1"/>
        <v>98.697400000000002</v>
      </c>
    </row>
    <row r="85" spans="1:4" ht="15">
      <c r="A85" s="305" t="s">
        <v>2541</v>
      </c>
      <c r="B85" s="305" t="s">
        <v>1661</v>
      </c>
      <c r="C85" s="305">
        <v>39.781399999999998</v>
      </c>
      <c r="D85">
        <f t="shared" si="1"/>
        <v>79.562799999999996</v>
      </c>
    </row>
    <row r="86" spans="1:4" ht="15">
      <c r="A86" s="305" t="s">
        <v>2543</v>
      </c>
      <c r="B86" s="305" t="s">
        <v>3412</v>
      </c>
      <c r="C86" s="305">
        <v>48.144500000000001</v>
      </c>
      <c r="D86">
        <f t="shared" si="1"/>
        <v>96.289000000000001</v>
      </c>
    </row>
    <row r="87" spans="1:4" ht="15">
      <c r="A87" s="305" t="s">
        <v>2546</v>
      </c>
      <c r="B87" s="305" t="s">
        <v>1663</v>
      </c>
      <c r="C87" s="305">
        <v>38.576799999999999</v>
      </c>
      <c r="D87">
        <f t="shared" si="1"/>
        <v>77.153599999999997</v>
      </c>
    </row>
    <row r="88" spans="1:4" ht="15">
      <c r="A88" s="305" t="s">
        <v>2548</v>
      </c>
      <c r="B88" s="305" t="s">
        <v>3413</v>
      </c>
      <c r="C88" s="305">
        <v>42.234099999999998</v>
      </c>
      <c r="D88">
        <f t="shared" si="1"/>
        <v>84.468199999999996</v>
      </c>
    </row>
    <row r="89" spans="1:4" ht="15">
      <c r="A89" s="305" t="s">
        <v>2551</v>
      </c>
      <c r="B89" s="305" t="s">
        <v>1665</v>
      </c>
      <c r="C89" s="305">
        <v>43.108899999999998</v>
      </c>
      <c r="D89">
        <f t="shared" si="1"/>
        <v>86.217799999999997</v>
      </c>
    </row>
    <row r="90" spans="1:4" ht="15">
      <c r="A90" s="305" t="s">
        <v>2553</v>
      </c>
      <c r="B90" s="305" t="s">
        <v>1666</v>
      </c>
      <c r="C90" s="305">
        <v>49.195700000000002</v>
      </c>
      <c r="D90">
        <f t="shared" si="1"/>
        <v>98.391400000000004</v>
      </c>
    </row>
    <row r="91" spans="1:4" ht="15">
      <c r="A91" s="305" t="s">
        <v>2555</v>
      </c>
      <c r="B91" s="305" t="s">
        <v>769</v>
      </c>
      <c r="C91" s="305">
        <v>41.729700000000001</v>
      </c>
      <c r="D91">
        <f t="shared" si="1"/>
        <v>83.459400000000002</v>
      </c>
    </row>
    <row r="92" spans="1:4" ht="15">
      <c r="A92" s="305" t="s">
        <v>2745</v>
      </c>
      <c r="B92" s="305" t="s">
        <v>1183</v>
      </c>
      <c r="C92" s="305">
        <v>37.285499999999999</v>
      </c>
      <c r="D92">
        <f t="shared" si="1"/>
        <v>74.570999999999998</v>
      </c>
    </row>
    <row r="93" spans="1:4" ht="15">
      <c r="A93" s="305" t="s">
        <v>2750</v>
      </c>
      <c r="B93" s="305" t="s">
        <v>1671</v>
      </c>
      <c r="C93" s="305">
        <v>43.831800000000001</v>
      </c>
      <c r="D93">
        <f t="shared" si="1"/>
        <v>87.663600000000002</v>
      </c>
    </row>
    <row r="94" spans="1:4" ht="15">
      <c r="A94" s="305" t="s">
        <v>1350</v>
      </c>
      <c r="B94" s="305" t="s">
        <v>97</v>
      </c>
      <c r="C94" s="305">
        <v>43.828099999999999</v>
      </c>
      <c r="D94">
        <f t="shared" si="1"/>
        <v>87.656199999999998</v>
      </c>
    </row>
    <row r="95" spans="1:4" ht="15">
      <c r="A95" s="305" t="s">
        <v>2752</v>
      </c>
      <c r="B95" s="305" t="s">
        <v>1672</v>
      </c>
      <c r="C95" s="305">
        <v>20.863199999999999</v>
      </c>
      <c r="D95">
        <f t="shared" si="1"/>
        <v>41.726399999999998</v>
      </c>
    </row>
    <row r="96" spans="1:4" ht="15">
      <c r="A96" s="305" t="s">
        <v>2753</v>
      </c>
      <c r="B96" s="305" t="s">
        <v>1673</v>
      </c>
      <c r="C96" s="305">
        <v>25.8127</v>
      </c>
      <c r="D96">
        <f t="shared" si="1"/>
        <v>51.625399999999999</v>
      </c>
    </row>
    <row r="97" spans="1:4" ht="15">
      <c r="A97" s="305" t="s">
        <v>3847</v>
      </c>
      <c r="B97" s="305" t="s">
        <v>249</v>
      </c>
      <c r="C97" s="305">
        <v>29.953399999999998</v>
      </c>
      <c r="D97">
        <f t="shared" si="1"/>
        <v>59.906799999999997</v>
      </c>
    </row>
    <row r="98" spans="1:4" ht="15">
      <c r="A98" s="305" t="s">
        <v>2759</v>
      </c>
      <c r="B98" s="305" t="s">
        <v>3416</v>
      </c>
      <c r="C98" s="305">
        <v>65.046499999999995</v>
      </c>
      <c r="D98">
        <f t="shared" si="1"/>
        <v>130.09299999999999</v>
      </c>
    </row>
    <row r="99" spans="1:4" ht="15">
      <c r="A99" s="305" t="s">
        <v>2764</v>
      </c>
      <c r="B99" s="305" t="s">
        <v>1679</v>
      </c>
      <c r="C99" s="305">
        <v>38.4116</v>
      </c>
      <c r="D99">
        <f t="shared" si="1"/>
        <v>76.8232</v>
      </c>
    </row>
    <row r="100" spans="1:4" ht="15">
      <c r="A100" s="305" t="s">
        <v>2784</v>
      </c>
      <c r="B100" s="305" t="s">
        <v>1691</v>
      </c>
      <c r="C100" s="305">
        <v>40.131799999999998</v>
      </c>
      <c r="D100">
        <f t="shared" si="1"/>
        <v>80.263599999999997</v>
      </c>
    </row>
    <row r="101" spans="1:4" ht="15">
      <c r="A101" s="305" t="s">
        <v>2786</v>
      </c>
      <c r="B101" s="305" t="s">
        <v>1693</v>
      </c>
      <c r="C101" s="305">
        <v>40.153500000000001</v>
      </c>
      <c r="D101">
        <f t="shared" si="1"/>
        <v>80.307000000000002</v>
      </c>
    </row>
    <row r="102" spans="1:4" ht="15">
      <c r="A102" s="305" t="s">
        <v>2789</v>
      </c>
      <c r="B102" s="305" t="s">
        <v>1695</v>
      </c>
      <c r="C102" s="305">
        <v>37.197499999999998</v>
      </c>
      <c r="D102">
        <f t="shared" si="1"/>
        <v>74.394999999999996</v>
      </c>
    </row>
    <row r="103" spans="1:4" ht="15">
      <c r="A103" s="305" t="s">
        <v>2792</v>
      </c>
      <c r="B103" s="305" t="s">
        <v>3418</v>
      </c>
      <c r="C103" s="305">
        <v>33.628999999999998</v>
      </c>
      <c r="D103">
        <f t="shared" si="1"/>
        <v>67.257999999999996</v>
      </c>
    </row>
    <row r="104" spans="1:4" ht="15">
      <c r="A104" s="305" t="s">
        <v>2795</v>
      </c>
      <c r="B104" s="305" t="s">
        <v>1700</v>
      </c>
      <c r="C104" s="305">
        <v>46.940600000000003</v>
      </c>
      <c r="D104">
        <f t="shared" si="1"/>
        <v>93.881200000000007</v>
      </c>
    </row>
    <row r="105" spans="1:4" ht="15">
      <c r="A105" s="305" t="s">
        <v>2798</v>
      </c>
      <c r="B105" s="305" t="s">
        <v>1703</v>
      </c>
      <c r="C105" s="305">
        <v>29.206199999999999</v>
      </c>
      <c r="D105">
        <f t="shared" si="1"/>
        <v>58.412399999999998</v>
      </c>
    </row>
    <row r="106" spans="1:4" ht="15">
      <c r="A106" s="305" t="s">
        <v>3844</v>
      </c>
      <c r="B106" s="305" t="s">
        <v>1703</v>
      </c>
      <c r="C106" s="305">
        <v>33.388199999999998</v>
      </c>
      <c r="D106">
        <f t="shared" si="1"/>
        <v>66.776399999999995</v>
      </c>
    </row>
    <row r="107" spans="1:4" ht="15">
      <c r="A107" s="305" t="s">
        <v>2801</v>
      </c>
      <c r="B107" s="305" t="s">
        <v>1706</v>
      </c>
      <c r="C107" s="305">
        <v>34.979399999999998</v>
      </c>
      <c r="D107">
        <f t="shared" si="1"/>
        <v>69.958799999999997</v>
      </c>
    </row>
    <row r="108" spans="1:4" ht="15">
      <c r="A108" s="305" t="s">
        <v>2805</v>
      </c>
      <c r="B108" s="305" t="s">
        <v>2230</v>
      </c>
      <c r="C108" s="305">
        <v>31.877600000000001</v>
      </c>
      <c r="D108">
        <f t="shared" si="1"/>
        <v>63.755200000000002</v>
      </c>
    </row>
    <row r="109" spans="1:4" ht="15">
      <c r="A109" s="305" t="s">
        <v>2808</v>
      </c>
      <c r="B109" s="305" t="s">
        <v>3205</v>
      </c>
      <c r="C109" s="305">
        <v>24.975000000000001</v>
      </c>
      <c r="D109">
        <f t="shared" si="1"/>
        <v>49.95</v>
      </c>
    </row>
    <row r="110" spans="1:4" ht="15">
      <c r="A110" s="305" t="s">
        <v>2810</v>
      </c>
      <c r="B110" s="305" t="s">
        <v>3356</v>
      </c>
      <c r="C110" s="305">
        <v>46.0869</v>
      </c>
      <c r="D110">
        <f t="shared" si="1"/>
        <v>92.1738</v>
      </c>
    </row>
    <row r="111" spans="1:4" ht="15">
      <c r="A111" s="305" t="s">
        <v>2812</v>
      </c>
      <c r="B111" s="305" t="s">
        <v>1713</v>
      </c>
      <c r="C111" s="305">
        <v>30.559899999999999</v>
      </c>
      <c r="D111">
        <f t="shared" si="1"/>
        <v>61.119799999999998</v>
      </c>
    </row>
    <row r="112" spans="1:4" ht="15">
      <c r="A112" s="305" t="s">
        <v>2815</v>
      </c>
      <c r="B112" s="305" t="s">
        <v>1716</v>
      </c>
      <c r="C112" s="305">
        <v>36.716299999999997</v>
      </c>
      <c r="D112">
        <f t="shared" si="1"/>
        <v>73.432599999999994</v>
      </c>
    </row>
    <row r="113" spans="1:4" ht="15">
      <c r="A113" s="305" t="s">
        <v>2824</v>
      </c>
      <c r="B113" s="305" t="s">
        <v>1725</v>
      </c>
      <c r="C113" s="305">
        <v>29.9069</v>
      </c>
      <c r="D113">
        <f t="shared" si="1"/>
        <v>59.813800000000001</v>
      </c>
    </row>
    <row r="114" spans="1:4" ht="15">
      <c r="A114" s="305" t="s">
        <v>2826</v>
      </c>
      <c r="B114" s="305" t="s">
        <v>1727</v>
      </c>
      <c r="C114" s="305">
        <v>51.450600000000001</v>
      </c>
      <c r="D114">
        <f t="shared" si="1"/>
        <v>102.9012</v>
      </c>
    </row>
    <row r="115" spans="1:4" ht="15">
      <c r="A115" s="305" t="s">
        <v>2827</v>
      </c>
      <c r="B115" s="305" t="s">
        <v>1728</v>
      </c>
      <c r="C115" s="305">
        <v>32.797199999999997</v>
      </c>
      <c r="D115">
        <f t="shared" si="1"/>
        <v>65.594399999999993</v>
      </c>
    </row>
    <row r="116" spans="1:4" ht="15">
      <c r="A116" s="305" t="s">
        <v>2829</v>
      </c>
      <c r="B116" s="305" t="s">
        <v>1730</v>
      </c>
      <c r="C116" s="305">
        <v>30.987300000000001</v>
      </c>
      <c r="D116">
        <f t="shared" si="1"/>
        <v>61.974600000000002</v>
      </c>
    </row>
    <row r="117" spans="1:4" ht="15">
      <c r="A117" s="305" t="s">
        <v>2832</v>
      </c>
      <c r="B117" s="305" t="s">
        <v>1733</v>
      </c>
      <c r="C117" s="305">
        <v>30.300899999999999</v>
      </c>
      <c r="D117">
        <f t="shared" si="1"/>
        <v>60.601799999999997</v>
      </c>
    </row>
    <row r="118" spans="1:4" ht="15">
      <c r="A118" s="305" t="s">
        <v>2835</v>
      </c>
      <c r="B118" s="305" t="s">
        <v>1736</v>
      </c>
      <c r="C118" s="305">
        <v>27.19</v>
      </c>
      <c r="D118">
        <f t="shared" si="1"/>
        <v>54.38</v>
      </c>
    </row>
    <row r="119" spans="1:4" ht="15">
      <c r="A119" s="305" t="s">
        <v>2839</v>
      </c>
      <c r="B119" s="305" t="s">
        <v>3012</v>
      </c>
      <c r="C119" s="305">
        <v>47.685000000000002</v>
      </c>
      <c r="D119">
        <f t="shared" si="1"/>
        <v>95.37</v>
      </c>
    </row>
    <row r="120" spans="1:4" ht="15">
      <c r="A120" s="305" t="s">
        <v>2841</v>
      </c>
      <c r="B120" s="305" t="s">
        <v>3031</v>
      </c>
      <c r="C120" s="305">
        <v>32.118400000000001</v>
      </c>
      <c r="D120">
        <f t="shared" si="1"/>
        <v>64.236800000000002</v>
      </c>
    </row>
    <row r="121" spans="1:4" ht="15">
      <c r="A121" s="305" t="s">
        <v>2842</v>
      </c>
      <c r="B121" s="305" t="s">
        <v>1741</v>
      </c>
      <c r="C121" s="305">
        <v>32.621899999999997</v>
      </c>
      <c r="D121">
        <f t="shared" si="1"/>
        <v>65.243799999999993</v>
      </c>
    </row>
    <row r="122" spans="1:4" ht="15">
      <c r="A122" s="305" t="s">
        <v>2843</v>
      </c>
      <c r="B122" s="305" t="s">
        <v>3051</v>
      </c>
      <c r="C122" s="305">
        <v>21.701000000000001</v>
      </c>
      <c r="D122">
        <f t="shared" si="1"/>
        <v>43.402000000000001</v>
      </c>
    </row>
    <row r="123" spans="1:4" ht="15">
      <c r="A123" s="305" t="s">
        <v>2844</v>
      </c>
      <c r="B123" s="305" t="s">
        <v>3052</v>
      </c>
      <c r="C123" s="305">
        <v>30.865600000000001</v>
      </c>
      <c r="D123">
        <f t="shared" si="1"/>
        <v>61.731200000000001</v>
      </c>
    </row>
    <row r="124" spans="1:4" ht="15">
      <c r="A124" s="305" t="s">
        <v>2845</v>
      </c>
      <c r="B124" s="305" t="s">
        <v>1742</v>
      </c>
      <c r="C124" s="305">
        <v>37.569899999999997</v>
      </c>
      <c r="D124">
        <f t="shared" si="1"/>
        <v>75.139799999999994</v>
      </c>
    </row>
    <row r="125" spans="1:4" ht="15">
      <c r="A125" s="305" t="s">
        <v>2847</v>
      </c>
      <c r="B125" s="305" t="s">
        <v>1743</v>
      </c>
      <c r="C125" s="305">
        <v>29.381599999999999</v>
      </c>
      <c r="D125">
        <f t="shared" si="1"/>
        <v>58.763199999999998</v>
      </c>
    </row>
    <row r="126" spans="1:4" ht="15">
      <c r="A126" s="305" t="s">
        <v>1318</v>
      </c>
      <c r="B126" s="305" t="s">
        <v>63</v>
      </c>
      <c r="C126" s="305">
        <v>20.864899999999999</v>
      </c>
      <c r="D126">
        <f t="shared" si="1"/>
        <v>41.729799999999997</v>
      </c>
    </row>
    <row r="127" spans="1:4" ht="15">
      <c r="A127" s="305" t="s">
        <v>1319</v>
      </c>
      <c r="B127" s="305" t="s">
        <v>64</v>
      </c>
      <c r="C127" s="305">
        <v>29.206199999999999</v>
      </c>
      <c r="D127">
        <f t="shared" si="1"/>
        <v>58.412399999999998</v>
      </c>
    </row>
    <row r="128" spans="1:4" ht="15">
      <c r="A128" s="305" t="s">
        <v>1333</v>
      </c>
      <c r="B128" s="305" t="s">
        <v>81</v>
      </c>
      <c r="C128" s="305">
        <v>63.623899999999999</v>
      </c>
      <c r="D128">
        <f t="shared" si="1"/>
        <v>127.2478</v>
      </c>
    </row>
    <row r="129" spans="1:4" ht="15">
      <c r="A129" s="305" t="s">
        <v>1332</v>
      </c>
      <c r="B129" s="305" t="s">
        <v>80</v>
      </c>
      <c r="C129" s="305">
        <v>29.272099999999998</v>
      </c>
      <c r="D129">
        <f t="shared" si="1"/>
        <v>58.544199999999996</v>
      </c>
    </row>
    <row r="130" spans="1:4" ht="15">
      <c r="A130" s="305" t="s">
        <v>1338</v>
      </c>
      <c r="B130" s="305" t="s">
        <v>85</v>
      </c>
      <c r="C130" s="305">
        <v>30.8901</v>
      </c>
      <c r="D130">
        <f t="shared" ref="D130:D193" si="2">C130*2</f>
        <v>61.780200000000001</v>
      </c>
    </row>
    <row r="131" spans="1:4" ht="15">
      <c r="A131" s="305" t="s">
        <v>1339</v>
      </c>
      <c r="B131" s="305" t="s">
        <v>86</v>
      </c>
      <c r="C131" s="305">
        <v>33.606999999999999</v>
      </c>
      <c r="D131">
        <f t="shared" si="2"/>
        <v>67.213999999999999</v>
      </c>
    </row>
    <row r="132" spans="1:4" ht="15">
      <c r="A132" s="305" t="s">
        <v>1354</v>
      </c>
      <c r="B132" s="305" t="s">
        <v>3120</v>
      </c>
      <c r="C132" s="305">
        <v>32.468800000000002</v>
      </c>
      <c r="D132">
        <f t="shared" si="2"/>
        <v>64.937600000000003</v>
      </c>
    </row>
    <row r="133" spans="1:4" ht="15">
      <c r="A133" s="305" t="s">
        <v>1361</v>
      </c>
      <c r="B133" s="305" t="s">
        <v>108</v>
      </c>
      <c r="C133" s="305">
        <v>25.791</v>
      </c>
      <c r="D133">
        <f t="shared" si="2"/>
        <v>51.582000000000001</v>
      </c>
    </row>
    <row r="134" spans="1:4" ht="15">
      <c r="A134" s="305" t="s">
        <v>1362</v>
      </c>
      <c r="B134" s="305" t="s">
        <v>109</v>
      </c>
      <c r="C134" s="305">
        <v>32.074599999999997</v>
      </c>
      <c r="D134">
        <f t="shared" si="2"/>
        <v>64.149199999999993</v>
      </c>
    </row>
    <row r="135" spans="1:4" ht="15">
      <c r="A135" s="305" t="s">
        <v>1363</v>
      </c>
      <c r="B135" s="305" t="s">
        <v>110</v>
      </c>
      <c r="C135" s="305">
        <v>46.748800000000003</v>
      </c>
      <c r="D135">
        <f t="shared" si="2"/>
        <v>93.497600000000006</v>
      </c>
    </row>
    <row r="136" spans="1:4" ht="15">
      <c r="A136" s="305" t="s">
        <v>1364</v>
      </c>
      <c r="B136" s="305" t="s">
        <v>111</v>
      </c>
      <c r="C136" s="305">
        <v>26.995100000000001</v>
      </c>
      <c r="D136">
        <f t="shared" si="2"/>
        <v>53.990200000000002</v>
      </c>
    </row>
    <row r="137" spans="1:4" ht="15">
      <c r="A137" s="305" t="s">
        <v>112</v>
      </c>
      <c r="B137" s="305" t="s">
        <v>113</v>
      </c>
      <c r="C137" s="305">
        <v>41.384</v>
      </c>
      <c r="D137">
        <f t="shared" si="2"/>
        <v>82.768000000000001</v>
      </c>
    </row>
    <row r="138" spans="1:4" ht="15">
      <c r="A138" s="305" t="s">
        <v>1366</v>
      </c>
      <c r="B138" s="305" t="s">
        <v>114</v>
      </c>
      <c r="C138" s="305">
        <v>29.206199999999999</v>
      </c>
      <c r="D138">
        <f t="shared" si="2"/>
        <v>58.412399999999998</v>
      </c>
    </row>
    <row r="139" spans="1:4" ht="15">
      <c r="A139" s="305" t="s">
        <v>3863</v>
      </c>
      <c r="B139" s="305" t="s">
        <v>1489</v>
      </c>
      <c r="C139" s="305">
        <v>41.384</v>
      </c>
      <c r="D139">
        <f t="shared" si="2"/>
        <v>82.768000000000001</v>
      </c>
    </row>
    <row r="140" spans="1:4" ht="15">
      <c r="A140" s="305" t="s">
        <v>1367</v>
      </c>
      <c r="B140" s="305" t="s">
        <v>115</v>
      </c>
      <c r="C140" s="305">
        <v>41.384</v>
      </c>
      <c r="D140">
        <f t="shared" si="2"/>
        <v>82.768000000000001</v>
      </c>
    </row>
    <row r="141" spans="1:4" ht="15">
      <c r="A141" s="305" t="s">
        <v>1385</v>
      </c>
      <c r="B141" s="305" t="s">
        <v>134</v>
      </c>
      <c r="C141" s="305">
        <v>30.877700000000001</v>
      </c>
      <c r="D141">
        <f t="shared" si="2"/>
        <v>61.755400000000002</v>
      </c>
    </row>
    <row r="142" spans="1:4" ht="15">
      <c r="A142" s="305" t="s">
        <v>1379</v>
      </c>
      <c r="B142" s="305" t="s">
        <v>127</v>
      </c>
      <c r="C142" s="305">
        <v>41.729700000000001</v>
      </c>
      <c r="D142">
        <f t="shared" si="2"/>
        <v>83.459400000000002</v>
      </c>
    </row>
    <row r="143" spans="1:4" ht="15">
      <c r="A143" s="305" t="s">
        <v>1388</v>
      </c>
      <c r="B143" s="305" t="s">
        <v>137</v>
      </c>
      <c r="C143" s="305">
        <v>26.995100000000001</v>
      </c>
      <c r="D143">
        <f t="shared" si="2"/>
        <v>53.990200000000002</v>
      </c>
    </row>
    <row r="144" spans="1:4" ht="15">
      <c r="A144" s="305" t="s">
        <v>1394</v>
      </c>
      <c r="B144" s="305" t="s">
        <v>141</v>
      </c>
      <c r="C144" s="305">
        <v>45.889499999999998</v>
      </c>
      <c r="D144">
        <f t="shared" si="2"/>
        <v>91.778999999999996</v>
      </c>
    </row>
    <row r="145" spans="1:4" ht="15">
      <c r="A145" s="305" t="s">
        <v>1395</v>
      </c>
      <c r="B145" s="305" t="s">
        <v>142</v>
      </c>
      <c r="C145" s="305">
        <v>32.2789</v>
      </c>
      <c r="D145">
        <f t="shared" si="2"/>
        <v>64.5578</v>
      </c>
    </row>
    <row r="146" spans="1:4" ht="15">
      <c r="A146" s="305" t="s">
        <v>1396</v>
      </c>
      <c r="B146" s="305" t="s">
        <v>143</v>
      </c>
      <c r="C146" s="305">
        <v>43.753799999999998</v>
      </c>
      <c r="D146">
        <f t="shared" si="2"/>
        <v>87.507599999999996</v>
      </c>
    </row>
    <row r="147" spans="1:4" ht="15">
      <c r="A147" s="305" t="s">
        <v>703</v>
      </c>
      <c r="B147" s="305" t="s">
        <v>211</v>
      </c>
      <c r="C147" s="305">
        <v>38.556399999999996</v>
      </c>
      <c r="D147">
        <f t="shared" si="2"/>
        <v>77.112799999999993</v>
      </c>
    </row>
    <row r="148" spans="1:4" ht="15">
      <c r="A148" s="305" t="s">
        <v>704</v>
      </c>
      <c r="B148" s="305" t="s">
        <v>212</v>
      </c>
      <c r="C148" s="305">
        <v>35.795000000000002</v>
      </c>
      <c r="D148">
        <f t="shared" si="2"/>
        <v>71.59</v>
      </c>
    </row>
    <row r="149" spans="1:4" ht="15">
      <c r="A149" s="305" t="s">
        <v>705</v>
      </c>
      <c r="B149" s="305" t="s">
        <v>213</v>
      </c>
      <c r="C149" s="305">
        <v>37.450000000000003</v>
      </c>
      <c r="D149">
        <f t="shared" si="2"/>
        <v>74.900000000000006</v>
      </c>
    </row>
    <row r="150" spans="1:4" ht="15">
      <c r="A150" s="305" t="s">
        <v>3858</v>
      </c>
      <c r="B150" s="305" t="s">
        <v>251</v>
      </c>
      <c r="C150" s="305">
        <v>69.062100000000001</v>
      </c>
      <c r="D150">
        <f t="shared" si="2"/>
        <v>138.1242</v>
      </c>
    </row>
    <row r="151" spans="1:4" ht="15">
      <c r="A151" s="305" t="s">
        <v>3859</v>
      </c>
      <c r="B151" s="305" t="s">
        <v>252</v>
      </c>
      <c r="C151" s="305">
        <v>70.747399999999999</v>
      </c>
      <c r="D151">
        <f t="shared" si="2"/>
        <v>141.4948</v>
      </c>
    </row>
    <row r="152" spans="1:4" ht="15">
      <c r="A152" s="305" t="s">
        <v>176</v>
      </c>
      <c r="B152" s="305" t="s">
        <v>177</v>
      </c>
      <c r="C152" s="305">
        <v>44.330100000000002</v>
      </c>
      <c r="D152">
        <f t="shared" si="2"/>
        <v>88.660200000000003</v>
      </c>
    </row>
    <row r="153" spans="1:4" ht="15">
      <c r="A153" s="305" t="s">
        <v>2873</v>
      </c>
      <c r="B153" s="305" t="s">
        <v>177</v>
      </c>
      <c r="C153" s="305">
        <v>50.828800000000001</v>
      </c>
      <c r="D153">
        <f t="shared" si="2"/>
        <v>101.6576</v>
      </c>
    </row>
    <row r="154" spans="1:4" ht="15">
      <c r="A154" s="305" t="s">
        <v>3860</v>
      </c>
      <c r="B154" s="305" t="s">
        <v>253</v>
      </c>
      <c r="C154" s="305">
        <v>69.848100000000002</v>
      </c>
      <c r="D154">
        <f t="shared" si="2"/>
        <v>139.6962</v>
      </c>
    </row>
    <row r="155" spans="1:4" ht="15">
      <c r="A155" s="305" t="s">
        <v>3870</v>
      </c>
      <c r="B155" s="305" t="s">
        <v>260</v>
      </c>
      <c r="C155" s="305">
        <v>29.8553</v>
      </c>
      <c r="D155">
        <f t="shared" si="2"/>
        <v>59.710599999999999</v>
      </c>
    </row>
    <row r="156" spans="1:4" ht="15">
      <c r="A156" s="305" t="s">
        <v>3871</v>
      </c>
      <c r="B156" s="305" t="s">
        <v>261</v>
      </c>
      <c r="C156" s="305">
        <v>35.003599999999999</v>
      </c>
      <c r="D156">
        <f t="shared" si="2"/>
        <v>70.007199999999997</v>
      </c>
    </row>
    <row r="157" spans="1:4" ht="15">
      <c r="A157" s="305" t="s">
        <v>3828</v>
      </c>
      <c r="B157" s="305" t="s">
        <v>3298</v>
      </c>
      <c r="C157" s="305">
        <v>32.326500000000003</v>
      </c>
      <c r="D157">
        <f t="shared" si="2"/>
        <v>64.653000000000006</v>
      </c>
    </row>
    <row r="158" spans="1:4" ht="15">
      <c r="A158" s="305" t="s">
        <v>3829</v>
      </c>
      <c r="B158" s="305" t="s">
        <v>235</v>
      </c>
      <c r="C158" s="305">
        <v>32.621200000000002</v>
      </c>
      <c r="D158">
        <f t="shared" si="2"/>
        <v>65.242400000000004</v>
      </c>
    </row>
    <row r="159" spans="1:4" ht="15">
      <c r="A159" s="305" t="s">
        <v>236</v>
      </c>
      <c r="B159" s="305" t="s">
        <v>237</v>
      </c>
      <c r="C159" s="305">
        <v>35.271700000000003</v>
      </c>
      <c r="D159">
        <f t="shared" si="2"/>
        <v>70.543400000000005</v>
      </c>
    </row>
    <row r="160" spans="1:4" ht="15">
      <c r="A160" s="305" t="s">
        <v>3830</v>
      </c>
      <c r="B160" s="305" t="s">
        <v>1498</v>
      </c>
      <c r="C160" s="305">
        <v>31.287299999999998</v>
      </c>
      <c r="D160">
        <f t="shared" si="2"/>
        <v>62.574599999999997</v>
      </c>
    </row>
    <row r="161" spans="1:4" ht="15">
      <c r="A161" s="305" t="s">
        <v>3831</v>
      </c>
      <c r="B161" s="305" t="s">
        <v>238</v>
      </c>
      <c r="C161" s="305">
        <v>35.843600000000002</v>
      </c>
      <c r="D161">
        <f t="shared" si="2"/>
        <v>71.687200000000004</v>
      </c>
    </row>
    <row r="162" spans="1:4" ht="15">
      <c r="A162" s="305" t="s">
        <v>268</v>
      </c>
      <c r="B162" s="305" t="s">
        <v>178</v>
      </c>
      <c r="C162" s="305">
        <v>53.081000000000003</v>
      </c>
      <c r="D162">
        <f t="shared" si="2"/>
        <v>106.16200000000001</v>
      </c>
    </row>
    <row r="163" spans="1:4" ht="15">
      <c r="A163" s="305" t="s">
        <v>2874</v>
      </c>
      <c r="B163" s="305" t="s">
        <v>178</v>
      </c>
      <c r="C163" s="305">
        <v>53.081000000000003</v>
      </c>
      <c r="D163">
        <f t="shared" si="2"/>
        <v>106.16200000000001</v>
      </c>
    </row>
    <row r="164" spans="1:4" ht="15">
      <c r="A164" s="305" t="s">
        <v>329</v>
      </c>
      <c r="B164" s="305" t="s">
        <v>239</v>
      </c>
      <c r="C164" s="305">
        <v>62.633699999999997</v>
      </c>
      <c r="D164">
        <f t="shared" si="2"/>
        <v>125.26739999999999</v>
      </c>
    </row>
    <row r="165" spans="1:4" ht="15">
      <c r="A165" s="305" t="s">
        <v>2872</v>
      </c>
      <c r="B165" s="305" t="s">
        <v>239</v>
      </c>
      <c r="C165" s="305">
        <v>69.053700000000006</v>
      </c>
      <c r="D165">
        <f t="shared" si="2"/>
        <v>138.10740000000001</v>
      </c>
    </row>
    <row r="166" spans="1:4" ht="15">
      <c r="A166" s="305" t="s">
        <v>3832</v>
      </c>
      <c r="B166" s="305" t="s">
        <v>240</v>
      </c>
      <c r="C166" s="305">
        <v>34.1631</v>
      </c>
      <c r="D166">
        <f t="shared" si="2"/>
        <v>68.3262</v>
      </c>
    </row>
    <row r="167" spans="1:4" ht="15">
      <c r="A167" s="305" t="s">
        <v>3834</v>
      </c>
      <c r="B167" s="305" t="s">
        <v>534</v>
      </c>
      <c r="C167" s="305">
        <v>32.7254</v>
      </c>
      <c r="D167">
        <f t="shared" si="2"/>
        <v>65.450800000000001</v>
      </c>
    </row>
    <row r="168" spans="1:4" ht="15">
      <c r="A168" s="305" t="s">
        <v>735</v>
      </c>
      <c r="B168" s="305" t="s">
        <v>287</v>
      </c>
      <c r="C168" s="305">
        <v>32.728299999999997</v>
      </c>
      <c r="D168">
        <f t="shared" si="2"/>
        <v>65.456599999999995</v>
      </c>
    </row>
    <row r="169" spans="1:4" ht="15">
      <c r="A169" s="305" t="s">
        <v>3875</v>
      </c>
      <c r="B169" s="305" t="s">
        <v>4178</v>
      </c>
      <c r="C169" s="305">
        <v>29.417200000000001</v>
      </c>
      <c r="D169">
        <f t="shared" si="2"/>
        <v>58.834400000000002</v>
      </c>
    </row>
    <row r="170" spans="1:4" ht="15">
      <c r="A170" s="305" t="s">
        <v>3880</v>
      </c>
      <c r="B170" s="305" t="s">
        <v>267</v>
      </c>
      <c r="C170" s="305">
        <v>30.8901</v>
      </c>
      <c r="D170">
        <f t="shared" si="2"/>
        <v>61.780200000000001</v>
      </c>
    </row>
    <row r="171" spans="1:4" ht="15">
      <c r="A171" s="305" t="s">
        <v>3538</v>
      </c>
      <c r="B171" s="305" t="s">
        <v>179</v>
      </c>
      <c r="C171" s="305">
        <v>46.555199999999999</v>
      </c>
      <c r="D171">
        <f t="shared" si="2"/>
        <v>93.110399999999998</v>
      </c>
    </row>
    <row r="172" spans="1:4" ht="15">
      <c r="A172" s="305" t="s">
        <v>2687</v>
      </c>
      <c r="B172" s="305" t="s">
        <v>299</v>
      </c>
      <c r="C172" s="305">
        <v>71.200400000000002</v>
      </c>
      <c r="D172">
        <f t="shared" si="2"/>
        <v>142.4008</v>
      </c>
    </row>
    <row r="173" spans="1:4" ht="15">
      <c r="A173" s="305" t="s">
        <v>3504</v>
      </c>
      <c r="B173" s="305" t="s">
        <v>293</v>
      </c>
      <c r="C173" s="305">
        <v>33.107199999999999</v>
      </c>
      <c r="D173">
        <f t="shared" si="2"/>
        <v>66.214399999999998</v>
      </c>
    </row>
    <row r="174" spans="1:4" ht="15">
      <c r="A174" s="305" t="s">
        <v>3489</v>
      </c>
      <c r="B174" s="305" t="s">
        <v>294</v>
      </c>
      <c r="C174" s="305">
        <v>51.662799999999997</v>
      </c>
      <c r="D174">
        <f t="shared" si="2"/>
        <v>103.32559999999999</v>
      </c>
    </row>
    <row r="175" spans="1:4" ht="15">
      <c r="A175" s="305" t="s">
        <v>3476</v>
      </c>
      <c r="B175" s="305" t="s">
        <v>295</v>
      </c>
      <c r="C175" s="305">
        <v>32.496099999999998</v>
      </c>
      <c r="D175">
        <f t="shared" si="2"/>
        <v>64.992199999999997</v>
      </c>
    </row>
    <row r="176" spans="1:4" ht="15">
      <c r="A176" s="305" t="s">
        <v>3477</v>
      </c>
      <c r="B176" s="305" t="s">
        <v>296</v>
      </c>
      <c r="C176" s="305">
        <v>36.559100000000001</v>
      </c>
      <c r="D176">
        <f t="shared" si="2"/>
        <v>73.118200000000002</v>
      </c>
    </row>
    <row r="177" spans="1:4" ht="15">
      <c r="A177" s="305" t="s">
        <v>3505</v>
      </c>
      <c r="B177" s="305" t="s">
        <v>300</v>
      </c>
      <c r="C177" s="305">
        <v>38.750300000000003</v>
      </c>
      <c r="D177">
        <f t="shared" si="2"/>
        <v>77.500600000000006</v>
      </c>
    </row>
    <row r="178" spans="1:4" ht="15">
      <c r="A178" s="305" t="s">
        <v>3478</v>
      </c>
      <c r="B178" s="305" t="s">
        <v>303</v>
      </c>
      <c r="C178" s="305">
        <v>36.559100000000001</v>
      </c>
      <c r="D178">
        <f t="shared" si="2"/>
        <v>73.118200000000002</v>
      </c>
    </row>
    <row r="179" spans="1:4" ht="15">
      <c r="A179" s="305" t="s">
        <v>3506</v>
      </c>
      <c r="B179" s="305" t="s">
        <v>304</v>
      </c>
      <c r="C179" s="305">
        <v>43.622900000000001</v>
      </c>
      <c r="D179">
        <f t="shared" si="2"/>
        <v>87.245800000000003</v>
      </c>
    </row>
    <row r="180" spans="1:4" ht="15">
      <c r="A180" s="305" t="s">
        <v>3440</v>
      </c>
      <c r="B180" s="305" t="s">
        <v>305</v>
      </c>
      <c r="C180" s="305">
        <v>68.887699999999995</v>
      </c>
      <c r="D180">
        <f t="shared" si="2"/>
        <v>137.77539999999999</v>
      </c>
    </row>
    <row r="181" spans="1:4" ht="15">
      <c r="A181" s="305" t="s">
        <v>1563</v>
      </c>
      <c r="B181" s="305" t="s">
        <v>386</v>
      </c>
      <c r="C181" s="305">
        <v>32.087600000000002</v>
      </c>
      <c r="D181">
        <f t="shared" si="2"/>
        <v>64.175200000000004</v>
      </c>
    </row>
    <row r="182" spans="1:4" ht="15">
      <c r="A182" s="305" t="s">
        <v>1593</v>
      </c>
      <c r="B182" s="305" t="s">
        <v>245</v>
      </c>
      <c r="C182" s="305">
        <v>41.384</v>
      </c>
      <c r="D182">
        <f t="shared" si="2"/>
        <v>82.768000000000001</v>
      </c>
    </row>
    <row r="183" spans="1:4" ht="15">
      <c r="A183" s="305" t="s">
        <v>1582</v>
      </c>
      <c r="B183" s="305" t="s">
        <v>390</v>
      </c>
      <c r="C183" s="305">
        <v>41.384</v>
      </c>
      <c r="D183">
        <f t="shared" si="2"/>
        <v>82.768000000000001</v>
      </c>
    </row>
    <row r="184" spans="1:4" ht="15">
      <c r="A184" s="305" t="s">
        <v>3568</v>
      </c>
      <c r="B184" s="305" t="s">
        <v>228</v>
      </c>
      <c r="C184" s="305">
        <v>34.964100000000002</v>
      </c>
      <c r="D184">
        <f t="shared" si="2"/>
        <v>69.928200000000004</v>
      </c>
    </row>
    <row r="185" spans="1:4" ht="15">
      <c r="A185" s="305" t="s">
        <v>3911</v>
      </c>
      <c r="B185" s="305" t="s">
        <v>345</v>
      </c>
      <c r="C185" s="305">
        <v>67.383399999999995</v>
      </c>
      <c r="D185">
        <f t="shared" si="2"/>
        <v>134.76679999999999</v>
      </c>
    </row>
    <row r="186" spans="1:4" ht="15">
      <c r="A186" s="305" t="s">
        <v>3913</v>
      </c>
      <c r="B186" s="305" t="s">
        <v>4179</v>
      </c>
      <c r="C186" s="305">
        <v>35.099400000000003</v>
      </c>
      <c r="D186">
        <f t="shared" si="2"/>
        <v>70.198800000000006</v>
      </c>
    </row>
    <row r="187" spans="1:4" ht="15">
      <c r="A187" s="305" t="s">
        <v>1597</v>
      </c>
      <c r="B187" s="305" t="s">
        <v>371</v>
      </c>
      <c r="C187" s="305">
        <v>41.384</v>
      </c>
      <c r="D187">
        <f t="shared" si="2"/>
        <v>82.768000000000001</v>
      </c>
    </row>
    <row r="188" spans="1:4" ht="15">
      <c r="A188" s="305" t="s">
        <v>1576</v>
      </c>
      <c r="B188" s="305" t="s">
        <v>372</v>
      </c>
      <c r="C188" s="305">
        <v>35.037399999999998</v>
      </c>
      <c r="D188">
        <f t="shared" si="2"/>
        <v>70.074799999999996</v>
      </c>
    </row>
    <row r="189" spans="1:4" ht="15">
      <c r="A189" s="305" t="s">
        <v>1598</v>
      </c>
      <c r="B189" s="305" t="s">
        <v>373</v>
      </c>
      <c r="C189" s="305">
        <v>41.384</v>
      </c>
      <c r="D189">
        <f t="shared" si="2"/>
        <v>82.768000000000001</v>
      </c>
    </row>
    <row r="190" spans="1:4" ht="15">
      <c r="A190" s="305" t="s">
        <v>1601</v>
      </c>
      <c r="B190" s="305" t="s">
        <v>374</v>
      </c>
      <c r="C190" s="305">
        <v>41.384</v>
      </c>
      <c r="D190">
        <f t="shared" si="2"/>
        <v>82.768000000000001</v>
      </c>
    </row>
    <row r="191" spans="1:4" ht="15">
      <c r="A191" s="305" t="s">
        <v>4168</v>
      </c>
      <c r="B191" s="305" t="s">
        <v>4180</v>
      </c>
      <c r="C191" s="305">
        <v>38.975000000000001</v>
      </c>
      <c r="D191">
        <f t="shared" si="2"/>
        <v>77.95</v>
      </c>
    </row>
    <row r="192" spans="1:4" ht="15">
      <c r="A192" s="305" t="s">
        <v>2408</v>
      </c>
      <c r="B192" s="305" t="s">
        <v>1611</v>
      </c>
      <c r="C192" s="305">
        <v>18.195599999999999</v>
      </c>
      <c r="D192">
        <f t="shared" si="2"/>
        <v>36.391199999999998</v>
      </c>
    </row>
    <row r="193" spans="1:4" ht="15">
      <c r="A193" s="305" t="s">
        <v>2403</v>
      </c>
      <c r="B193" s="305" t="s">
        <v>4046</v>
      </c>
      <c r="C193" s="305">
        <v>33.147399999999998</v>
      </c>
      <c r="D193">
        <f t="shared" si="2"/>
        <v>66.294799999999995</v>
      </c>
    </row>
    <row r="194" spans="1:4" ht="15">
      <c r="A194" s="305" t="s">
        <v>2410</v>
      </c>
      <c r="B194" s="305" t="s">
        <v>3137</v>
      </c>
      <c r="C194" s="305">
        <v>11.9682</v>
      </c>
      <c r="D194">
        <f t="shared" ref="D194:D257" si="3">C194*2</f>
        <v>23.936399999999999</v>
      </c>
    </row>
    <row r="195" spans="1:4" ht="15">
      <c r="A195" s="305" t="s">
        <v>2411</v>
      </c>
      <c r="B195" s="305" t="s">
        <v>1613</v>
      </c>
      <c r="C195" s="305">
        <v>22.211400000000001</v>
      </c>
      <c r="D195">
        <f t="shared" si="3"/>
        <v>44.422800000000002</v>
      </c>
    </row>
    <row r="196" spans="1:4" ht="15">
      <c r="A196" s="305" t="s">
        <v>2405</v>
      </c>
      <c r="B196" s="305" t="s">
        <v>4047</v>
      </c>
      <c r="C196" s="305">
        <v>39.6937</v>
      </c>
      <c r="D196">
        <f t="shared" si="3"/>
        <v>79.3874</v>
      </c>
    </row>
    <row r="197" spans="1:4" ht="15">
      <c r="A197" s="305" t="s">
        <v>2746</v>
      </c>
      <c r="B197" s="305" t="s">
        <v>1926</v>
      </c>
      <c r="C197" s="305">
        <v>522.10400000000004</v>
      </c>
      <c r="D197">
        <f t="shared" si="3"/>
        <v>1044.2080000000001</v>
      </c>
    </row>
    <row r="198" spans="1:4" ht="15">
      <c r="A198" s="305" t="s">
        <v>2747</v>
      </c>
      <c r="B198" s="305" t="s">
        <v>1670</v>
      </c>
      <c r="C198" s="305">
        <v>100.3503</v>
      </c>
      <c r="D198">
        <f t="shared" si="3"/>
        <v>200.70060000000001</v>
      </c>
    </row>
    <row r="199" spans="1:4" ht="15">
      <c r="A199" s="305" t="s">
        <v>2748</v>
      </c>
      <c r="B199" s="305" t="s">
        <v>3345</v>
      </c>
      <c r="C199" s="305">
        <v>72.160399999999996</v>
      </c>
      <c r="D199">
        <f t="shared" si="3"/>
        <v>144.32079999999999</v>
      </c>
    </row>
    <row r="200" spans="1:4" ht="15">
      <c r="A200" s="305" t="s">
        <v>2749</v>
      </c>
      <c r="B200" s="305" t="s">
        <v>1928</v>
      </c>
      <c r="C200" s="305">
        <v>46.5792</v>
      </c>
      <c r="D200">
        <f t="shared" si="3"/>
        <v>93.1584</v>
      </c>
    </row>
    <row r="201" spans="1:4" ht="15">
      <c r="A201" s="305" t="s">
        <v>2751</v>
      </c>
      <c r="B201" s="305" t="s">
        <v>1929</v>
      </c>
      <c r="C201" s="305">
        <v>41.963999999999999</v>
      </c>
      <c r="D201">
        <f t="shared" si="3"/>
        <v>83.927999999999997</v>
      </c>
    </row>
    <row r="202" spans="1:4" ht="15">
      <c r="A202" s="305" t="s">
        <v>2505</v>
      </c>
      <c r="B202" s="305" t="s">
        <v>1640</v>
      </c>
      <c r="C202" s="305">
        <v>75.171800000000005</v>
      </c>
      <c r="D202">
        <f t="shared" si="3"/>
        <v>150.34360000000001</v>
      </c>
    </row>
    <row r="203" spans="1:4" ht="15">
      <c r="A203" s="305" t="s">
        <v>2754</v>
      </c>
      <c r="B203" s="305" t="s">
        <v>1674</v>
      </c>
      <c r="C203" s="305">
        <v>201.2064</v>
      </c>
      <c r="D203">
        <f t="shared" si="3"/>
        <v>402.4128</v>
      </c>
    </row>
    <row r="204" spans="1:4" ht="15">
      <c r="A204" s="305" t="s">
        <v>2755</v>
      </c>
      <c r="B204" s="305" t="s">
        <v>1931</v>
      </c>
      <c r="C204" s="305">
        <v>83.164699999999996</v>
      </c>
      <c r="D204">
        <f t="shared" si="3"/>
        <v>166.32939999999999</v>
      </c>
    </row>
    <row r="205" spans="1:4" ht="15">
      <c r="A205" s="305" t="s">
        <v>2756</v>
      </c>
      <c r="B205" s="305" t="s">
        <v>1932</v>
      </c>
      <c r="C205" s="305">
        <v>87.341999999999999</v>
      </c>
      <c r="D205">
        <f t="shared" si="3"/>
        <v>174.684</v>
      </c>
    </row>
    <row r="206" spans="1:4" ht="15">
      <c r="A206" s="305" t="s">
        <v>2757</v>
      </c>
      <c r="B206" s="305" t="s">
        <v>1675</v>
      </c>
      <c r="C206" s="305">
        <v>59.0045</v>
      </c>
      <c r="D206">
        <f t="shared" si="3"/>
        <v>118.009</v>
      </c>
    </row>
    <row r="207" spans="1:4" ht="15">
      <c r="A207" s="305" t="s">
        <v>2758</v>
      </c>
      <c r="B207" s="305" t="s">
        <v>1676</v>
      </c>
      <c r="C207" s="305">
        <v>103.9636</v>
      </c>
      <c r="D207">
        <f t="shared" si="3"/>
        <v>207.9272</v>
      </c>
    </row>
    <row r="208" spans="1:4" ht="15">
      <c r="A208" s="305" t="s">
        <v>2506</v>
      </c>
      <c r="B208" s="305" t="s">
        <v>1934</v>
      </c>
      <c r="C208" s="305">
        <v>50.368699999999997</v>
      </c>
      <c r="D208">
        <f t="shared" si="3"/>
        <v>100.73739999999999</v>
      </c>
    </row>
    <row r="209" spans="1:4" ht="15">
      <c r="A209" s="305" t="s">
        <v>2760</v>
      </c>
      <c r="B209" s="305" t="s">
        <v>1677</v>
      </c>
      <c r="C209" s="305">
        <v>203.86</v>
      </c>
      <c r="D209">
        <f t="shared" si="3"/>
        <v>407.72</v>
      </c>
    </row>
    <row r="210" spans="1:4" ht="15">
      <c r="A210" s="305" t="s">
        <v>2761</v>
      </c>
      <c r="B210" s="305" t="s">
        <v>1935</v>
      </c>
      <c r="C210" s="305">
        <v>218.9975</v>
      </c>
      <c r="D210">
        <f t="shared" si="3"/>
        <v>437.995</v>
      </c>
    </row>
    <row r="211" spans="1:4" ht="15">
      <c r="A211" s="305" t="s">
        <v>2762</v>
      </c>
      <c r="B211" s="305" t="s">
        <v>1936</v>
      </c>
      <c r="C211" s="305">
        <v>89.258399999999995</v>
      </c>
      <c r="D211">
        <f t="shared" si="3"/>
        <v>178.51679999999999</v>
      </c>
    </row>
    <row r="212" spans="1:4" ht="15">
      <c r="A212" s="305" t="s">
        <v>2763</v>
      </c>
      <c r="B212" s="305" t="s">
        <v>1678</v>
      </c>
      <c r="C212" s="305">
        <v>276.8526</v>
      </c>
      <c r="D212">
        <f t="shared" si="3"/>
        <v>553.70519999999999</v>
      </c>
    </row>
    <row r="213" spans="1:4" ht="15">
      <c r="A213" s="305" t="s">
        <v>2765</v>
      </c>
      <c r="B213" s="305" t="s">
        <v>1938</v>
      </c>
      <c r="C213" s="305">
        <v>94.060599999999994</v>
      </c>
      <c r="D213">
        <f t="shared" si="3"/>
        <v>188.12119999999999</v>
      </c>
    </row>
    <row r="214" spans="1:4" ht="15">
      <c r="A214" s="305" t="s">
        <v>2766</v>
      </c>
      <c r="B214" s="305" t="s">
        <v>1939</v>
      </c>
      <c r="C214" s="305">
        <v>341.35489999999999</v>
      </c>
      <c r="D214">
        <f t="shared" si="3"/>
        <v>682.70979999999997</v>
      </c>
    </row>
    <row r="215" spans="1:4" ht="15">
      <c r="A215" s="305" t="s">
        <v>2508</v>
      </c>
      <c r="B215" s="305" t="s">
        <v>1945</v>
      </c>
      <c r="C215" s="305">
        <v>63.342599999999997</v>
      </c>
      <c r="D215">
        <f t="shared" si="3"/>
        <v>126.68519999999999</v>
      </c>
    </row>
    <row r="216" spans="1:4" ht="15">
      <c r="A216" s="305" t="s">
        <v>1680</v>
      </c>
      <c r="B216" s="305" t="s">
        <v>1681</v>
      </c>
      <c r="C216" s="305">
        <v>270.30020000000002</v>
      </c>
      <c r="D216">
        <f t="shared" si="3"/>
        <v>540.60040000000004</v>
      </c>
    </row>
    <row r="217" spans="1:4" ht="15">
      <c r="A217" s="305" t="s">
        <v>2767</v>
      </c>
      <c r="B217" s="305" t="s">
        <v>3099</v>
      </c>
      <c r="C217" s="305">
        <v>312.43520000000001</v>
      </c>
      <c r="D217">
        <f t="shared" si="3"/>
        <v>624.87040000000002</v>
      </c>
    </row>
    <row r="218" spans="1:4" ht="15">
      <c r="A218" s="305" t="s">
        <v>2768</v>
      </c>
      <c r="B218" s="305" t="s">
        <v>2894</v>
      </c>
      <c r="C218" s="305">
        <v>87.341999999999999</v>
      </c>
      <c r="D218">
        <f t="shared" si="3"/>
        <v>174.684</v>
      </c>
    </row>
    <row r="219" spans="1:4" ht="15">
      <c r="A219" s="305" t="s">
        <v>2769</v>
      </c>
      <c r="B219" s="305" t="s">
        <v>2895</v>
      </c>
      <c r="C219" s="305">
        <v>392.40539999999999</v>
      </c>
      <c r="D219">
        <f t="shared" si="3"/>
        <v>784.81079999999997</v>
      </c>
    </row>
    <row r="220" spans="1:4" ht="15">
      <c r="A220" s="305" t="s">
        <v>2770</v>
      </c>
      <c r="B220" s="305" t="s">
        <v>2899</v>
      </c>
      <c r="C220" s="305">
        <v>119.7764</v>
      </c>
      <c r="D220">
        <f t="shared" si="3"/>
        <v>239.55279999999999</v>
      </c>
    </row>
    <row r="221" spans="1:4" ht="15">
      <c r="A221" s="305" t="s">
        <v>2771</v>
      </c>
      <c r="B221" s="305" t="s">
        <v>2897</v>
      </c>
      <c r="C221" s="305">
        <v>120.68</v>
      </c>
      <c r="D221">
        <f t="shared" si="3"/>
        <v>241.36</v>
      </c>
    </row>
    <row r="222" spans="1:4" ht="15">
      <c r="A222" s="305" t="s">
        <v>2772</v>
      </c>
      <c r="B222" s="305" t="s">
        <v>1125</v>
      </c>
      <c r="C222" s="305">
        <v>69.307299999999998</v>
      </c>
      <c r="D222">
        <f t="shared" si="3"/>
        <v>138.6146</v>
      </c>
    </row>
    <row r="223" spans="1:4" ht="15">
      <c r="A223" s="305" t="s">
        <v>2509</v>
      </c>
      <c r="B223" s="305" t="s">
        <v>1642</v>
      </c>
      <c r="C223" s="305">
        <v>41.009900000000002</v>
      </c>
      <c r="D223">
        <f t="shared" si="3"/>
        <v>82.019800000000004</v>
      </c>
    </row>
    <row r="224" spans="1:4" ht="15">
      <c r="A224" s="305" t="s">
        <v>2773</v>
      </c>
      <c r="B224" s="305" t="s">
        <v>1682</v>
      </c>
      <c r="C224" s="305">
        <v>74.373400000000004</v>
      </c>
      <c r="D224">
        <f t="shared" si="3"/>
        <v>148.74680000000001</v>
      </c>
    </row>
    <row r="225" spans="1:4" ht="15">
      <c r="A225" s="305" t="s">
        <v>2510</v>
      </c>
      <c r="B225" s="305" t="s">
        <v>2998</v>
      </c>
      <c r="C225" s="305">
        <v>33.780299999999997</v>
      </c>
      <c r="D225">
        <f t="shared" si="3"/>
        <v>67.560599999999994</v>
      </c>
    </row>
    <row r="226" spans="1:4" ht="15">
      <c r="A226" s="305" t="s">
        <v>2774</v>
      </c>
      <c r="B226" s="305" t="s">
        <v>1683</v>
      </c>
      <c r="C226" s="305">
        <v>102.0428</v>
      </c>
      <c r="D226">
        <f t="shared" si="3"/>
        <v>204.0856</v>
      </c>
    </row>
    <row r="227" spans="1:4" ht="15">
      <c r="A227" s="305" t="s">
        <v>2775</v>
      </c>
      <c r="B227" s="305" t="s">
        <v>1684</v>
      </c>
      <c r="C227" s="305">
        <v>96.058099999999996</v>
      </c>
      <c r="D227">
        <f t="shared" si="3"/>
        <v>192.11619999999999</v>
      </c>
    </row>
    <row r="228" spans="1:4" ht="15">
      <c r="A228" s="305" t="s">
        <v>2776</v>
      </c>
      <c r="B228" s="305" t="s">
        <v>2912</v>
      </c>
      <c r="C228" s="305">
        <v>74.77</v>
      </c>
      <c r="D228">
        <f t="shared" si="3"/>
        <v>149.54</v>
      </c>
    </row>
    <row r="229" spans="1:4" ht="15">
      <c r="A229" s="305" t="s">
        <v>1356</v>
      </c>
      <c r="B229" s="305" t="s">
        <v>103</v>
      </c>
      <c r="C229" s="305">
        <v>63.7042</v>
      </c>
      <c r="D229">
        <f t="shared" si="3"/>
        <v>127.4084</v>
      </c>
    </row>
    <row r="230" spans="1:4" ht="15">
      <c r="A230" s="305" t="s">
        <v>1355</v>
      </c>
      <c r="B230" s="305" t="s">
        <v>102</v>
      </c>
      <c r="C230" s="305">
        <v>75.350899999999996</v>
      </c>
      <c r="D230">
        <f t="shared" si="3"/>
        <v>150.70179999999999</v>
      </c>
    </row>
    <row r="231" spans="1:4" ht="15">
      <c r="A231" s="305" t="s">
        <v>1368</v>
      </c>
      <c r="B231" s="305" t="s">
        <v>116</v>
      </c>
      <c r="C231" s="305">
        <v>107.5256</v>
      </c>
      <c r="D231">
        <f t="shared" si="3"/>
        <v>215.05119999999999</v>
      </c>
    </row>
    <row r="232" spans="1:4" ht="15">
      <c r="A232" s="305" t="s">
        <v>1370</v>
      </c>
      <c r="B232" s="305" t="s">
        <v>118</v>
      </c>
      <c r="C232" s="305">
        <v>109.34569999999999</v>
      </c>
      <c r="D232">
        <f t="shared" si="3"/>
        <v>218.69139999999999</v>
      </c>
    </row>
    <row r="233" spans="1:4" ht="15">
      <c r="A233" s="305" t="s">
        <v>730</v>
      </c>
      <c r="B233" s="305" t="s">
        <v>232</v>
      </c>
      <c r="C233" s="305">
        <v>104.8828</v>
      </c>
      <c r="D233">
        <f t="shared" si="3"/>
        <v>209.76560000000001</v>
      </c>
    </row>
    <row r="234" spans="1:4" ht="15">
      <c r="A234" s="305" t="s">
        <v>1393</v>
      </c>
      <c r="B234" s="305" t="s">
        <v>140</v>
      </c>
      <c r="C234" s="305">
        <v>90.012799999999999</v>
      </c>
      <c r="D234">
        <f t="shared" si="3"/>
        <v>180.0256</v>
      </c>
    </row>
    <row r="235" spans="1:4" ht="15">
      <c r="A235" s="305" t="s">
        <v>1397</v>
      </c>
      <c r="B235" s="305" t="s">
        <v>144</v>
      </c>
      <c r="C235" s="305">
        <v>103.529</v>
      </c>
      <c r="D235">
        <f t="shared" si="3"/>
        <v>207.05799999999999</v>
      </c>
    </row>
    <row r="236" spans="1:4" ht="15">
      <c r="A236" s="305" t="s">
        <v>1398</v>
      </c>
      <c r="B236" s="305" t="s">
        <v>145</v>
      </c>
      <c r="C236" s="305">
        <v>32.655200000000001</v>
      </c>
      <c r="D236">
        <f t="shared" si="3"/>
        <v>65.310400000000001</v>
      </c>
    </row>
    <row r="237" spans="1:4" ht="15">
      <c r="A237" s="305" t="s">
        <v>1399</v>
      </c>
      <c r="B237" s="305" t="s">
        <v>146</v>
      </c>
      <c r="C237" s="305">
        <v>31.4101</v>
      </c>
      <c r="D237">
        <f t="shared" si="3"/>
        <v>62.8202</v>
      </c>
    </row>
    <row r="238" spans="1:4" ht="15">
      <c r="A238" s="305" t="s">
        <v>3845</v>
      </c>
      <c r="B238" s="305" t="s">
        <v>246</v>
      </c>
      <c r="C238" s="305">
        <v>254.7236</v>
      </c>
      <c r="D238">
        <f t="shared" si="3"/>
        <v>509.44720000000001</v>
      </c>
    </row>
    <row r="239" spans="1:4" ht="15">
      <c r="A239" s="305" t="s">
        <v>1400</v>
      </c>
      <c r="B239" s="305" t="s">
        <v>147</v>
      </c>
      <c r="C239" s="305">
        <v>115.9404</v>
      </c>
      <c r="D239">
        <f t="shared" si="3"/>
        <v>231.88079999999999</v>
      </c>
    </row>
    <row r="240" spans="1:4" ht="15">
      <c r="A240" s="305" t="s">
        <v>1401</v>
      </c>
      <c r="B240" s="305" t="s">
        <v>148</v>
      </c>
      <c r="C240" s="305">
        <v>305.40570000000002</v>
      </c>
      <c r="D240">
        <f t="shared" si="3"/>
        <v>610.81140000000005</v>
      </c>
    </row>
    <row r="241" spans="1:4" ht="15">
      <c r="A241" s="305" t="s">
        <v>1402</v>
      </c>
      <c r="B241" s="305" t="s">
        <v>149</v>
      </c>
      <c r="C241" s="305">
        <v>112.84780000000001</v>
      </c>
      <c r="D241">
        <f t="shared" si="3"/>
        <v>225.69560000000001</v>
      </c>
    </row>
    <row r="242" spans="1:4" ht="15">
      <c r="A242" s="305" t="s">
        <v>1403</v>
      </c>
      <c r="B242" s="305" t="s">
        <v>150</v>
      </c>
      <c r="C242" s="305">
        <v>382.56549999999999</v>
      </c>
      <c r="D242">
        <f t="shared" si="3"/>
        <v>765.13099999999997</v>
      </c>
    </row>
    <row r="243" spans="1:4" ht="15">
      <c r="A243" s="305" t="s">
        <v>1404</v>
      </c>
      <c r="B243" s="305" t="s">
        <v>151</v>
      </c>
      <c r="C243" s="305">
        <v>350.41239999999999</v>
      </c>
      <c r="D243">
        <f t="shared" si="3"/>
        <v>700.82479999999998</v>
      </c>
    </row>
    <row r="244" spans="1:4" ht="15">
      <c r="A244" s="305" t="s">
        <v>1405</v>
      </c>
      <c r="B244" s="305" t="s">
        <v>152</v>
      </c>
      <c r="C244" s="305">
        <v>450.08519999999999</v>
      </c>
      <c r="D244">
        <f t="shared" si="3"/>
        <v>900.17039999999997</v>
      </c>
    </row>
    <row r="245" spans="1:4" ht="15">
      <c r="A245" s="305" t="s">
        <v>1406</v>
      </c>
      <c r="B245" s="305" t="s">
        <v>153</v>
      </c>
      <c r="C245" s="305">
        <v>279.0566</v>
      </c>
      <c r="D245">
        <f t="shared" si="3"/>
        <v>558.11320000000001</v>
      </c>
    </row>
    <row r="246" spans="1:4" ht="15">
      <c r="A246" s="305" t="s">
        <v>2373</v>
      </c>
      <c r="B246" s="305" t="s">
        <v>154</v>
      </c>
      <c r="C246" s="305">
        <v>112.5262</v>
      </c>
      <c r="D246">
        <f t="shared" si="3"/>
        <v>225.05240000000001</v>
      </c>
    </row>
    <row r="247" spans="1:4" ht="15">
      <c r="A247" s="305" t="s">
        <v>2374</v>
      </c>
      <c r="B247" s="305" t="s">
        <v>155</v>
      </c>
      <c r="C247" s="305">
        <v>99.673299999999998</v>
      </c>
      <c r="D247">
        <f t="shared" si="3"/>
        <v>199.3466</v>
      </c>
    </row>
    <row r="248" spans="1:4" ht="15">
      <c r="A248" s="305" t="s">
        <v>2375</v>
      </c>
      <c r="B248" s="305" t="s">
        <v>156</v>
      </c>
      <c r="C248" s="305">
        <v>149.4796</v>
      </c>
      <c r="D248">
        <f t="shared" si="3"/>
        <v>298.95920000000001</v>
      </c>
    </row>
    <row r="249" spans="1:4" ht="15">
      <c r="A249" s="305" t="s">
        <v>2376</v>
      </c>
      <c r="B249" s="305" t="s">
        <v>157</v>
      </c>
      <c r="C249" s="305">
        <v>112.5262</v>
      </c>
      <c r="D249">
        <f t="shared" si="3"/>
        <v>225.05240000000001</v>
      </c>
    </row>
    <row r="250" spans="1:4" ht="15">
      <c r="A250" s="305" t="s">
        <v>2377</v>
      </c>
      <c r="B250" s="305" t="s">
        <v>158</v>
      </c>
      <c r="C250" s="305">
        <v>99.673299999999998</v>
      </c>
      <c r="D250">
        <f t="shared" si="3"/>
        <v>199.3466</v>
      </c>
    </row>
    <row r="251" spans="1:4" ht="15">
      <c r="A251" s="305" t="s">
        <v>681</v>
      </c>
      <c r="B251" s="305" t="s">
        <v>190</v>
      </c>
      <c r="C251" s="305">
        <v>367.4504</v>
      </c>
      <c r="D251">
        <f t="shared" si="3"/>
        <v>734.9008</v>
      </c>
    </row>
    <row r="252" spans="1:4" ht="15">
      <c r="A252" s="305" t="s">
        <v>2378</v>
      </c>
      <c r="B252" s="305" t="s">
        <v>159</v>
      </c>
      <c r="C252" s="305">
        <v>115.7396</v>
      </c>
      <c r="D252">
        <f t="shared" si="3"/>
        <v>231.47919999999999</v>
      </c>
    </row>
    <row r="253" spans="1:4" ht="15">
      <c r="A253" s="305" t="s">
        <v>2379</v>
      </c>
      <c r="B253" s="305" t="s">
        <v>160</v>
      </c>
      <c r="C253" s="305">
        <v>125.3794</v>
      </c>
      <c r="D253">
        <f t="shared" si="3"/>
        <v>250.75880000000001</v>
      </c>
    </row>
    <row r="254" spans="1:4" ht="15">
      <c r="A254" s="305" t="s">
        <v>2380</v>
      </c>
      <c r="B254" s="305" t="s">
        <v>161</v>
      </c>
      <c r="C254" s="305">
        <v>106.07989999999999</v>
      </c>
      <c r="D254">
        <f t="shared" si="3"/>
        <v>212.15979999999999</v>
      </c>
    </row>
    <row r="255" spans="1:4" ht="15">
      <c r="A255" s="305" t="s">
        <v>2381</v>
      </c>
      <c r="B255" s="305" t="s">
        <v>162</v>
      </c>
      <c r="C255" s="305">
        <v>137.9316</v>
      </c>
      <c r="D255">
        <f t="shared" si="3"/>
        <v>275.86320000000001</v>
      </c>
    </row>
    <row r="256" spans="1:4" ht="15">
      <c r="A256" s="305" t="s">
        <v>2382</v>
      </c>
      <c r="B256" s="305" t="s">
        <v>163</v>
      </c>
      <c r="C256" s="305">
        <v>302.85500000000002</v>
      </c>
      <c r="D256">
        <f t="shared" si="3"/>
        <v>605.71</v>
      </c>
    </row>
    <row r="257" spans="1:4" ht="15">
      <c r="A257" s="305" t="s">
        <v>683</v>
      </c>
      <c r="B257" s="305" t="s">
        <v>191</v>
      </c>
      <c r="C257" s="305">
        <v>195.01759999999999</v>
      </c>
      <c r="D257">
        <f t="shared" si="3"/>
        <v>390.03519999999997</v>
      </c>
    </row>
    <row r="258" spans="1:4" ht="15">
      <c r="A258" s="305" t="s">
        <v>684</v>
      </c>
      <c r="B258" s="305" t="s">
        <v>192</v>
      </c>
      <c r="C258" s="305">
        <v>258.27289999999999</v>
      </c>
      <c r="D258">
        <f t="shared" ref="D258:D321" si="4">C258*2</f>
        <v>516.54579999999999</v>
      </c>
    </row>
    <row r="259" spans="1:4" ht="15">
      <c r="A259" s="305" t="s">
        <v>685</v>
      </c>
      <c r="B259" s="305" t="s">
        <v>1208</v>
      </c>
      <c r="C259" s="305">
        <v>118.58759999999999</v>
      </c>
      <c r="D259">
        <f t="shared" si="4"/>
        <v>237.17519999999999</v>
      </c>
    </row>
    <row r="260" spans="1:4" ht="15">
      <c r="A260" s="305" t="s">
        <v>671</v>
      </c>
      <c r="B260" s="305" t="s">
        <v>180</v>
      </c>
      <c r="C260" s="305">
        <v>71.141900000000007</v>
      </c>
      <c r="D260">
        <f t="shared" si="4"/>
        <v>142.28380000000001</v>
      </c>
    </row>
    <row r="261" spans="1:4" ht="15">
      <c r="A261" s="305" t="s">
        <v>686</v>
      </c>
      <c r="B261" s="305" t="s">
        <v>193</v>
      </c>
      <c r="C261" s="305">
        <v>36.906700000000001</v>
      </c>
      <c r="D261">
        <f t="shared" si="4"/>
        <v>73.813400000000001</v>
      </c>
    </row>
    <row r="262" spans="1:4" ht="15">
      <c r="A262" s="305" t="s">
        <v>687</v>
      </c>
      <c r="B262" s="305" t="s">
        <v>194</v>
      </c>
      <c r="C262" s="305">
        <v>171.30449999999999</v>
      </c>
      <c r="D262">
        <f t="shared" si="4"/>
        <v>342.60899999999998</v>
      </c>
    </row>
    <row r="263" spans="1:4" ht="15">
      <c r="A263" s="305" t="s">
        <v>694</v>
      </c>
      <c r="B263" s="305" t="s">
        <v>203</v>
      </c>
      <c r="C263" s="305">
        <v>200.18520000000001</v>
      </c>
      <c r="D263">
        <f t="shared" si="4"/>
        <v>400.37040000000002</v>
      </c>
    </row>
    <row r="264" spans="1:4" ht="15">
      <c r="A264" s="305" t="s">
        <v>695</v>
      </c>
      <c r="B264" s="305" t="s">
        <v>3772</v>
      </c>
      <c r="C264" s="305">
        <v>210.81229999999999</v>
      </c>
      <c r="D264">
        <f t="shared" si="4"/>
        <v>421.62459999999999</v>
      </c>
    </row>
    <row r="265" spans="1:4" ht="15">
      <c r="A265" s="305" t="s">
        <v>2407</v>
      </c>
      <c r="B265" s="305" t="s">
        <v>3366</v>
      </c>
      <c r="C265" s="305">
        <v>32.074599999999997</v>
      </c>
      <c r="D265">
        <f t="shared" si="4"/>
        <v>64.149199999999993</v>
      </c>
    </row>
    <row r="266" spans="1:4" ht="15">
      <c r="A266" s="305" t="s">
        <v>688</v>
      </c>
      <c r="B266" s="305" t="s">
        <v>195</v>
      </c>
      <c r="C266" s="305">
        <v>131.76240000000001</v>
      </c>
      <c r="D266">
        <f t="shared" si="4"/>
        <v>263.52480000000003</v>
      </c>
    </row>
    <row r="267" spans="1:4" ht="15">
      <c r="A267" s="305" t="s">
        <v>689</v>
      </c>
      <c r="B267" s="305" t="s">
        <v>196</v>
      </c>
      <c r="C267" s="305">
        <v>374.22629999999998</v>
      </c>
      <c r="D267">
        <f t="shared" si="4"/>
        <v>748.45259999999996</v>
      </c>
    </row>
    <row r="268" spans="1:4" ht="15">
      <c r="A268" s="305" t="s">
        <v>721</v>
      </c>
      <c r="B268" s="305" t="s">
        <v>230</v>
      </c>
      <c r="C268" s="305">
        <v>115.95910000000001</v>
      </c>
      <c r="D268">
        <f t="shared" si="4"/>
        <v>231.91820000000001</v>
      </c>
    </row>
    <row r="269" spans="1:4" ht="15">
      <c r="A269" s="305" t="s">
        <v>696</v>
      </c>
      <c r="B269" s="305" t="s">
        <v>204</v>
      </c>
      <c r="C269" s="305">
        <v>374.23520000000002</v>
      </c>
      <c r="D269">
        <f t="shared" si="4"/>
        <v>748.47040000000004</v>
      </c>
    </row>
    <row r="270" spans="1:4" ht="15">
      <c r="A270" s="305" t="s">
        <v>697</v>
      </c>
      <c r="B270" s="305" t="s">
        <v>205</v>
      </c>
      <c r="C270" s="305">
        <v>110.69450000000001</v>
      </c>
      <c r="D270">
        <f t="shared" si="4"/>
        <v>221.38900000000001</v>
      </c>
    </row>
    <row r="271" spans="1:4" ht="15">
      <c r="A271" s="305" t="s">
        <v>698</v>
      </c>
      <c r="B271" s="305" t="s">
        <v>206</v>
      </c>
      <c r="C271" s="305">
        <v>216.10040000000001</v>
      </c>
      <c r="D271">
        <f t="shared" si="4"/>
        <v>432.20080000000002</v>
      </c>
    </row>
    <row r="272" spans="1:4" ht="15">
      <c r="A272" s="305" t="s">
        <v>699</v>
      </c>
      <c r="B272" s="305" t="s">
        <v>207</v>
      </c>
      <c r="C272" s="305">
        <v>110.69450000000001</v>
      </c>
      <c r="D272">
        <f t="shared" si="4"/>
        <v>221.38900000000001</v>
      </c>
    </row>
    <row r="273" spans="1:4" ht="15">
      <c r="A273" s="305" t="s">
        <v>3231</v>
      </c>
      <c r="B273" s="305" t="s">
        <v>215</v>
      </c>
      <c r="C273" s="305">
        <v>126.1169</v>
      </c>
      <c r="D273">
        <f t="shared" si="4"/>
        <v>252.2338</v>
      </c>
    </row>
    <row r="274" spans="1:4" ht="15">
      <c r="A274" s="305" t="s">
        <v>707</v>
      </c>
      <c r="B274" s="305" t="s">
        <v>216</v>
      </c>
      <c r="C274" s="305">
        <v>311.59350000000001</v>
      </c>
      <c r="D274">
        <f t="shared" si="4"/>
        <v>623.18700000000001</v>
      </c>
    </row>
    <row r="275" spans="1:4" ht="15">
      <c r="A275" s="305" t="s">
        <v>708</v>
      </c>
      <c r="B275" s="305" t="s">
        <v>217</v>
      </c>
      <c r="C275" s="305">
        <v>124.8075</v>
      </c>
      <c r="D275">
        <f t="shared" si="4"/>
        <v>249.61500000000001</v>
      </c>
    </row>
    <row r="276" spans="1:4" ht="15">
      <c r="A276" s="305" t="s">
        <v>3564</v>
      </c>
      <c r="B276" s="305" t="s">
        <v>335</v>
      </c>
      <c r="C276" s="305">
        <v>378.9434</v>
      </c>
      <c r="D276">
        <f t="shared" si="4"/>
        <v>757.88679999999999</v>
      </c>
    </row>
    <row r="277" spans="1:4" ht="15">
      <c r="A277" s="305" t="s">
        <v>709</v>
      </c>
      <c r="B277" s="305" t="s">
        <v>218</v>
      </c>
      <c r="C277" s="305">
        <v>459.69619999999998</v>
      </c>
      <c r="D277">
        <f t="shared" si="4"/>
        <v>919.39239999999995</v>
      </c>
    </row>
    <row r="278" spans="1:4" ht="15">
      <c r="A278" s="305" t="s">
        <v>710</v>
      </c>
      <c r="B278" s="305" t="s">
        <v>219</v>
      </c>
      <c r="C278" s="305">
        <v>224.7552</v>
      </c>
      <c r="D278">
        <f t="shared" si="4"/>
        <v>449.5104</v>
      </c>
    </row>
    <row r="279" spans="1:4" ht="15">
      <c r="A279" s="305" t="s">
        <v>346</v>
      </c>
      <c r="B279" s="305" t="s">
        <v>347</v>
      </c>
      <c r="C279" s="305">
        <v>52.870899999999999</v>
      </c>
      <c r="D279">
        <f t="shared" si="4"/>
        <v>105.7418</v>
      </c>
    </row>
    <row r="280" spans="1:4" ht="15">
      <c r="A280" s="305" t="s">
        <v>3879</v>
      </c>
      <c r="B280" s="305" t="s">
        <v>1077</v>
      </c>
      <c r="C280" s="305">
        <v>95.759100000000004</v>
      </c>
      <c r="D280">
        <f t="shared" si="4"/>
        <v>191.51820000000001</v>
      </c>
    </row>
    <row r="281" spans="1:4" ht="15">
      <c r="A281" s="305" t="s">
        <v>254</v>
      </c>
      <c r="B281" s="305" t="s">
        <v>255</v>
      </c>
      <c r="C281" s="305">
        <v>18.863</v>
      </c>
      <c r="D281">
        <f t="shared" si="4"/>
        <v>37.725999999999999</v>
      </c>
    </row>
    <row r="282" spans="1:4" ht="15">
      <c r="A282" s="305" t="s">
        <v>731</v>
      </c>
      <c r="B282" s="305" t="s">
        <v>1539</v>
      </c>
      <c r="C282" s="305">
        <v>90.945999999999998</v>
      </c>
      <c r="D282">
        <f t="shared" si="4"/>
        <v>181.892</v>
      </c>
    </row>
    <row r="283" spans="1:4" ht="15">
      <c r="A283" s="305" t="s">
        <v>3580</v>
      </c>
      <c r="B283" s="305" t="s">
        <v>337</v>
      </c>
      <c r="C283" s="305">
        <v>224.9145</v>
      </c>
      <c r="D283">
        <f t="shared" si="4"/>
        <v>449.82900000000001</v>
      </c>
    </row>
    <row r="284" spans="1:4" ht="15">
      <c r="A284" s="305" t="s">
        <v>2569</v>
      </c>
      <c r="B284" s="305" t="s">
        <v>274</v>
      </c>
      <c r="C284" s="305">
        <v>79.308899999999994</v>
      </c>
      <c r="D284">
        <f t="shared" si="4"/>
        <v>158.61779999999999</v>
      </c>
    </row>
    <row r="285" spans="1:4" ht="15">
      <c r="A285" s="305" t="s">
        <v>2574</v>
      </c>
      <c r="B285" s="305" t="s">
        <v>269</v>
      </c>
      <c r="C285" s="305">
        <v>118.73860000000001</v>
      </c>
      <c r="D285">
        <f t="shared" si="4"/>
        <v>237.47720000000001</v>
      </c>
    </row>
    <row r="286" spans="1:4" ht="15">
      <c r="A286" s="305" t="s">
        <v>2098</v>
      </c>
      <c r="B286" s="305" t="s">
        <v>292</v>
      </c>
      <c r="C286" s="305">
        <v>335.19540000000001</v>
      </c>
      <c r="D286">
        <f t="shared" si="4"/>
        <v>670.39080000000001</v>
      </c>
    </row>
    <row r="287" spans="1:4" ht="15">
      <c r="A287" s="305" t="s">
        <v>338</v>
      </c>
      <c r="B287" s="305" t="s">
        <v>339</v>
      </c>
      <c r="C287" s="305">
        <v>38.314999999999998</v>
      </c>
      <c r="D287">
        <f t="shared" si="4"/>
        <v>76.63</v>
      </c>
    </row>
    <row r="288" spans="1:4" ht="15">
      <c r="A288" s="305" t="s">
        <v>341</v>
      </c>
      <c r="B288" s="305" t="s">
        <v>342</v>
      </c>
      <c r="C288" s="305">
        <v>18.3444</v>
      </c>
      <c r="D288">
        <f t="shared" si="4"/>
        <v>36.688800000000001</v>
      </c>
    </row>
    <row r="289" spans="1:4" ht="15">
      <c r="A289" s="305" t="s">
        <v>2409</v>
      </c>
      <c r="B289" s="305" t="s">
        <v>1612</v>
      </c>
      <c r="C289" s="305">
        <v>61.6751</v>
      </c>
      <c r="D289">
        <f t="shared" si="4"/>
        <v>123.3502</v>
      </c>
    </row>
    <row r="290" spans="1:4" ht="15">
      <c r="A290" s="305" t="s">
        <v>3441</v>
      </c>
      <c r="B290" s="305" t="s">
        <v>306</v>
      </c>
      <c r="C290" s="305">
        <v>109.1561</v>
      </c>
      <c r="D290">
        <f t="shared" si="4"/>
        <v>218.31219999999999</v>
      </c>
    </row>
    <row r="291" spans="1:4" ht="15">
      <c r="A291" s="305" t="s">
        <v>3442</v>
      </c>
      <c r="B291" s="305" t="s">
        <v>307</v>
      </c>
      <c r="C291" s="305">
        <v>154.6431</v>
      </c>
      <c r="D291">
        <f t="shared" si="4"/>
        <v>309.28620000000001</v>
      </c>
    </row>
    <row r="292" spans="1:4" ht="15">
      <c r="A292" s="305" t="s">
        <v>3443</v>
      </c>
      <c r="B292" s="305" t="s">
        <v>308</v>
      </c>
      <c r="C292" s="305">
        <v>145.54140000000001</v>
      </c>
      <c r="D292">
        <f t="shared" si="4"/>
        <v>291.08280000000002</v>
      </c>
    </row>
    <row r="293" spans="1:4" ht="15">
      <c r="A293" s="305" t="s">
        <v>3444</v>
      </c>
      <c r="B293" s="305" t="s">
        <v>309</v>
      </c>
      <c r="C293" s="305">
        <v>90.963399999999993</v>
      </c>
      <c r="D293">
        <f t="shared" si="4"/>
        <v>181.92679999999999</v>
      </c>
    </row>
    <row r="294" spans="1:4" ht="15">
      <c r="A294" s="305" t="s">
        <v>348</v>
      </c>
      <c r="B294" s="305" t="s">
        <v>349</v>
      </c>
      <c r="C294" s="305">
        <v>17.308199999999999</v>
      </c>
      <c r="D294">
        <f t="shared" si="4"/>
        <v>34.616399999999999</v>
      </c>
    </row>
    <row r="295" spans="1:4" ht="15">
      <c r="A295" s="305" t="s">
        <v>350</v>
      </c>
      <c r="B295" s="305" t="s">
        <v>351</v>
      </c>
      <c r="C295" s="305">
        <v>19.692399999999999</v>
      </c>
      <c r="D295">
        <f t="shared" si="4"/>
        <v>39.384799999999998</v>
      </c>
    </row>
    <row r="296" spans="1:4" ht="15">
      <c r="A296" s="305" t="s">
        <v>3946</v>
      </c>
      <c r="B296" s="305" t="s">
        <v>3947</v>
      </c>
      <c r="C296" s="305">
        <v>71.566500000000005</v>
      </c>
      <c r="D296">
        <f t="shared" si="4"/>
        <v>143.13300000000001</v>
      </c>
    </row>
    <row r="297" spans="1:4" ht="15">
      <c r="A297" s="305" t="s">
        <v>3944</v>
      </c>
      <c r="B297" s="305" t="s">
        <v>3945</v>
      </c>
      <c r="C297" s="305">
        <v>60.083199999999998</v>
      </c>
      <c r="D297">
        <f t="shared" si="4"/>
        <v>120.1664</v>
      </c>
    </row>
    <row r="298" spans="1:4" ht="15">
      <c r="A298" s="305" t="s">
        <v>2412</v>
      </c>
      <c r="B298" s="305" t="s">
        <v>1614</v>
      </c>
      <c r="C298" s="305">
        <v>33.213799999999999</v>
      </c>
      <c r="D298">
        <f t="shared" si="4"/>
        <v>66.427599999999998</v>
      </c>
    </row>
    <row r="299" spans="1:4" ht="15">
      <c r="A299" s="305" t="s">
        <v>2413</v>
      </c>
      <c r="B299" s="305" t="s">
        <v>1615</v>
      </c>
      <c r="C299" s="305">
        <v>35.49</v>
      </c>
      <c r="D299">
        <f t="shared" si="4"/>
        <v>70.98</v>
      </c>
    </row>
    <row r="300" spans="1:4" ht="15">
      <c r="A300" s="305" t="s">
        <v>2414</v>
      </c>
      <c r="B300" s="305" t="s">
        <v>768</v>
      </c>
      <c r="C300" s="305">
        <v>92.3048</v>
      </c>
      <c r="D300">
        <f t="shared" si="4"/>
        <v>184.6096</v>
      </c>
    </row>
    <row r="301" spans="1:4" ht="15">
      <c r="A301" s="305" t="s">
        <v>2424</v>
      </c>
      <c r="B301" s="305" t="s">
        <v>2034</v>
      </c>
      <c r="C301" s="305">
        <v>35.445399999999999</v>
      </c>
      <c r="D301">
        <f t="shared" si="4"/>
        <v>70.890799999999999</v>
      </c>
    </row>
    <row r="302" spans="1:4" ht="15">
      <c r="A302" s="305" t="s">
        <v>2415</v>
      </c>
      <c r="B302" s="305" t="s">
        <v>1616</v>
      </c>
      <c r="C302" s="305">
        <v>30.826699999999999</v>
      </c>
      <c r="D302">
        <f t="shared" si="4"/>
        <v>61.653399999999998</v>
      </c>
    </row>
    <row r="303" spans="1:4" ht="15">
      <c r="A303" s="305" t="s">
        <v>2416</v>
      </c>
      <c r="B303" s="305" t="s">
        <v>1617</v>
      </c>
      <c r="C303" s="305">
        <v>29.1203</v>
      </c>
      <c r="D303">
        <f t="shared" si="4"/>
        <v>58.240600000000001</v>
      </c>
    </row>
    <row r="304" spans="1:4" ht="15">
      <c r="A304" s="305" t="s">
        <v>2417</v>
      </c>
      <c r="B304" s="305" t="s">
        <v>3370</v>
      </c>
      <c r="C304" s="305">
        <v>23.1419</v>
      </c>
      <c r="D304">
        <f t="shared" si="4"/>
        <v>46.283799999999999</v>
      </c>
    </row>
    <row r="305" spans="1:4" ht="15">
      <c r="A305" s="305" t="s">
        <v>2418</v>
      </c>
      <c r="B305" s="305" t="s">
        <v>3371</v>
      </c>
      <c r="C305" s="305">
        <v>33.760599999999997</v>
      </c>
      <c r="D305">
        <f t="shared" si="4"/>
        <v>67.521199999999993</v>
      </c>
    </row>
    <row r="306" spans="1:4" ht="15">
      <c r="A306" s="305" t="s">
        <v>2419</v>
      </c>
      <c r="B306" s="305" t="s">
        <v>1618</v>
      </c>
      <c r="C306" s="305">
        <v>33.387999999999998</v>
      </c>
      <c r="D306">
        <f t="shared" si="4"/>
        <v>66.775999999999996</v>
      </c>
    </row>
    <row r="307" spans="1:4" ht="15">
      <c r="A307" s="305" t="s">
        <v>2420</v>
      </c>
      <c r="B307" s="305" t="s">
        <v>1619</v>
      </c>
      <c r="C307" s="305">
        <v>36.365900000000003</v>
      </c>
      <c r="D307">
        <f t="shared" si="4"/>
        <v>72.731800000000007</v>
      </c>
    </row>
    <row r="308" spans="1:4" ht="15">
      <c r="A308" s="305" t="s">
        <v>2421</v>
      </c>
      <c r="B308" s="305" t="s">
        <v>1194</v>
      </c>
      <c r="C308" s="305">
        <v>98.872799999999998</v>
      </c>
      <c r="D308">
        <f t="shared" si="4"/>
        <v>197.7456</v>
      </c>
    </row>
    <row r="309" spans="1:4" ht="15">
      <c r="A309" s="305" t="s">
        <v>2422</v>
      </c>
      <c r="B309" s="305" t="s">
        <v>3373</v>
      </c>
      <c r="C309" s="305">
        <v>35.073900000000002</v>
      </c>
      <c r="D309">
        <f t="shared" si="4"/>
        <v>70.147800000000004</v>
      </c>
    </row>
    <row r="310" spans="1:4" ht="15">
      <c r="A310" s="305" t="s">
        <v>2426</v>
      </c>
      <c r="B310" s="305" t="s">
        <v>2320</v>
      </c>
      <c r="C310" s="305">
        <v>20.605499999999999</v>
      </c>
      <c r="D310">
        <f t="shared" si="4"/>
        <v>41.210999999999999</v>
      </c>
    </row>
    <row r="311" spans="1:4" ht="15">
      <c r="A311" s="305" t="s">
        <v>2427</v>
      </c>
      <c r="B311" s="305" t="s">
        <v>3181</v>
      </c>
      <c r="C311" s="305">
        <v>29.840900000000001</v>
      </c>
      <c r="D311">
        <f t="shared" si="4"/>
        <v>59.681800000000003</v>
      </c>
    </row>
    <row r="312" spans="1:4" ht="15">
      <c r="A312" s="305" t="s">
        <v>2428</v>
      </c>
      <c r="B312" s="305" t="s">
        <v>419</v>
      </c>
      <c r="C312" s="305">
        <v>34.680100000000003</v>
      </c>
      <c r="D312">
        <f t="shared" si="4"/>
        <v>69.360200000000006</v>
      </c>
    </row>
    <row r="313" spans="1:4" ht="15">
      <c r="A313" s="305" t="s">
        <v>2423</v>
      </c>
      <c r="B313" s="305" t="s">
        <v>1620</v>
      </c>
      <c r="C313" s="305">
        <v>33.213799999999999</v>
      </c>
      <c r="D313">
        <f t="shared" si="4"/>
        <v>66.427599999999998</v>
      </c>
    </row>
    <row r="314" spans="1:4" ht="15">
      <c r="A314" s="305" t="s">
        <v>2430</v>
      </c>
      <c r="B314" s="305" t="s">
        <v>1623</v>
      </c>
      <c r="C314" s="305">
        <v>19.098199999999999</v>
      </c>
      <c r="D314">
        <f t="shared" si="4"/>
        <v>38.196399999999997</v>
      </c>
    </row>
    <row r="315" spans="1:4" ht="15">
      <c r="A315" s="305" t="s">
        <v>2425</v>
      </c>
      <c r="B315" s="305" t="s">
        <v>1621</v>
      </c>
      <c r="C315" s="305">
        <v>26.1404</v>
      </c>
      <c r="D315">
        <f t="shared" si="4"/>
        <v>52.280799999999999</v>
      </c>
    </row>
    <row r="316" spans="1:4" ht="15">
      <c r="A316" s="305" t="s">
        <v>2429</v>
      </c>
      <c r="B316" s="305" t="s">
        <v>1622</v>
      </c>
      <c r="C316" s="305">
        <v>26.9514</v>
      </c>
      <c r="D316">
        <f t="shared" si="4"/>
        <v>53.902799999999999</v>
      </c>
    </row>
    <row r="317" spans="1:4" ht="15">
      <c r="A317" s="305" t="s">
        <v>2438</v>
      </c>
      <c r="B317" s="305" t="s">
        <v>3376</v>
      </c>
      <c r="C317" s="305">
        <v>34.701999999999998</v>
      </c>
      <c r="D317">
        <f t="shared" si="4"/>
        <v>69.403999999999996</v>
      </c>
    </row>
    <row r="318" spans="1:4" ht="15">
      <c r="A318" s="305" t="s">
        <v>2431</v>
      </c>
      <c r="B318" s="305" t="s">
        <v>1624</v>
      </c>
      <c r="C318" s="305">
        <v>26.1889</v>
      </c>
      <c r="D318">
        <f t="shared" si="4"/>
        <v>52.377800000000001</v>
      </c>
    </row>
    <row r="319" spans="1:4" ht="15">
      <c r="A319" s="305" t="s">
        <v>2432</v>
      </c>
      <c r="B319" s="305" t="s">
        <v>3344</v>
      </c>
      <c r="C319" s="305">
        <v>32.836100000000002</v>
      </c>
      <c r="D319">
        <f t="shared" si="4"/>
        <v>65.672200000000004</v>
      </c>
    </row>
    <row r="320" spans="1:4" ht="15">
      <c r="A320" s="305" t="s">
        <v>2439</v>
      </c>
      <c r="B320" s="305" t="s">
        <v>1628</v>
      </c>
      <c r="C320" s="305">
        <v>40.394100000000002</v>
      </c>
      <c r="D320">
        <f t="shared" si="4"/>
        <v>80.788200000000003</v>
      </c>
    </row>
    <row r="321" spans="1:4" ht="15">
      <c r="A321" s="305" t="s">
        <v>2440</v>
      </c>
      <c r="B321" s="305" t="s">
        <v>3377</v>
      </c>
      <c r="C321" s="305">
        <v>21.062100000000001</v>
      </c>
      <c r="D321">
        <f t="shared" si="4"/>
        <v>42.124200000000002</v>
      </c>
    </row>
    <row r="322" spans="1:4" ht="15">
      <c r="A322" s="305" t="s">
        <v>2433</v>
      </c>
      <c r="B322" s="305" t="s">
        <v>1625</v>
      </c>
      <c r="C322" s="305">
        <v>26.870699999999999</v>
      </c>
      <c r="D322">
        <f t="shared" ref="D322:D385" si="5">C322*2</f>
        <v>53.741399999999999</v>
      </c>
    </row>
    <row r="323" spans="1:4" ht="15">
      <c r="A323" s="305" t="s">
        <v>2865</v>
      </c>
      <c r="B323" s="305" t="s">
        <v>1758</v>
      </c>
      <c r="C323" s="305">
        <v>53.377499999999998</v>
      </c>
      <c r="D323">
        <f t="shared" si="5"/>
        <v>106.755</v>
      </c>
    </row>
    <row r="324" spans="1:4" ht="15">
      <c r="A324" s="305" t="s">
        <v>2434</v>
      </c>
      <c r="B324" s="305" t="s">
        <v>394</v>
      </c>
      <c r="C324" s="305">
        <v>31.164400000000001</v>
      </c>
      <c r="D324">
        <f t="shared" si="5"/>
        <v>62.328800000000001</v>
      </c>
    </row>
    <row r="325" spans="1:4" ht="15">
      <c r="A325" s="305" t="s">
        <v>2444</v>
      </c>
      <c r="B325" s="305" t="s">
        <v>3379</v>
      </c>
      <c r="C325" s="305">
        <v>23.952000000000002</v>
      </c>
      <c r="D325">
        <f t="shared" si="5"/>
        <v>47.904000000000003</v>
      </c>
    </row>
    <row r="326" spans="1:4" ht="15">
      <c r="A326" s="305" t="s">
        <v>2451</v>
      </c>
      <c r="B326" s="305" t="s">
        <v>1632</v>
      </c>
      <c r="C326" s="305">
        <v>33.826999999999998</v>
      </c>
      <c r="D326">
        <f t="shared" si="5"/>
        <v>67.653999999999996</v>
      </c>
    </row>
    <row r="327" spans="1:4" ht="15">
      <c r="A327" s="305" t="s">
        <v>3841</v>
      </c>
      <c r="B327" s="305" t="s">
        <v>243</v>
      </c>
      <c r="C327" s="305">
        <v>37.241799999999998</v>
      </c>
      <c r="D327">
        <f t="shared" si="5"/>
        <v>74.483599999999996</v>
      </c>
    </row>
    <row r="328" spans="1:4" ht="15">
      <c r="A328" s="305" t="s">
        <v>2468</v>
      </c>
      <c r="B328" s="305" t="s">
        <v>2031</v>
      </c>
      <c r="C328" s="305">
        <v>34.023200000000003</v>
      </c>
      <c r="D328">
        <f t="shared" si="5"/>
        <v>68.046400000000006</v>
      </c>
    </row>
    <row r="329" spans="1:4" ht="15">
      <c r="A329" s="305" t="s">
        <v>2469</v>
      </c>
      <c r="B329" s="305" t="s">
        <v>1634</v>
      </c>
      <c r="C329" s="305">
        <v>26.209700000000002</v>
      </c>
      <c r="D329">
        <f t="shared" si="5"/>
        <v>52.419400000000003</v>
      </c>
    </row>
    <row r="330" spans="1:4" ht="15">
      <c r="A330" s="305" t="s">
        <v>2470</v>
      </c>
      <c r="B330" s="305" t="s">
        <v>1635</v>
      </c>
      <c r="C330" s="305">
        <v>24.783999999999999</v>
      </c>
      <c r="D330">
        <f t="shared" si="5"/>
        <v>49.567999999999998</v>
      </c>
    </row>
    <row r="331" spans="1:4" ht="15">
      <c r="A331" s="305" t="s">
        <v>2435</v>
      </c>
      <c r="B331" s="305" t="s">
        <v>1626</v>
      </c>
      <c r="C331" s="305">
        <v>31.2896</v>
      </c>
      <c r="D331">
        <f t="shared" si="5"/>
        <v>62.5792</v>
      </c>
    </row>
    <row r="332" spans="1:4" ht="15">
      <c r="A332" s="305" t="s">
        <v>2471</v>
      </c>
      <c r="B332" s="305" t="s">
        <v>3382</v>
      </c>
      <c r="C332" s="305">
        <v>32.074599999999997</v>
      </c>
      <c r="D332">
        <f t="shared" si="5"/>
        <v>64.149199999999993</v>
      </c>
    </row>
    <row r="333" spans="1:4" ht="15">
      <c r="A333" s="305" t="s">
        <v>2481</v>
      </c>
      <c r="B333" s="305" t="s">
        <v>1638</v>
      </c>
      <c r="C333" s="305">
        <v>22.025500000000001</v>
      </c>
      <c r="D333">
        <f t="shared" si="5"/>
        <v>44.051000000000002</v>
      </c>
    </row>
    <row r="334" spans="1:4" ht="15">
      <c r="A334" s="305" t="s">
        <v>2484</v>
      </c>
      <c r="B334" s="305" t="s">
        <v>3388</v>
      </c>
      <c r="C334" s="305">
        <v>34.7455</v>
      </c>
      <c r="D334">
        <f t="shared" si="5"/>
        <v>69.491</v>
      </c>
    </row>
    <row r="335" spans="1:4" ht="15">
      <c r="A335" s="305" t="s">
        <v>2486</v>
      </c>
      <c r="B335" s="305" t="s">
        <v>3384</v>
      </c>
      <c r="C335" s="305">
        <v>29.819500000000001</v>
      </c>
      <c r="D335">
        <f t="shared" si="5"/>
        <v>59.639000000000003</v>
      </c>
    </row>
    <row r="336" spans="1:4" ht="15">
      <c r="A336" s="305" t="s">
        <v>2489</v>
      </c>
      <c r="B336" s="305" t="s">
        <v>3385</v>
      </c>
      <c r="C336" s="305">
        <v>28.747</v>
      </c>
      <c r="D336">
        <f t="shared" si="5"/>
        <v>57.494</v>
      </c>
    </row>
    <row r="337" spans="1:4" ht="15">
      <c r="A337" s="305" t="s">
        <v>2492</v>
      </c>
      <c r="B337" s="305" t="s">
        <v>3386</v>
      </c>
      <c r="C337" s="305">
        <v>37.788899999999998</v>
      </c>
      <c r="D337">
        <f t="shared" si="5"/>
        <v>75.577799999999996</v>
      </c>
    </row>
    <row r="338" spans="1:4" ht="15">
      <c r="A338" s="305" t="s">
        <v>2495</v>
      </c>
      <c r="B338" s="305" t="s">
        <v>3398</v>
      </c>
      <c r="C338" s="305">
        <v>37.284799999999997</v>
      </c>
      <c r="D338">
        <f t="shared" si="5"/>
        <v>74.569599999999994</v>
      </c>
    </row>
    <row r="339" spans="1:4" ht="15">
      <c r="A339" s="305" t="s">
        <v>2498</v>
      </c>
      <c r="B339" s="305" t="s">
        <v>3387</v>
      </c>
      <c r="C339" s="305">
        <v>28.615600000000001</v>
      </c>
      <c r="D339">
        <f t="shared" si="5"/>
        <v>57.231200000000001</v>
      </c>
    </row>
    <row r="340" spans="1:4" ht="15">
      <c r="A340" s="305" t="s">
        <v>2504</v>
      </c>
      <c r="B340" s="305" t="s">
        <v>1639</v>
      </c>
      <c r="C340" s="305">
        <v>26.996200000000002</v>
      </c>
      <c r="D340">
        <f t="shared" si="5"/>
        <v>53.992400000000004</v>
      </c>
    </row>
    <row r="341" spans="1:4" ht="15">
      <c r="A341" s="305" t="s">
        <v>2507</v>
      </c>
      <c r="B341" s="305" t="s">
        <v>1641</v>
      </c>
      <c r="C341" s="305">
        <v>32.424900000000001</v>
      </c>
      <c r="D341">
        <f t="shared" si="5"/>
        <v>64.849800000000002</v>
      </c>
    </row>
    <row r="342" spans="1:4" ht="15">
      <c r="A342" s="305" t="s">
        <v>2536</v>
      </c>
      <c r="B342" s="305" t="s">
        <v>1856</v>
      </c>
      <c r="C342" s="305">
        <v>50.575899999999997</v>
      </c>
      <c r="D342">
        <f t="shared" si="5"/>
        <v>101.15179999999999</v>
      </c>
    </row>
    <row r="343" spans="1:4" ht="15">
      <c r="A343" s="305" t="s">
        <v>2537</v>
      </c>
      <c r="B343" s="305" t="s">
        <v>3098</v>
      </c>
      <c r="C343" s="305">
        <v>58.728099999999998</v>
      </c>
      <c r="D343">
        <f t="shared" si="5"/>
        <v>117.4562</v>
      </c>
    </row>
    <row r="344" spans="1:4" ht="15">
      <c r="A344" s="305" t="s">
        <v>2436</v>
      </c>
      <c r="B344" s="305" t="s">
        <v>1627</v>
      </c>
      <c r="C344" s="305">
        <v>81.598399999999998</v>
      </c>
      <c r="D344">
        <f t="shared" si="5"/>
        <v>163.1968</v>
      </c>
    </row>
    <row r="345" spans="1:4" ht="15">
      <c r="A345" s="305" t="s">
        <v>2540</v>
      </c>
      <c r="B345" s="305" t="s">
        <v>1860</v>
      </c>
      <c r="C345" s="305">
        <v>69.868899999999996</v>
      </c>
      <c r="D345">
        <f t="shared" si="5"/>
        <v>139.73779999999999</v>
      </c>
    </row>
    <row r="346" spans="1:4" ht="15">
      <c r="A346" s="305" t="s">
        <v>2511</v>
      </c>
      <c r="B346" s="305" t="s">
        <v>1849</v>
      </c>
      <c r="C346" s="305">
        <v>42.8977</v>
      </c>
      <c r="D346">
        <f t="shared" si="5"/>
        <v>85.795400000000001</v>
      </c>
    </row>
    <row r="347" spans="1:4" ht="15">
      <c r="A347" s="305" t="s">
        <v>2542</v>
      </c>
      <c r="B347" s="305" t="s">
        <v>1863</v>
      </c>
      <c r="C347" s="305">
        <v>451.20440000000002</v>
      </c>
      <c r="D347">
        <f t="shared" si="5"/>
        <v>902.40880000000004</v>
      </c>
    </row>
    <row r="348" spans="1:4" ht="15">
      <c r="A348" s="305" t="s">
        <v>2544</v>
      </c>
      <c r="B348" s="305" t="s">
        <v>1662</v>
      </c>
      <c r="C348" s="305">
        <v>224.16079999999999</v>
      </c>
      <c r="D348">
        <f t="shared" si="5"/>
        <v>448.32159999999999</v>
      </c>
    </row>
    <row r="349" spans="1:4" ht="15">
      <c r="A349" s="305" t="s">
        <v>2545</v>
      </c>
      <c r="B349" s="305" t="s">
        <v>1896</v>
      </c>
      <c r="C349" s="305">
        <v>102.17749999999999</v>
      </c>
      <c r="D349">
        <f t="shared" si="5"/>
        <v>204.35499999999999</v>
      </c>
    </row>
    <row r="350" spans="1:4" ht="15">
      <c r="A350" s="305" t="s">
        <v>2547</v>
      </c>
      <c r="B350" s="305" t="s">
        <v>1921</v>
      </c>
      <c r="C350" s="305">
        <v>74.653700000000001</v>
      </c>
      <c r="D350">
        <f t="shared" si="5"/>
        <v>149.3074</v>
      </c>
    </row>
    <row r="351" spans="1:4" ht="15">
      <c r="A351" s="305" t="s">
        <v>2549</v>
      </c>
      <c r="B351" s="305" t="s">
        <v>1664</v>
      </c>
      <c r="C351" s="305">
        <v>69.307299999999998</v>
      </c>
      <c r="D351">
        <f t="shared" si="5"/>
        <v>138.6146</v>
      </c>
    </row>
    <row r="352" spans="1:4" ht="15">
      <c r="A352" s="305" t="s">
        <v>2550</v>
      </c>
      <c r="B352" s="305" t="s">
        <v>1923</v>
      </c>
      <c r="C352" s="305">
        <v>103.681</v>
      </c>
      <c r="D352">
        <f t="shared" si="5"/>
        <v>207.36199999999999</v>
      </c>
    </row>
    <row r="353" spans="1:4" ht="15">
      <c r="A353" s="305" t="s">
        <v>2552</v>
      </c>
      <c r="B353" s="305" t="s">
        <v>1924</v>
      </c>
      <c r="C353" s="305">
        <v>96.640799999999999</v>
      </c>
      <c r="D353">
        <f t="shared" si="5"/>
        <v>193.2816</v>
      </c>
    </row>
    <row r="354" spans="1:4" ht="15">
      <c r="A354" s="305" t="s">
        <v>2513</v>
      </c>
      <c r="B354" s="305" t="s">
        <v>1850</v>
      </c>
      <c r="C354" s="305">
        <v>43.675899999999999</v>
      </c>
      <c r="D354">
        <f t="shared" si="5"/>
        <v>87.351799999999997</v>
      </c>
    </row>
    <row r="355" spans="1:4" ht="15">
      <c r="A355" s="305" t="s">
        <v>2437</v>
      </c>
      <c r="B355" s="305" t="s">
        <v>395</v>
      </c>
      <c r="C355" s="305">
        <v>24.650200000000002</v>
      </c>
      <c r="D355">
        <f t="shared" si="5"/>
        <v>49.300400000000003</v>
      </c>
    </row>
    <row r="356" spans="1:4" ht="15">
      <c r="A356" s="305" t="s">
        <v>3840</v>
      </c>
      <c r="B356" s="305" t="s">
        <v>410</v>
      </c>
      <c r="C356" s="305">
        <v>26.345600000000001</v>
      </c>
      <c r="D356">
        <f t="shared" si="5"/>
        <v>52.691200000000002</v>
      </c>
    </row>
    <row r="357" spans="1:4" ht="15">
      <c r="A357" s="305" t="s">
        <v>2441</v>
      </c>
      <c r="B357" s="305" t="s">
        <v>2322</v>
      </c>
      <c r="C357" s="305">
        <v>12.323700000000001</v>
      </c>
      <c r="D357">
        <f t="shared" si="5"/>
        <v>24.647400000000001</v>
      </c>
    </row>
    <row r="358" spans="1:4" ht="15">
      <c r="A358" s="305" t="s">
        <v>2442</v>
      </c>
      <c r="B358" s="305" t="s">
        <v>3150</v>
      </c>
      <c r="C358" s="305">
        <v>22.713999999999999</v>
      </c>
      <c r="D358">
        <f t="shared" si="5"/>
        <v>45.427999999999997</v>
      </c>
    </row>
    <row r="359" spans="1:4" ht="15">
      <c r="A359" s="305" t="s">
        <v>2554</v>
      </c>
      <c r="B359" s="305" t="s">
        <v>1667</v>
      </c>
      <c r="C359" s="305">
        <v>368.74470000000002</v>
      </c>
      <c r="D359">
        <f t="shared" si="5"/>
        <v>737.48940000000005</v>
      </c>
    </row>
    <row r="360" spans="1:4" ht="15">
      <c r="A360" s="305" t="s">
        <v>2443</v>
      </c>
      <c r="B360" s="305" t="s">
        <v>3151</v>
      </c>
      <c r="C360" s="305">
        <v>32.074300000000001</v>
      </c>
      <c r="D360">
        <f t="shared" si="5"/>
        <v>64.148600000000002</v>
      </c>
    </row>
    <row r="361" spans="1:4" ht="15">
      <c r="A361" s="305" t="s">
        <v>1643</v>
      </c>
      <c r="B361" s="305" t="s">
        <v>1644</v>
      </c>
      <c r="C361" s="305">
        <v>56.137999999999998</v>
      </c>
      <c r="D361">
        <f t="shared" si="5"/>
        <v>112.276</v>
      </c>
    </row>
    <row r="362" spans="1:4" ht="15">
      <c r="A362" s="305" t="s">
        <v>2445</v>
      </c>
      <c r="B362" s="305" t="s">
        <v>3184</v>
      </c>
      <c r="C362" s="305">
        <v>29.9238</v>
      </c>
      <c r="D362">
        <f t="shared" si="5"/>
        <v>59.8476</v>
      </c>
    </row>
    <row r="363" spans="1:4" ht="15">
      <c r="A363" s="305" t="s">
        <v>2512</v>
      </c>
      <c r="B363" s="305" t="s">
        <v>3391</v>
      </c>
      <c r="C363" s="305">
        <v>28.506</v>
      </c>
      <c r="D363">
        <f t="shared" si="5"/>
        <v>57.012</v>
      </c>
    </row>
    <row r="364" spans="1:4" ht="15">
      <c r="A364" s="305" t="s">
        <v>2514</v>
      </c>
      <c r="B364" s="305" t="s">
        <v>1645</v>
      </c>
      <c r="C364" s="305">
        <v>31.921600000000002</v>
      </c>
      <c r="D364">
        <f t="shared" si="5"/>
        <v>63.843200000000003</v>
      </c>
    </row>
    <row r="365" spans="1:4" ht="15">
      <c r="A365" s="305" t="s">
        <v>2446</v>
      </c>
      <c r="B365" s="305" t="s">
        <v>1629</v>
      </c>
      <c r="C365" s="305">
        <v>23.338000000000001</v>
      </c>
      <c r="D365">
        <f t="shared" si="5"/>
        <v>46.676000000000002</v>
      </c>
    </row>
    <row r="366" spans="1:4" ht="15">
      <c r="A366" s="305" t="s">
        <v>2447</v>
      </c>
      <c r="B366" s="305" t="s">
        <v>3152</v>
      </c>
      <c r="C366" s="305">
        <v>28.228000000000002</v>
      </c>
      <c r="D366">
        <f t="shared" si="5"/>
        <v>56.456000000000003</v>
      </c>
    </row>
    <row r="367" spans="1:4" ht="15">
      <c r="A367" s="305" t="s">
        <v>2849</v>
      </c>
      <c r="B367" s="305" t="s">
        <v>1744</v>
      </c>
      <c r="C367" s="305">
        <v>28.3977</v>
      </c>
      <c r="D367">
        <f t="shared" si="5"/>
        <v>56.795400000000001</v>
      </c>
    </row>
    <row r="368" spans="1:4" ht="15">
      <c r="A368" s="305" t="s">
        <v>2519</v>
      </c>
      <c r="B368" s="305" t="s">
        <v>3802</v>
      </c>
      <c r="C368" s="305">
        <v>233.9726</v>
      </c>
      <c r="D368">
        <f t="shared" si="5"/>
        <v>467.9452</v>
      </c>
    </row>
    <row r="369" spans="1:4" ht="15">
      <c r="A369" s="305" t="s">
        <v>3854</v>
      </c>
      <c r="B369" s="305" t="s">
        <v>250</v>
      </c>
      <c r="C369" s="305">
        <v>244.703</v>
      </c>
      <c r="D369">
        <f t="shared" si="5"/>
        <v>489.40600000000001</v>
      </c>
    </row>
    <row r="370" spans="1:4" ht="15">
      <c r="A370" s="305" t="s">
        <v>1317</v>
      </c>
      <c r="B370" s="305" t="s">
        <v>54</v>
      </c>
      <c r="C370" s="305">
        <v>58.113700000000001</v>
      </c>
      <c r="D370">
        <f t="shared" si="5"/>
        <v>116.2274</v>
      </c>
    </row>
    <row r="371" spans="1:4" ht="15">
      <c r="A371" s="305" t="s">
        <v>2394</v>
      </c>
      <c r="B371" s="305" t="s">
        <v>175</v>
      </c>
      <c r="C371" s="305">
        <v>65.675700000000006</v>
      </c>
      <c r="D371">
        <f t="shared" si="5"/>
        <v>131.35140000000001</v>
      </c>
    </row>
    <row r="372" spans="1:4" ht="15">
      <c r="A372" s="305" t="s">
        <v>3960</v>
      </c>
      <c r="B372" s="305" t="s">
        <v>248</v>
      </c>
      <c r="C372" s="305">
        <v>61.412399999999998</v>
      </c>
      <c r="D372">
        <f t="shared" si="5"/>
        <v>122.8248</v>
      </c>
    </row>
    <row r="373" spans="1:4" ht="15">
      <c r="A373" s="305" t="s">
        <v>3968</v>
      </c>
      <c r="B373" s="305" t="s">
        <v>202</v>
      </c>
      <c r="C373" s="305">
        <v>60.794400000000003</v>
      </c>
      <c r="D373">
        <f t="shared" si="5"/>
        <v>121.58880000000001</v>
      </c>
    </row>
    <row r="374" spans="1:4" ht="15">
      <c r="A374" s="305" t="s">
        <v>702</v>
      </c>
      <c r="B374" s="305" t="s">
        <v>210</v>
      </c>
      <c r="C374" s="305">
        <v>44.0623</v>
      </c>
      <c r="D374">
        <f t="shared" si="5"/>
        <v>88.124600000000001</v>
      </c>
    </row>
    <row r="375" spans="1:4" ht="15">
      <c r="A375" s="305" t="s">
        <v>3827</v>
      </c>
      <c r="B375" s="305" t="s">
        <v>234</v>
      </c>
      <c r="C375" s="305">
        <v>87.434600000000003</v>
      </c>
      <c r="D375">
        <f t="shared" si="5"/>
        <v>174.86920000000001</v>
      </c>
    </row>
    <row r="376" spans="1:4" ht="15">
      <c r="A376" s="305" t="s">
        <v>3862</v>
      </c>
      <c r="B376" s="305" t="s">
        <v>1177</v>
      </c>
      <c r="C376" s="305">
        <v>218.78579999999999</v>
      </c>
      <c r="D376">
        <f t="shared" si="5"/>
        <v>437.57159999999999</v>
      </c>
    </row>
    <row r="377" spans="1:4" ht="15">
      <c r="A377" s="305" t="s">
        <v>3497</v>
      </c>
      <c r="B377" s="305" t="s">
        <v>325</v>
      </c>
      <c r="C377" s="305">
        <v>36.559100000000001</v>
      </c>
      <c r="D377">
        <f t="shared" si="5"/>
        <v>73.118200000000002</v>
      </c>
    </row>
    <row r="378" spans="1:4" ht="15">
      <c r="A378" s="305" t="s">
        <v>3429</v>
      </c>
      <c r="B378" s="305" t="s">
        <v>326</v>
      </c>
      <c r="C378" s="305">
        <v>48.747</v>
      </c>
      <c r="D378">
        <f t="shared" si="5"/>
        <v>97.494</v>
      </c>
    </row>
    <row r="379" spans="1:4" ht="15">
      <c r="A379" s="305" t="s">
        <v>3486</v>
      </c>
      <c r="B379" s="305" t="s">
        <v>327</v>
      </c>
      <c r="C379" s="305">
        <v>77.500200000000007</v>
      </c>
      <c r="D379">
        <f t="shared" si="5"/>
        <v>155.00040000000001</v>
      </c>
    </row>
    <row r="380" spans="1:4" ht="15">
      <c r="A380" s="305" t="s">
        <v>3430</v>
      </c>
      <c r="B380" s="305" t="s">
        <v>328</v>
      </c>
      <c r="C380" s="305">
        <v>55.975000000000001</v>
      </c>
      <c r="D380">
        <f t="shared" si="5"/>
        <v>111.95</v>
      </c>
    </row>
    <row r="381" spans="1:4" ht="15">
      <c r="A381" s="305" t="s">
        <v>1569</v>
      </c>
      <c r="B381" s="305" t="s">
        <v>387</v>
      </c>
      <c r="C381" s="305">
        <v>69.291799999999995</v>
      </c>
      <c r="D381">
        <f t="shared" si="5"/>
        <v>138.58359999999999</v>
      </c>
    </row>
    <row r="382" spans="1:4" ht="15">
      <c r="A382" s="305" t="s">
        <v>1258</v>
      </c>
      <c r="B382" s="305" t="s">
        <v>4133</v>
      </c>
      <c r="C382" s="305">
        <v>22.965499999999999</v>
      </c>
      <c r="D382">
        <f t="shared" si="5"/>
        <v>45.930999999999997</v>
      </c>
    </row>
    <row r="383" spans="1:4" ht="15">
      <c r="A383" s="305" t="s">
        <v>1259</v>
      </c>
      <c r="B383" s="305" t="s">
        <v>26</v>
      </c>
      <c r="C383" s="305">
        <v>34.083199999999998</v>
      </c>
      <c r="D383">
        <f t="shared" si="5"/>
        <v>68.166399999999996</v>
      </c>
    </row>
    <row r="384" spans="1:4" ht="15">
      <c r="A384" s="305" t="s">
        <v>1260</v>
      </c>
      <c r="B384" s="305" t="s">
        <v>27</v>
      </c>
      <c r="C384" s="305">
        <v>23.1084</v>
      </c>
      <c r="D384">
        <f t="shared" si="5"/>
        <v>46.216799999999999</v>
      </c>
    </row>
    <row r="385" spans="1:4" ht="15">
      <c r="A385" s="305" t="s">
        <v>1261</v>
      </c>
      <c r="B385" s="305" t="s">
        <v>1005</v>
      </c>
      <c r="C385" s="305">
        <v>16.958300000000001</v>
      </c>
      <c r="D385">
        <f t="shared" si="5"/>
        <v>33.916600000000003</v>
      </c>
    </row>
    <row r="386" spans="1:4" ht="15">
      <c r="A386" s="305" t="s">
        <v>1262</v>
      </c>
      <c r="B386" s="305" t="s">
        <v>3062</v>
      </c>
      <c r="C386" s="305">
        <v>25.060500000000001</v>
      </c>
      <c r="D386">
        <f t="shared" ref="D386:D449" si="6">C386*2</f>
        <v>50.121000000000002</v>
      </c>
    </row>
    <row r="387" spans="1:4" ht="15">
      <c r="A387" s="305" t="s">
        <v>1263</v>
      </c>
      <c r="B387" s="305" t="s">
        <v>1006</v>
      </c>
      <c r="C387" s="305">
        <v>24.290800000000001</v>
      </c>
      <c r="D387">
        <f t="shared" si="6"/>
        <v>48.581600000000002</v>
      </c>
    </row>
    <row r="388" spans="1:4" ht="15">
      <c r="A388" s="305" t="s">
        <v>1264</v>
      </c>
      <c r="B388" s="305" t="s">
        <v>28</v>
      </c>
      <c r="C388" s="305">
        <v>24.290800000000001</v>
      </c>
      <c r="D388">
        <f t="shared" si="6"/>
        <v>48.581600000000002</v>
      </c>
    </row>
    <row r="389" spans="1:4" ht="15">
      <c r="A389" s="305" t="s">
        <v>1265</v>
      </c>
      <c r="B389" s="305" t="s">
        <v>29</v>
      </c>
      <c r="C389" s="305">
        <v>24.870100000000001</v>
      </c>
      <c r="D389">
        <f t="shared" si="6"/>
        <v>49.740200000000002</v>
      </c>
    </row>
    <row r="390" spans="1:4" ht="15">
      <c r="A390" s="305" t="s">
        <v>1266</v>
      </c>
      <c r="B390" s="305" t="s">
        <v>30</v>
      </c>
      <c r="C390" s="305">
        <v>19.410399999999999</v>
      </c>
      <c r="D390">
        <f t="shared" si="6"/>
        <v>38.820799999999998</v>
      </c>
    </row>
    <row r="391" spans="1:4" ht="15">
      <c r="A391" s="305" t="s">
        <v>1326</v>
      </c>
      <c r="B391" s="305" t="s">
        <v>74</v>
      </c>
      <c r="C391" s="305">
        <v>37.059100000000001</v>
      </c>
      <c r="D391">
        <f t="shared" si="6"/>
        <v>74.118200000000002</v>
      </c>
    </row>
    <row r="392" spans="1:4" ht="15">
      <c r="A392" s="305" t="s">
        <v>1323</v>
      </c>
      <c r="B392" s="305" t="s">
        <v>71</v>
      </c>
      <c r="C392" s="305">
        <v>26.242899999999999</v>
      </c>
      <c r="D392">
        <f t="shared" si="6"/>
        <v>52.485799999999998</v>
      </c>
    </row>
    <row r="393" spans="1:4" ht="15">
      <c r="A393" s="305" t="s">
        <v>1330</v>
      </c>
      <c r="B393" s="305" t="s">
        <v>78</v>
      </c>
      <c r="C393" s="305">
        <v>34.5276</v>
      </c>
      <c r="D393">
        <f t="shared" si="6"/>
        <v>69.055199999999999</v>
      </c>
    </row>
    <row r="394" spans="1:4" ht="15">
      <c r="A394" s="305" t="s">
        <v>1331</v>
      </c>
      <c r="B394" s="305" t="s">
        <v>79</v>
      </c>
      <c r="C394" s="305">
        <v>26.020700000000001</v>
      </c>
      <c r="D394">
        <f t="shared" si="6"/>
        <v>52.041400000000003</v>
      </c>
    </row>
    <row r="395" spans="1:4" ht="15">
      <c r="A395" s="305" t="s">
        <v>1344</v>
      </c>
      <c r="B395" s="305" t="s">
        <v>91</v>
      </c>
      <c r="C395" s="305">
        <v>31.9724</v>
      </c>
      <c r="D395">
        <f t="shared" si="6"/>
        <v>63.944800000000001</v>
      </c>
    </row>
    <row r="396" spans="1:4" ht="15">
      <c r="A396" s="305" t="s">
        <v>3874</v>
      </c>
      <c r="B396" s="305" t="s">
        <v>263</v>
      </c>
      <c r="C396" s="305">
        <v>42.375900000000001</v>
      </c>
      <c r="D396">
        <f t="shared" si="6"/>
        <v>84.751800000000003</v>
      </c>
    </row>
    <row r="397" spans="1:4" ht="15">
      <c r="A397" s="305" t="s">
        <v>680</v>
      </c>
      <c r="B397" s="305" t="s">
        <v>189</v>
      </c>
      <c r="C397" s="305">
        <v>41.003100000000003</v>
      </c>
      <c r="D397">
        <f t="shared" si="6"/>
        <v>82.006200000000007</v>
      </c>
    </row>
    <row r="398" spans="1:4" ht="15">
      <c r="A398" s="305" t="s">
        <v>1345</v>
      </c>
      <c r="B398" s="305" t="s">
        <v>92</v>
      </c>
      <c r="C398" s="305">
        <v>39.161999999999999</v>
      </c>
      <c r="D398">
        <f t="shared" si="6"/>
        <v>78.323999999999998</v>
      </c>
    </row>
    <row r="399" spans="1:4" ht="15">
      <c r="A399" s="305" t="s">
        <v>1369</v>
      </c>
      <c r="B399" s="305" t="s">
        <v>117</v>
      </c>
      <c r="C399" s="305">
        <v>26.520700000000001</v>
      </c>
      <c r="D399">
        <f t="shared" si="6"/>
        <v>53.041400000000003</v>
      </c>
    </row>
    <row r="400" spans="1:4" ht="15">
      <c r="A400" s="305" t="s">
        <v>1324</v>
      </c>
      <c r="B400" s="305" t="s">
        <v>72</v>
      </c>
      <c r="C400" s="305">
        <v>33.154800000000002</v>
      </c>
      <c r="D400">
        <f t="shared" si="6"/>
        <v>66.309600000000003</v>
      </c>
    </row>
    <row r="401" spans="1:4" ht="15">
      <c r="A401" s="305" t="s">
        <v>1329</v>
      </c>
      <c r="B401" s="305" t="s">
        <v>77</v>
      </c>
      <c r="C401" s="305">
        <v>20.854700000000001</v>
      </c>
      <c r="D401">
        <f t="shared" si="6"/>
        <v>41.709400000000002</v>
      </c>
    </row>
    <row r="402" spans="1:4" ht="15">
      <c r="A402" s="305" t="s">
        <v>1325</v>
      </c>
      <c r="B402" s="305" t="s">
        <v>73</v>
      </c>
      <c r="C402" s="305">
        <v>27.726900000000001</v>
      </c>
      <c r="D402">
        <f t="shared" si="6"/>
        <v>55.453800000000001</v>
      </c>
    </row>
    <row r="403" spans="1:4" ht="15">
      <c r="A403" s="305" t="s">
        <v>2681</v>
      </c>
      <c r="B403" s="305" t="s">
        <v>271</v>
      </c>
      <c r="C403" s="305">
        <v>43.121899999999997</v>
      </c>
      <c r="D403">
        <f t="shared" si="6"/>
        <v>86.243799999999993</v>
      </c>
    </row>
    <row r="404" spans="1:4" ht="15">
      <c r="A404" s="305" t="s">
        <v>1353</v>
      </c>
      <c r="B404" s="305" t="s">
        <v>100</v>
      </c>
      <c r="C404" s="305">
        <v>31.9724</v>
      </c>
      <c r="D404">
        <f t="shared" si="6"/>
        <v>63.944800000000001</v>
      </c>
    </row>
    <row r="405" spans="1:4" ht="15">
      <c r="A405" s="305" t="s">
        <v>1346</v>
      </c>
      <c r="B405" s="305" t="s">
        <v>93</v>
      </c>
      <c r="C405" s="305">
        <v>31.9724</v>
      </c>
      <c r="D405">
        <f t="shared" si="6"/>
        <v>63.944800000000001</v>
      </c>
    </row>
    <row r="406" spans="1:4" ht="15">
      <c r="A406" s="305" t="s">
        <v>1347</v>
      </c>
      <c r="B406" s="305" t="s">
        <v>94</v>
      </c>
      <c r="C406" s="305">
        <v>38.995399999999997</v>
      </c>
      <c r="D406">
        <f t="shared" si="6"/>
        <v>77.990799999999993</v>
      </c>
    </row>
    <row r="407" spans="1:4" ht="15">
      <c r="A407" s="305" t="s">
        <v>1348</v>
      </c>
      <c r="B407" s="305" t="s">
        <v>95</v>
      </c>
      <c r="C407" s="305">
        <v>24.266999999999999</v>
      </c>
      <c r="D407">
        <f t="shared" si="6"/>
        <v>48.533999999999999</v>
      </c>
    </row>
    <row r="408" spans="1:4" ht="15">
      <c r="A408" s="305" t="s">
        <v>1349</v>
      </c>
      <c r="B408" s="305" t="s">
        <v>96</v>
      </c>
      <c r="C408" s="305">
        <v>38.376399999999997</v>
      </c>
      <c r="D408">
        <f t="shared" si="6"/>
        <v>76.752799999999993</v>
      </c>
    </row>
    <row r="409" spans="1:4" ht="15">
      <c r="A409" s="305" t="s">
        <v>2388</v>
      </c>
      <c r="B409" s="305" t="s">
        <v>169</v>
      </c>
      <c r="C409" s="305">
        <v>39.209600000000002</v>
      </c>
      <c r="D409">
        <f t="shared" si="6"/>
        <v>78.419200000000004</v>
      </c>
    </row>
    <row r="410" spans="1:4" ht="15">
      <c r="A410" s="305" t="s">
        <v>706</v>
      </c>
      <c r="B410" s="305" t="s">
        <v>214</v>
      </c>
      <c r="C410" s="305">
        <v>43.915399999999998</v>
      </c>
      <c r="D410">
        <f t="shared" si="6"/>
        <v>87.830799999999996</v>
      </c>
    </row>
    <row r="411" spans="1:4" ht="15">
      <c r="A411" s="305" t="s">
        <v>3837</v>
      </c>
      <c r="B411" s="305" t="s">
        <v>3271</v>
      </c>
      <c r="C411" s="305">
        <v>50.747900000000001</v>
      </c>
      <c r="D411">
        <f t="shared" si="6"/>
        <v>101.4958</v>
      </c>
    </row>
    <row r="412" spans="1:4" ht="15">
      <c r="A412" s="305" t="s">
        <v>3838</v>
      </c>
      <c r="B412" s="305" t="s">
        <v>1510</v>
      </c>
      <c r="C412" s="305">
        <v>31.155000000000001</v>
      </c>
      <c r="D412">
        <f t="shared" si="6"/>
        <v>62.31</v>
      </c>
    </row>
    <row r="413" spans="1:4" ht="15">
      <c r="A413" s="305" t="s">
        <v>2396</v>
      </c>
      <c r="B413" s="305" t="s">
        <v>1607</v>
      </c>
      <c r="C413" s="305">
        <v>49.031999999999996</v>
      </c>
      <c r="D413">
        <f t="shared" si="6"/>
        <v>98.063999999999993</v>
      </c>
    </row>
    <row r="414" spans="1:4" ht="15">
      <c r="A414" s="305" t="s">
        <v>3556</v>
      </c>
      <c r="B414" s="305" t="s">
        <v>313</v>
      </c>
      <c r="C414" s="305">
        <v>32.496099999999998</v>
      </c>
      <c r="D414">
        <f t="shared" si="6"/>
        <v>64.992199999999997</v>
      </c>
    </row>
    <row r="415" spans="1:4" ht="15">
      <c r="A415" s="305" t="s">
        <v>3919</v>
      </c>
      <c r="B415" s="305" t="s">
        <v>314</v>
      </c>
      <c r="C415" s="305">
        <v>74.419700000000006</v>
      </c>
      <c r="D415">
        <f t="shared" si="6"/>
        <v>148.83940000000001</v>
      </c>
    </row>
    <row r="416" spans="1:4" ht="15">
      <c r="A416" s="305" t="s">
        <v>3483</v>
      </c>
      <c r="B416" s="305" t="s">
        <v>315</v>
      </c>
      <c r="C416" s="305">
        <v>32.496099999999998</v>
      </c>
      <c r="D416">
        <f t="shared" si="6"/>
        <v>64.992199999999997</v>
      </c>
    </row>
    <row r="417" spans="1:4" ht="15">
      <c r="A417" s="305" t="s">
        <v>3510</v>
      </c>
      <c r="B417" s="305" t="s">
        <v>304</v>
      </c>
      <c r="C417" s="305">
        <v>36.559100000000001</v>
      </c>
      <c r="D417">
        <f t="shared" si="6"/>
        <v>73.118200000000002</v>
      </c>
    </row>
    <row r="418" spans="1:4" ht="15">
      <c r="A418" s="305" t="s">
        <v>3463</v>
      </c>
      <c r="B418" s="305" t="s">
        <v>316</v>
      </c>
      <c r="C418" s="305">
        <v>41.336399999999998</v>
      </c>
      <c r="D418">
        <f t="shared" si="6"/>
        <v>82.672799999999995</v>
      </c>
    </row>
    <row r="419" spans="1:4" ht="15">
      <c r="A419" s="305" t="s">
        <v>3464</v>
      </c>
      <c r="B419" s="305" t="s">
        <v>317</v>
      </c>
      <c r="C419" s="305">
        <v>43.062100000000001</v>
      </c>
      <c r="D419">
        <f t="shared" si="6"/>
        <v>86.124200000000002</v>
      </c>
    </row>
    <row r="420" spans="1:4" ht="15">
      <c r="A420" s="305" t="s">
        <v>3465</v>
      </c>
      <c r="B420" s="305" t="s">
        <v>318</v>
      </c>
      <c r="C420" s="305">
        <v>41.336399999999998</v>
      </c>
      <c r="D420">
        <f t="shared" si="6"/>
        <v>82.672799999999995</v>
      </c>
    </row>
    <row r="421" spans="1:4" ht="15">
      <c r="A421" s="305" t="s">
        <v>3466</v>
      </c>
      <c r="B421" s="305" t="s">
        <v>319</v>
      </c>
      <c r="C421" s="305">
        <v>51.662799999999997</v>
      </c>
      <c r="D421">
        <f t="shared" si="6"/>
        <v>103.32559999999999</v>
      </c>
    </row>
    <row r="422" spans="1:4" ht="15">
      <c r="A422" s="305" t="s">
        <v>3467</v>
      </c>
      <c r="B422" s="305" t="s">
        <v>320</v>
      </c>
      <c r="C422" s="305">
        <v>51.662799999999997</v>
      </c>
      <c r="D422">
        <f t="shared" si="6"/>
        <v>103.32559999999999</v>
      </c>
    </row>
    <row r="423" spans="1:4" ht="15">
      <c r="A423" s="305" t="s">
        <v>1581</v>
      </c>
      <c r="B423" s="305" t="s">
        <v>387</v>
      </c>
      <c r="C423" s="305">
        <v>33.158900000000003</v>
      </c>
      <c r="D423">
        <f t="shared" si="6"/>
        <v>66.317800000000005</v>
      </c>
    </row>
    <row r="424" spans="1:4" ht="15">
      <c r="A424" s="305" t="s">
        <v>1351</v>
      </c>
      <c r="B424" s="305" t="s">
        <v>98</v>
      </c>
      <c r="C424" s="305">
        <v>13.305999999999999</v>
      </c>
      <c r="D424">
        <f t="shared" si="6"/>
        <v>26.611999999999998</v>
      </c>
    </row>
    <row r="425" spans="1:4" ht="15">
      <c r="A425" s="305" t="s">
        <v>1352</v>
      </c>
      <c r="B425" s="305" t="s">
        <v>99</v>
      </c>
      <c r="C425" s="305">
        <v>13.305999999999999</v>
      </c>
      <c r="D425">
        <f t="shared" si="6"/>
        <v>26.611999999999998</v>
      </c>
    </row>
    <row r="426" spans="1:4" ht="15">
      <c r="A426" s="305" t="s">
        <v>1267</v>
      </c>
      <c r="B426" s="305" t="s">
        <v>2231</v>
      </c>
      <c r="C426" s="305">
        <v>17.3565</v>
      </c>
      <c r="D426">
        <f t="shared" si="6"/>
        <v>34.713000000000001</v>
      </c>
    </row>
    <row r="427" spans="1:4" ht="15">
      <c r="A427" s="305" t="s">
        <v>1268</v>
      </c>
      <c r="B427" s="305" t="s">
        <v>31</v>
      </c>
      <c r="C427" s="305">
        <v>32.532299999999999</v>
      </c>
      <c r="D427">
        <f t="shared" si="6"/>
        <v>65.064599999999999</v>
      </c>
    </row>
    <row r="428" spans="1:4" ht="15">
      <c r="A428" s="305" t="s">
        <v>2876</v>
      </c>
      <c r="B428" s="305" t="s">
        <v>2202</v>
      </c>
      <c r="C428" s="305">
        <v>30.010100000000001</v>
      </c>
      <c r="D428">
        <f t="shared" si="6"/>
        <v>60.020200000000003</v>
      </c>
    </row>
    <row r="429" spans="1:4" ht="15">
      <c r="A429" s="305" t="s">
        <v>693</v>
      </c>
      <c r="B429" s="305" t="s">
        <v>200</v>
      </c>
      <c r="C429" s="305">
        <v>57.082999999999998</v>
      </c>
      <c r="D429">
        <f t="shared" si="6"/>
        <v>114.166</v>
      </c>
    </row>
    <row r="430" spans="1:4" ht="15">
      <c r="A430" s="305" t="s">
        <v>3760</v>
      </c>
      <c r="B430" s="305" t="s">
        <v>201</v>
      </c>
      <c r="C430" s="305">
        <v>48.022300000000001</v>
      </c>
      <c r="D430">
        <f t="shared" si="6"/>
        <v>96.044600000000003</v>
      </c>
    </row>
    <row r="431" spans="1:4" ht="15">
      <c r="A431" s="305" t="s">
        <v>700</v>
      </c>
      <c r="B431" s="305" t="s">
        <v>208</v>
      </c>
      <c r="C431" s="305">
        <v>115.6696</v>
      </c>
      <c r="D431">
        <f t="shared" si="6"/>
        <v>231.33920000000001</v>
      </c>
    </row>
    <row r="432" spans="1:4" ht="15">
      <c r="A432" s="305" t="s">
        <v>701</v>
      </c>
      <c r="B432" s="305" t="s">
        <v>209</v>
      </c>
      <c r="C432" s="305">
        <v>123.93689999999999</v>
      </c>
      <c r="D432">
        <f t="shared" si="6"/>
        <v>247.87379999999999</v>
      </c>
    </row>
    <row r="433" spans="1:4" ht="15">
      <c r="A433" s="305" t="s">
        <v>3823</v>
      </c>
      <c r="B433" s="305" t="s">
        <v>1087</v>
      </c>
      <c r="C433" s="305">
        <v>55.714300000000001</v>
      </c>
      <c r="D433">
        <f t="shared" si="6"/>
        <v>111.4286</v>
      </c>
    </row>
    <row r="434" spans="1:4" ht="15">
      <c r="A434" s="305" t="s">
        <v>712</v>
      </c>
      <c r="B434" s="305" t="s">
        <v>221</v>
      </c>
      <c r="C434" s="305">
        <v>180.7338</v>
      </c>
      <c r="D434">
        <f t="shared" si="6"/>
        <v>361.4676</v>
      </c>
    </row>
    <row r="435" spans="1:4" ht="15">
      <c r="A435" s="305" t="s">
        <v>3855</v>
      </c>
      <c r="B435" s="305" t="s">
        <v>1143</v>
      </c>
      <c r="C435" s="305">
        <v>141.5565</v>
      </c>
      <c r="D435">
        <f t="shared" si="6"/>
        <v>283.113</v>
      </c>
    </row>
    <row r="436" spans="1:4" ht="15">
      <c r="A436" s="305" t="s">
        <v>3856</v>
      </c>
      <c r="B436" s="305" t="s">
        <v>523</v>
      </c>
      <c r="C436" s="305">
        <v>141.5668</v>
      </c>
      <c r="D436">
        <f t="shared" si="6"/>
        <v>283.1336</v>
      </c>
    </row>
    <row r="437" spans="1:4" ht="15">
      <c r="A437" s="305" t="s">
        <v>736</v>
      </c>
      <c r="B437" s="305" t="s">
        <v>280</v>
      </c>
      <c r="C437" s="305">
        <v>114.79859999999999</v>
      </c>
      <c r="D437">
        <f t="shared" si="6"/>
        <v>229.59719999999999</v>
      </c>
    </row>
    <row r="438" spans="1:4" ht="15">
      <c r="A438" s="305" t="s">
        <v>3839</v>
      </c>
      <c r="B438" s="305" t="s">
        <v>242</v>
      </c>
      <c r="C438" s="305">
        <v>92.025599999999997</v>
      </c>
      <c r="D438">
        <f t="shared" si="6"/>
        <v>184.05119999999999</v>
      </c>
    </row>
    <row r="439" spans="1:4" ht="15">
      <c r="A439" s="305" t="s">
        <v>713</v>
      </c>
      <c r="B439" s="305" t="s">
        <v>222</v>
      </c>
      <c r="C439" s="305">
        <v>149.40629999999999</v>
      </c>
      <c r="D439">
        <f t="shared" si="6"/>
        <v>298.81259999999997</v>
      </c>
    </row>
    <row r="440" spans="1:4" ht="15">
      <c r="A440" s="305" t="s">
        <v>714</v>
      </c>
      <c r="B440" s="305" t="s">
        <v>223</v>
      </c>
      <c r="C440" s="305">
        <v>175.92619999999999</v>
      </c>
      <c r="D440">
        <f t="shared" si="6"/>
        <v>351.85239999999999</v>
      </c>
    </row>
    <row r="441" spans="1:4" ht="15">
      <c r="A441" s="305" t="s">
        <v>737</v>
      </c>
      <c r="B441" s="305" t="s">
        <v>270</v>
      </c>
      <c r="C441" s="305">
        <v>84.746499999999997</v>
      </c>
      <c r="D441">
        <f t="shared" si="6"/>
        <v>169.49299999999999</v>
      </c>
    </row>
    <row r="442" spans="1:4" ht="15">
      <c r="A442" s="305" t="s">
        <v>1269</v>
      </c>
      <c r="B442" s="305" t="s">
        <v>641</v>
      </c>
      <c r="C442" s="305">
        <v>13.7996</v>
      </c>
      <c r="D442">
        <f t="shared" si="6"/>
        <v>27.5992</v>
      </c>
    </row>
    <row r="443" spans="1:4" ht="15">
      <c r="A443" s="305" t="s">
        <v>3848</v>
      </c>
      <c r="B443" s="305" t="s">
        <v>3806</v>
      </c>
      <c r="C443" s="305">
        <v>129.9845</v>
      </c>
      <c r="D443">
        <f t="shared" si="6"/>
        <v>259.96899999999999</v>
      </c>
    </row>
    <row r="444" spans="1:4" ht="15">
      <c r="A444" s="305" t="s">
        <v>725</v>
      </c>
      <c r="B444" s="305" t="s">
        <v>1163</v>
      </c>
      <c r="C444" s="305">
        <v>114.77209999999999</v>
      </c>
      <c r="D444">
        <f t="shared" si="6"/>
        <v>229.54419999999999</v>
      </c>
    </row>
    <row r="445" spans="1:4" ht="15">
      <c r="A445" s="305" t="s">
        <v>3864</v>
      </c>
      <c r="B445" s="305" t="s">
        <v>256</v>
      </c>
      <c r="C445" s="305">
        <v>137.02529999999999</v>
      </c>
      <c r="D445">
        <f t="shared" si="6"/>
        <v>274.05059999999997</v>
      </c>
    </row>
    <row r="446" spans="1:4" ht="15">
      <c r="A446" s="305" t="s">
        <v>3872</v>
      </c>
      <c r="B446" s="305" t="s">
        <v>262</v>
      </c>
      <c r="C446" s="305">
        <v>84.459000000000003</v>
      </c>
      <c r="D446">
        <f t="shared" si="6"/>
        <v>168.91800000000001</v>
      </c>
    </row>
    <row r="447" spans="1:4" ht="15">
      <c r="A447" s="305" t="s">
        <v>2708</v>
      </c>
      <c r="B447" s="305" t="s">
        <v>272</v>
      </c>
      <c r="C447" s="305">
        <v>105.4058</v>
      </c>
      <c r="D447">
        <f t="shared" si="6"/>
        <v>210.8116</v>
      </c>
    </row>
    <row r="448" spans="1:4" ht="15">
      <c r="A448" s="305" t="s">
        <v>3824</v>
      </c>
      <c r="B448" s="305" t="s">
        <v>3818</v>
      </c>
      <c r="C448" s="305">
        <v>81.977599999999995</v>
      </c>
      <c r="D448">
        <f t="shared" si="6"/>
        <v>163.95519999999999</v>
      </c>
    </row>
    <row r="449" spans="1:4" ht="15">
      <c r="A449" s="305" t="s">
        <v>3849</v>
      </c>
      <c r="B449" s="305" t="s">
        <v>3286</v>
      </c>
      <c r="C449" s="305">
        <v>137.02529999999999</v>
      </c>
      <c r="D449">
        <f t="shared" si="6"/>
        <v>274.05059999999997</v>
      </c>
    </row>
    <row r="450" spans="1:4" ht="15">
      <c r="A450" s="305" t="s">
        <v>2122</v>
      </c>
      <c r="B450" s="305" t="s">
        <v>2117</v>
      </c>
      <c r="C450" s="305">
        <v>141.77629999999999</v>
      </c>
      <c r="D450">
        <f t="shared" ref="D450:D513" si="7">C450*2</f>
        <v>283.55259999999998</v>
      </c>
    </row>
    <row r="451" spans="1:4" ht="15">
      <c r="A451" s="305" t="s">
        <v>362</v>
      </c>
      <c r="B451" s="305" t="s">
        <v>363</v>
      </c>
      <c r="C451" s="305">
        <v>130.29490000000001</v>
      </c>
      <c r="D451">
        <f t="shared" si="7"/>
        <v>260.58980000000003</v>
      </c>
    </row>
    <row r="452" spans="1:4" ht="15">
      <c r="A452" s="305" t="s">
        <v>3850</v>
      </c>
      <c r="B452" s="305" t="s">
        <v>3820</v>
      </c>
      <c r="C452" s="305">
        <v>137.02529999999999</v>
      </c>
      <c r="D452">
        <f t="shared" si="7"/>
        <v>274.05059999999997</v>
      </c>
    </row>
    <row r="453" spans="1:4" ht="15">
      <c r="A453" s="305" t="s">
        <v>1282</v>
      </c>
      <c r="B453" s="305" t="s">
        <v>1813</v>
      </c>
      <c r="C453" s="305">
        <v>32.371699999999997</v>
      </c>
      <c r="D453">
        <f t="shared" si="7"/>
        <v>64.743399999999994</v>
      </c>
    </row>
    <row r="454" spans="1:4" ht="15">
      <c r="A454" s="305" t="s">
        <v>1283</v>
      </c>
      <c r="B454" s="305" t="s">
        <v>929</v>
      </c>
      <c r="C454" s="305">
        <v>75.396199999999993</v>
      </c>
      <c r="D454">
        <f t="shared" si="7"/>
        <v>150.79239999999999</v>
      </c>
    </row>
    <row r="455" spans="1:4" ht="15">
      <c r="A455" s="305" t="s">
        <v>3935</v>
      </c>
      <c r="B455" s="305" t="s">
        <v>383</v>
      </c>
      <c r="C455" s="305">
        <v>141.80199999999999</v>
      </c>
      <c r="D455">
        <f t="shared" si="7"/>
        <v>283.60399999999998</v>
      </c>
    </row>
    <row r="456" spans="1:4" ht="15">
      <c r="A456" s="305" t="s">
        <v>3833</v>
      </c>
      <c r="B456" s="305" t="s">
        <v>241</v>
      </c>
      <c r="C456" s="305">
        <v>100.393</v>
      </c>
      <c r="D456">
        <f t="shared" si="7"/>
        <v>200.786</v>
      </c>
    </row>
    <row r="457" spans="1:4" ht="15">
      <c r="A457" s="305" t="s">
        <v>2121</v>
      </c>
      <c r="B457" s="305" t="s">
        <v>2120</v>
      </c>
      <c r="C457" s="305">
        <v>105.9936</v>
      </c>
      <c r="D457">
        <f t="shared" si="7"/>
        <v>211.9872</v>
      </c>
    </row>
    <row r="458" spans="1:4" ht="15">
      <c r="A458" s="305" t="s">
        <v>3851</v>
      </c>
      <c r="B458" s="305" t="s">
        <v>1169</v>
      </c>
      <c r="C458" s="305">
        <v>92.527100000000004</v>
      </c>
      <c r="D458">
        <f t="shared" si="7"/>
        <v>185.05420000000001</v>
      </c>
    </row>
    <row r="459" spans="1:4" ht="15">
      <c r="A459" s="305" t="s">
        <v>3857</v>
      </c>
      <c r="B459" s="305" t="s">
        <v>1172</v>
      </c>
      <c r="C459" s="305">
        <v>47.616599999999998</v>
      </c>
      <c r="D459">
        <f t="shared" si="7"/>
        <v>95.233199999999997</v>
      </c>
    </row>
    <row r="460" spans="1:4" ht="15">
      <c r="A460" s="305" t="s">
        <v>3861</v>
      </c>
      <c r="B460" s="305" t="s">
        <v>3736</v>
      </c>
      <c r="C460" s="305">
        <v>108.1024</v>
      </c>
      <c r="D460">
        <f t="shared" si="7"/>
        <v>216.20480000000001</v>
      </c>
    </row>
    <row r="461" spans="1:4" ht="15">
      <c r="A461" s="305" t="s">
        <v>3873</v>
      </c>
      <c r="B461" s="305" t="s">
        <v>2195</v>
      </c>
      <c r="C461" s="305">
        <v>92.576700000000002</v>
      </c>
      <c r="D461">
        <f t="shared" si="7"/>
        <v>185.1534</v>
      </c>
    </row>
    <row r="462" spans="1:4" ht="15">
      <c r="A462" s="305" t="s">
        <v>2392</v>
      </c>
      <c r="B462" s="305" t="s">
        <v>173</v>
      </c>
      <c r="C462" s="305">
        <v>36.559100000000001</v>
      </c>
      <c r="D462">
        <f t="shared" si="7"/>
        <v>73.118200000000002</v>
      </c>
    </row>
    <row r="463" spans="1:4" ht="15">
      <c r="A463" s="305" t="s">
        <v>3846</v>
      </c>
      <c r="B463" s="305" t="s">
        <v>247</v>
      </c>
      <c r="C463" s="305">
        <v>36.559100000000001</v>
      </c>
      <c r="D463">
        <f t="shared" si="7"/>
        <v>73.118200000000002</v>
      </c>
    </row>
    <row r="464" spans="1:4" ht="15">
      <c r="A464" s="305" t="s">
        <v>281</v>
      </c>
      <c r="B464" s="305" t="s">
        <v>282</v>
      </c>
      <c r="C464" s="305">
        <v>43.0032</v>
      </c>
      <c r="D464">
        <f t="shared" si="7"/>
        <v>86.006399999999999</v>
      </c>
    </row>
    <row r="465" spans="1:4" ht="15">
      <c r="A465" s="305" t="s">
        <v>2097</v>
      </c>
      <c r="B465" s="305" t="s">
        <v>2676</v>
      </c>
      <c r="C465" s="305">
        <v>45.546300000000002</v>
      </c>
      <c r="D465">
        <f t="shared" si="7"/>
        <v>91.092600000000004</v>
      </c>
    </row>
    <row r="466" spans="1:4" ht="15">
      <c r="A466" s="305" t="s">
        <v>2707</v>
      </c>
      <c r="B466" s="305" t="s">
        <v>285</v>
      </c>
      <c r="C466" s="305">
        <v>87.629099999999994</v>
      </c>
      <c r="D466">
        <f t="shared" si="7"/>
        <v>175.25819999999999</v>
      </c>
    </row>
    <row r="467" spans="1:4" ht="15">
      <c r="A467" s="305" t="s">
        <v>1281</v>
      </c>
      <c r="B467" s="305" t="s">
        <v>2236</v>
      </c>
      <c r="C467" s="305">
        <v>31.292899999999999</v>
      </c>
      <c r="D467">
        <f t="shared" si="7"/>
        <v>62.585799999999999</v>
      </c>
    </row>
    <row r="468" spans="1:4" ht="15">
      <c r="A468" s="305" t="s">
        <v>3545</v>
      </c>
      <c r="B468" s="305" t="s">
        <v>321</v>
      </c>
      <c r="C468" s="305">
        <v>86.1126</v>
      </c>
      <c r="D468">
        <f t="shared" si="7"/>
        <v>172.2252</v>
      </c>
    </row>
    <row r="469" spans="1:4" ht="15">
      <c r="A469" s="305" t="s">
        <v>3493</v>
      </c>
      <c r="B469" s="305" t="s">
        <v>322</v>
      </c>
      <c r="C469" s="305">
        <v>146.2286</v>
      </c>
      <c r="D469">
        <f t="shared" si="7"/>
        <v>292.4572</v>
      </c>
    </row>
    <row r="470" spans="1:4" ht="15">
      <c r="A470" s="305" t="s">
        <v>3546</v>
      </c>
      <c r="B470" s="305" t="s">
        <v>323</v>
      </c>
      <c r="C470" s="305">
        <v>105.6065</v>
      </c>
      <c r="D470">
        <f t="shared" si="7"/>
        <v>211.21299999999999</v>
      </c>
    </row>
    <row r="471" spans="1:4" ht="15">
      <c r="A471" s="305" t="s">
        <v>3559</v>
      </c>
      <c r="B471" s="305" t="s">
        <v>343</v>
      </c>
      <c r="C471" s="305">
        <v>272.05860000000001</v>
      </c>
      <c r="D471">
        <f t="shared" si="7"/>
        <v>544.11720000000003</v>
      </c>
    </row>
    <row r="472" spans="1:4" ht="15">
      <c r="A472" s="305" t="s">
        <v>3920</v>
      </c>
      <c r="B472" s="305" t="s">
        <v>324</v>
      </c>
      <c r="C472" s="305">
        <v>103.3374</v>
      </c>
      <c r="D472">
        <f t="shared" si="7"/>
        <v>206.6748</v>
      </c>
    </row>
    <row r="473" spans="1:4" ht="15">
      <c r="A473" s="305" t="s">
        <v>3571</v>
      </c>
      <c r="B473" s="305" t="s">
        <v>344</v>
      </c>
      <c r="C473" s="305">
        <v>126.4691</v>
      </c>
      <c r="D473">
        <f t="shared" si="7"/>
        <v>252.93819999999999</v>
      </c>
    </row>
    <row r="474" spans="1:4" ht="15">
      <c r="A474" s="305" t="s">
        <v>364</v>
      </c>
      <c r="B474" s="305" t="s">
        <v>365</v>
      </c>
      <c r="C474" s="305">
        <v>52.439300000000003</v>
      </c>
      <c r="D474">
        <f t="shared" si="7"/>
        <v>104.87860000000001</v>
      </c>
    </row>
    <row r="475" spans="1:4" ht="15">
      <c r="A475" s="305" t="s">
        <v>366</v>
      </c>
      <c r="B475" s="305" t="s">
        <v>367</v>
      </c>
      <c r="C475" s="305">
        <v>66.714799999999997</v>
      </c>
      <c r="D475">
        <f t="shared" si="7"/>
        <v>133.42959999999999</v>
      </c>
    </row>
    <row r="476" spans="1:4" ht="15">
      <c r="A476" s="305" t="s">
        <v>368</v>
      </c>
      <c r="B476" s="305" t="s">
        <v>369</v>
      </c>
      <c r="C476" s="305">
        <v>68.133499999999998</v>
      </c>
      <c r="D476">
        <f t="shared" si="7"/>
        <v>136.267</v>
      </c>
    </row>
    <row r="477" spans="1:4" ht="15">
      <c r="A477" s="305" t="s">
        <v>1602</v>
      </c>
      <c r="B477" s="305" t="s">
        <v>375</v>
      </c>
      <c r="C477" s="305">
        <v>111.4233</v>
      </c>
      <c r="D477">
        <f t="shared" si="7"/>
        <v>222.8466</v>
      </c>
    </row>
    <row r="478" spans="1:4" ht="15">
      <c r="A478" s="305" t="s">
        <v>1387</v>
      </c>
      <c r="B478" s="305" t="s">
        <v>136</v>
      </c>
      <c r="C478" s="305">
        <v>122.25839999999999</v>
      </c>
      <c r="D478">
        <f t="shared" si="7"/>
        <v>244.51679999999999</v>
      </c>
    </row>
    <row r="479" spans="1:4" ht="15">
      <c r="A479" s="305" t="s">
        <v>1279</v>
      </c>
      <c r="B479" s="305" t="s">
        <v>2235</v>
      </c>
      <c r="C479" s="305">
        <v>43.7134</v>
      </c>
      <c r="D479">
        <f t="shared" si="7"/>
        <v>87.4268</v>
      </c>
    </row>
    <row r="480" spans="1:4" ht="15">
      <c r="A480" s="305" t="s">
        <v>1280</v>
      </c>
      <c r="B480" s="305" t="s">
        <v>36</v>
      </c>
      <c r="C480" s="305">
        <v>34.092199999999998</v>
      </c>
      <c r="D480">
        <f t="shared" si="7"/>
        <v>68.184399999999997</v>
      </c>
    </row>
    <row r="481" spans="1:4" ht="15">
      <c r="A481" s="305" t="s">
        <v>1328</v>
      </c>
      <c r="B481" s="305" t="s">
        <v>76</v>
      </c>
      <c r="C481" s="305">
        <v>32.0503</v>
      </c>
      <c r="D481">
        <f t="shared" si="7"/>
        <v>64.1006</v>
      </c>
    </row>
    <row r="482" spans="1:4" ht="15">
      <c r="A482" s="305" t="s">
        <v>1284</v>
      </c>
      <c r="B482" s="305" t="s">
        <v>37</v>
      </c>
      <c r="C482" s="305">
        <v>48.947800000000001</v>
      </c>
      <c r="D482">
        <f t="shared" si="7"/>
        <v>97.895600000000002</v>
      </c>
    </row>
    <row r="483" spans="1:4" ht="15">
      <c r="A483" s="305" t="s">
        <v>38</v>
      </c>
      <c r="B483" s="305" t="s">
        <v>39</v>
      </c>
      <c r="C483" s="305">
        <v>0</v>
      </c>
      <c r="D483">
        <f t="shared" si="7"/>
        <v>0</v>
      </c>
    </row>
    <row r="484" spans="1:4" ht="15">
      <c r="A484" s="305" t="s">
        <v>1285</v>
      </c>
      <c r="B484" s="305" t="s">
        <v>40</v>
      </c>
      <c r="C484" s="305">
        <v>22.935700000000001</v>
      </c>
      <c r="D484">
        <f t="shared" si="7"/>
        <v>45.871400000000001</v>
      </c>
    </row>
    <row r="485" spans="1:4" ht="15">
      <c r="A485" s="305" t="s">
        <v>1286</v>
      </c>
      <c r="B485" s="305" t="s">
        <v>41</v>
      </c>
      <c r="C485" s="305">
        <v>29.456099999999999</v>
      </c>
      <c r="D485">
        <f t="shared" si="7"/>
        <v>58.912199999999999</v>
      </c>
    </row>
    <row r="486" spans="1:4" ht="15">
      <c r="A486" s="305" t="s">
        <v>1287</v>
      </c>
      <c r="B486" s="305" t="s">
        <v>1818</v>
      </c>
      <c r="C486" s="305">
        <v>34.667499999999997</v>
      </c>
      <c r="D486">
        <f t="shared" si="7"/>
        <v>69.334999999999994</v>
      </c>
    </row>
    <row r="487" spans="1:4" ht="15">
      <c r="A487" s="305" t="s">
        <v>1288</v>
      </c>
      <c r="B487" s="305" t="s">
        <v>42</v>
      </c>
      <c r="C487" s="305">
        <v>34.667499999999997</v>
      </c>
      <c r="D487">
        <f t="shared" si="7"/>
        <v>69.334999999999994</v>
      </c>
    </row>
    <row r="488" spans="1:4" ht="15">
      <c r="A488" s="305" t="s">
        <v>1289</v>
      </c>
      <c r="B488" s="305" t="s">
        <v>1820</v>
      </c>
      <c r="C488" s="305">
        <v>34.667499999999997</v>
      </c>
      <c r="D488">
        <f t="shared" si="7"/>
        <v>69.334999999999994</v>
      </c>
    </row>
    <row r="489" spans="1:4" ht="15">
      <c r="A489" s="305" t="s">
        <v>1290</v>
      </c>
      <c r="B489" s="305" t="s">
        <v>43</v>
      </c>
      <c r="C489" s="305">
        <v>31.797699999999999</v>
      </c>
      <c r="D489">
        <f t="shared" si="7"/>
        <v>63.595399999999998</v>
      </c>
    </row>
    <row r="490" spans="1:4" ht="15">
      <c r="A490" s="305" t="s">
        <v>1342</v>
      </c>
      <c r="B490" s="305" t="s">
        <v>89</v>
      </c>
      <c r="C490" s="305">
        <v>90.479600000000005</v>
      </c>
      <c r="D490">
        <f t="shared" si="7"/>
        <v>180.95920000000001</v>
      </c>
    </row>
    <row r="491" spans="1:4" ht="15">
      <c r="A491" s="305" t="s">
        <v>1343</v>
      </c>
      <c r="B491" s="305" t="s">
        <v>90</v>
      </c>
      <c r="C491" s="305">
        <v>102.4879</v>
      </c>
      <c r="D491">
        <f t="shared" si="7"/>
        <v>204.97579999999999</v>
      </c>
    </row>
    <row r="492" spans="1:4" ht="15">
      <c r="A492" s="305" t="s">
        <v>1291</v>
      </c>
      <c r="B492" s="305" t="s">
        <v>2237</v>
      </c>
      <c r="C492" s="305">
        <v>64.190799999999996</v>
      </c>
      <c r="D492">
        <f t="shared" si="7"/>
        <v>128.38159999999999</v>
      </c>
    </row>
    <row r="493" spans="1:4" ht="15">
      <c r="A493" s="305" t="s">
        <v>1270</v>
      </c>
      <c r="B493" s="305" t="s">
        <v>32</v>
      </c>
      <c r="C493" s="305">
        <v>54.825200000000002</v>
      </c>
      <c r="D493">
        <f t="shared" si="7"/>
        <v>109.6504</v>
      </c>
    </row>
    <row r="494" spans="1:4" ht="15">
      <c r="A494" s="305" t="s">
        <v>1271</v>
      </c>
      <c r="B494" s="305" t="s">
        <v>986</v>
      </c>
      <c r="C494" s="305">
        <v>36.619700000000002</v>
      </c>
      <c r="D494">
        <f t="shared" si="7"/>
        <v>73.239400000000003</v>
      </c>
    </row>
    <row r="495" spans="1:4" ht="15">
      <c r="A495" s="305" t="s">
        <v>1327</v>
      </c>
      <c r="B495" s="305" t="s">
        <v>75</v>
      </c>
      <c r="C495" s="305">
        <v>34.438000000000002</v>
      </c>
      <c r="D495">
        <f t="shared" si="7"/>
        <v>68.876000000000005</v>
      </c>
    </row>
    <row r="496" spans="1:4" ht="15">
      <c r="A496" s="305" t="s">
        <v>1340</v>
      </c>
      <c r="B496" s="305" t="s">
        <v>87</v>
      </c>
      <c r="C496" s="305">
        <v>97.551400000000001</v>
      </c>
      <c r="D496">
        <f t="shared" si="7"/>
        <v>195.1028</v>
      </c>
    </row>
    <row r="497" spans="1:4" ht="15">
      <c r="A497" s="305" t="s">
        <v>1341</v>
      </c>
      <c r="B497" s="305" t="s">
        <v>88</v>
      </c>
      <c r="C497" s="305">
        <v>44.011699999999998</v>
      </c>
      <c r="D497">
        <f t="shared" si="7"/>
        <v>88.023399999999995</v>
      </c>
    </row>
    <row r="498" spans="1:4" ht="15">
      <c r="A498" s="305" t="s">
        <v>1272</v>
      </c>
      <c r="B498" s="305" t="s">
        <v>33</v>
      </c>
      <c r="C498" s="305">
        <v>42.443899999999999</v>
      </c>
      <c r="D498">
        <f t="shared" si="7"/>
        <v>84.887799999999999</v>
      </c>
    </row>
    <row r="499" spans="1:4" ht="15">
      <c r="A499" s="305" t="s">
        <v>1273</v>
      </c>
      <c r="B499" s="305" t="s">
        <v>34</v>
      </c>
      <c r="C499" s="305">
        <v>64.950199999999995</v>
      </c>
      <c r="D499">
        <f t="shared" si="7"/>
        <v>129.90039999999999</v>
      </c>
    </row>
    <row r="500" spans="1:4" ht="15">
      <c r="A500" s="305" t="s">
        <v>1274</v>
      </c>
      <c r="B500" s="305" t="s">
        <v>35</v>
      </c>
      <c r="C500" s="305">
        <v>44.801900000000003</v>
      </c>
      <c r="D500">
        <f t="shared" si="7"/>
        <v>89.603800000000007</v>
      </c>
    </row>
    <row r="501" spans="1:4" ht="15">
      <c r="A501" s="305" t="s">
        <v>1275</v>
      </c>
      <c r="B501" s="305" t="s">
        <v>2905</v>
      </c>
      <c r="C501" s="305">
        <v>81.159099999999995</v>
      </c>
      <c r="D501">
        <f t="shared" si="7"/>
        <v>162.31819999999999</v>
      </c>
    </row>
    <row r="502" spans="1:4" ht="15">
      <c r="A502" s="305" t="s">
        <v>1292</v>
      </c>
      <c r="B502" s="305" t="s">
        <v>44</v>
      </c>
      <c r="C502" s="305">
        <v>111.965</v>
      </c>
      <c r="D502">
        <f t="shared" si="7"/>
        <v>223.93</v>
      </c>
    </row>
    <row r="503" spans="1:4" ht="15">
      <c r="A503" s="305" t="s">
        <v>1276</v>
      </c>
      <c r="B503" s="305" t="s">
        <v>640</v>
      </c>
      <c r="C503" s="305">
        <v>87.219899999999996</v>
      </c>
      <c r="D503">
        <f t="shared" si="7"/>
        <v>174.43979999999999</v>
      </c>
    </row>
    <row r="504" spans="1:4" ht="15">
      <c r="A504" s="305" t="s">
        <v>1277</v>
      </c>
      <c r="B504" s="305" t="s">
        <v>2234</v>
      </c>
      <c r="C504" s="305">
        <v>30.006900000000002</v>
      </c>
      <c r="D504">
        <f t="shared" si="7"/>
        <v>60.013800000000003</v>
      </c>
    </row>
    <row r="505" spans="1:4" ht="15">
      <c r="A505" s="305" t="s">
        <v>1278</v>
      </c>
      <c r="B505" s="305" t="s">
        <v>3199</v>
      </c>
      <c r="C505" s="305">
        <v>48.947800000000001</v>
      </c>
      <c r="D505">
        <f t="shared" si="7"/>
        <v>97.895600000000002</v>
      </c>
    </row>
    <row r="506" spans="1:4" ht="15">
      <c r="A506" s="305" t="s">
        <v>1320</v>
      </c>
      <c r="B506" s="305" t="s">
        <v>65</v>
      </c>
      <c r="C506" s="305">
        <v>13.4308</v>
      </c>
      <c r="D506">
        <f t="shared" si="7"/>
        <v>26.861599999999999</v>
      </c>
    </row>
    <row r="507" spans="1:4" ht="15">
      <c r="A507" s="305" t="s">
        <v>1295</v>
      </c>
      <c r="B507" s="305" t="s">
        <v>47</v>
      </c>
      <c r="C507" s="305">
        <v>23.555900000000001</v>
      </c>
      <c r="D507">
        <f t="shared" si="7"/>
        <v>47.111800000000002</v>
      </c>
    </row>
    <row r="508" spans="1:4" ht="15">
      <c r="A508" s="305" t="s">
        <v>1296</v>
      </c>
      <c r="B508" s="305" t="s">
        <v>48</v>
      </c>
      <c r="C508" s="305">
        <v>15.224500000000001</v>
      </c>
      <c r="D508">
        <f t="shared" si="7"/>
        <v>30.449000000000002</v>
      </c>
    </row>
    <row r="509" spans="1:4" ht="15">
      <c r="A509" s="305" t="s">
        <v>1297</v>
      </c>
      <c r="B509" s="305" t="s">
        <v>903</v>
      </c>
      <c r="C509" s="305">
        <v>18.229299999999999</v>
      </c>
      <c r="D509">
        <f t="shared" si="7"/>
        <v>36.458599999999997</v>
      </c>
    </row>
    <row r="510" spans="1:4" ht="15">
      <c r="A510" s="305" t="s">
        <v>1298</v>
      </c>
      <c r="B510" s="305" t="s">
        <v>2246</v>
      </c>
      <c r="C510" s="305">
        <v>15.2218</v>
      </c>
      <c r="D510">
        <f t="shared" si="7"/>
        <v>30.4436</v>
      </c>
    </row>
    <row r="511" spans="1:4" ht="15">
      <c r="A511" s="305" t="s">
        <v>1299</v>
      </c>
      <c r="B511" s="305" t="s">
        <v>2248</v>
      </c>
      <c r="C511" s="305">
        <v>10.6989</v>
      </c>
      <c r="D511">
        <f t="shared" si="7"/>
        <v>21.3978</v>
      </c>
    </row>
    <row r="512" spans="1:4" ht="15">
      <c r="A512" s="305" t="s">
        <v>738</v>
      </c>
      <c r="B512" s="305" t="s">
        <v>297</v>
      </c>
      <c r="C512" s="305">
        <v>11.452400000000001</v>
      </c>
      <c r="D512">
        <f t="shared" si="7"/>
        <v>22.904800000000002</v>
      </c>
    </row>
    <row r="513" spans="1:4" ht="15">
      <c r="A513" s="305" t="s">
        <v>1300</v>
      </c>
      <c r="B513" s="305" t="s">
        <v>3163</v>
      </c>
      <c r="C513" s="305">
        <v>12.4207</v>
      </c>
      <c r="D513">
        <f t="shared" si="7"/>
        <v>24.8414</v>
      </c>
    </row>
    <row r="514" spans="1:4" ht="15">
      <c r="A514" s="305" t="s">
        <v>1301</v>
      </c>
      <c r="B514" s="305" t="s">
        <v>49</v>
      </c>
      <c r="C514" s="305">
        <v>29.319299999999998</v>
      </c>
      <c r="D514">
        <f t="shared" ref="D514:D577" si="8">C514*2</f>
        <v>58.638599999999997</v>
      </c>
    </row>
    <row r="515" spans="1:4" ht="15">
      <c r="A515" s="305" t="s">
        <v>1302</v>
      </c>
      <c r="B515" s="305" t="s">
        <v>50</v>
      </c>
      <c r="C515" s="305">
        <v>21.2392</v>
      </c>
      <c r="D515">
        <f t="shared" si="8"/>
        <v>42.478400000000001</v>
      </c>
    </row>
    <row r="516" spans="1:4" ht="15">
      <c r="A516" s="305" t="s">
        <v>1303</v>
      </c>
      <c r="B516" s="305" t="s">
        <v>907</v>
      </c>
      <c r="C516" s="305">
        <v>33.497799999999998</v>
      </c>
      <c r="D516">
        <f t="shared" si="8"/>
        <v>66.995599999999996</v>
      </c>
    </row>
    <row r="517" spans="1:4" ht="15">
      <c r="A517" s="305" t="s">
        <v>1304</v>
      </c>
      <c r="B517" s="305" t="s">
        <v>51</v>
      </c>
      <c r="C517" s="305">
        <v>12.0534</v>
      </c>
      <c r="D517">
        <f t="shared" si="8"/>
        <v>24.1068</v>
      </c>
    </row>
    <row r="518" spans="1:4" ht="15">
      <c r="A518" s="305" t="s">
        <v>1305</v>
      </c>
      <c r="B518" s="305" t="s">
        <v>1431</v>
      </c>
      <c r="C518" s="305">
        <v>13.9815</v>
      </c>
      <c r="D518">
        <f t="shared" si="8"/>
        <v>27.963000000000001</v>
      </c>
    </row>
    <row r="519" spans="1:4" ht="15">
      <c r="A519" s="305" t="s">
        <v>1306</v>
      </c>
      <c r="B519" s="305" t="s">
        <v>1432</v>
      </c>
      <c r="C519" s="305">
        <v>15.7521</v>
      </c>
      <c r="D519">
        <f t="shared" si="8"/>
        <v>31.504200000000001</v>
      </c>
    </row>
    <row r="520" spans="1:4" ht="15">
      <c r="A520" s="305" t="s">
        <v>1307</v>
      </c>
      <c r="B520" s="305" t="s">
        <v>1803</v>
      </c>
      <c r="C520" s="305">
        <v>23.165299999999998</v>
      </c>
      <c r="D520">
        <f t="shared" si="8"/>
        <v>46.330599999999997</v>
      </c>
    </row>
    <row r="521" spans="1:4" ht="15">
      <c r="A521" s="305" t="s">
        <v>1308</v>
      </c>
      <c r="B521" s="305" t="s">
        <v>1804</v>
      </c>
      <c r="C521" s="305">
        <v>26.0122</v>
      </c>
      <c r="D521">
        <f t="shared" si="8"/>
        <v>52.0244</v>
      </c>
    </row>
    <row r="522" spans="1:4" ht="15">
      <c r="A522" s="305" t="s">
        <v>1309</v>
      </c>
      <c r="B522" s="305" t="s">
        <v>1807</v>
      </c>
      <c r="C522" s="305">
        <v>13.316000000000001</v>
      </c>
      <c r="D522">
        <f t="shared" si="8"/>
        <v>26.632000000000001</v>
      </c>
    </row>
    <row r="523" spans="1:4" ht="15">
      <c r="A523" s="305" t="s">
        <v>1310</v>
      </c>
      <c r="B523" s="305" t="s">
        <v>1808</v>
      </c>
      <c r="C523" s="305">
        <v>16.0943</v>
      </c>
      <c r="D523">
        <f t="shared" si="8"/>
        <v>32.188600000000001</v>
      </c>
    </row>
    <row r="524" spans="1:4" ht="15">
      <c r="A524" s="305" t="s">
        <v>1311</v>
      </c>
      <c r="B524" s="305" t="s">
        <v>1809</v>
      </c>
      <c r="C524" s="305">
        <v>16.0943</v>
      </c>
      <c r="D524">
        <f t="shared" si="8"/>
        <v>32.188600000000001</v>
      </c>
    </row>
    <row r="525" spans="1:4" ht="15">
      <c r="A525" s="305" t="s">
        <v>1312</v>
      </c>
      <c r="B525" s="305" t="s">
        <v>1810</v>
      </c>
      <c r="C525" s="305">
        <v>28.147400000000001</v>
      </c>
      <c r="D525">
        <f t="shared" si="8"/>
        <v>56.294800000000002</v>
      </c>
    </row>
    <row r="526" spans="1:4" ht="15">
      <c r="A526" s="305" t="s">
        <v>1313</v>
      </c>
      <c r="B526" s="305" t="s">
        <v>52</v>
      </c>
      <c r="C526" s="305">
        <v>24.703600000000002</v>
      </c>
      <c r="D526">
        <f t="shared" si="8"/>
        <v>49.407200000000003</v>
      </c>
    </row>
    <row r="527" spans="1:4" ht="15">
      <c r="A527" s="305" t="s">
        <v>1314</v>
      </c>
      <c r="B527" s="305" t="s">
        <v>1812</v>
      </c>
      <c r="C527" s="305">
        <v>16.0943</v>
      </c>
      <c r="D527">
        <f t="shared" si="8"/>
        <v>32.188600000000001</v>
      </c>
    </row>
    <row r="528" spans="1:4" ht="15">
      <c r="A528" s="305" t="s">
        <v>1315</v>
      </c>
      <c r="B528" s="305" t="s">
        <v>3221</v>
      </c>
      <c r="C528" s="305">
        <v>21.204499999999999</v>
      </c>
      <c r="D528">
        <f t="shared" si="8"/>
        <v>42.408999999999999</v>
      </c>
    </row>
    <row r="529" spans="1:4" ht="15">
      <c r="A529" s="305" t="s">
        <v>1293</v>
      </c>
      <c r="B529" s="305" t="s">
        <v>45</v>
      </c>
      <c r="C529" s="305">
        <v>15.1518</v>
      </c>
      <c r="D529">
        <f t="shared" si="8"/>
        <v>30.303599999999999</v>
      </c>
    </row>
    <row r="530" spans="1:4" ht="15">
      <c r="A530" s="305" t="s">
        <v>1294</v>
      </c>
      <c r="B530" s="305" t="s">
        <v>46</v>
      </c>
      <c r="C530" s="305">
        <v>18.206</v>
      </c>
      <c r="D530">
        <f t="shared" si="8"/>
        <v>36.411999999999999</v>
      </c>
    </row>
    <row r="531" spans="1:4" ht="15">
      <c r="A531" s="305" t="s">
        <v>1386</v>
      </c>
      <c r="B531" s="305" t="s">
        <v>135</v>
      </c>
      <c r="C531" s="305">
        <v>27.642399999999999</v>
      </c>
      <c r="D531">
        <f t="shared" si="8"/>
        <v>55.284799999999997</v>
      </c>
    </row>
    <row r="532" spans="1:4" ht="15">
      <c r="A532" s="305" t="s">
        <v>2393</v>
      </c>
      <c r="B532" s="305" t="s">
        <v>174</v>
      </c>
      <c r="C532" s="305">
        <v>50.509099999999997</v>
      </c>
      <c r="D532">
        <f t="shared" si="8"/>
        <v>101.01819999999999</v>
      </c>
    </row>
    <row r="533" spans="1:4" ht="15">
      <c r="A533" s="305" t="s">
        <v>720</v>
      </c>
      <c r="B533" s="305" t="s">
        <v>229</v>
      </c>
      <c r="C533" s="305">
        <v>61.097299999999997</v>
      </c>
      <c r="D533">
        <f t="shared" si="8"/>
        <v>122.19459999999999</v>
      </c>
    </row>
    <row r="534" spans="1:4" ht="15">
      <c r="A534" s="305" t="s">
        <v>2078</v>
      </c>
      <c r="B534" s="305" t="s">
        <v>265</v>
      </c>
      <c r="C534" s="305">
        <v>28.742899999999999</v>
      </c>
      <c r="D534">
        <f t="shared" si="8"/>
        <v>57.485799999999998</v>
      </c>
    </row>
    <row r="535" spans="1:4" ht="15">
      <c r="A535" s="305" t="s">
        <v>301</v>
      </c>
      <c r="B535" s="305" t="s">
        <v>302</v>
      </c>
      <c r="C535" s="305">
        <v>37.581000000000003</v>
      </c>
      <c r="D535">
        <f t="shared" si="8"/>
        <v>75.162000000000006</v>
      </c>
    </row>
    <row r="536" spans="1:4" ht="15">
      <c r="A536" s="305" t="s">
        <v>59</v>
      </c>
      <c r="B536" s="305" t="s">
        <v>60</v>
      </c>
      <c r="C536" s="305">
        <v>37.5779</v>
      </c>
      <c r="D536">
        <f t="shared" si="8"/>
        <v>75.155799999999999</v>
      </c>
    </row>
    <row r="537" spans="1:4" ht="15">
      <c r="A537" s="305" t="s">
        <v>61</v>
      </c>
      <c r="B537" s="305" t="s">
        <v>62</v>
      </c>
      <c r="C537" s="305">
        <v>153.01300000000001</v>
      </c>
      <c r="D537">
        <f t="shared" si="8"/>
        <v>306.02600000000001</v>
      </c>
    </row>
    <row r="538" spans="1:4" ht="15">
      <c r="A538" s="305" t="s">
        <v>330</v>
      </c>
      <c r="B538" s="305" t="s">
        <v>331</v>
      </c>
      <c r="C538" s="305">
        <v>29.861000000000001</v>
      </c>
      <c r="D538">
        <f t="shared" si="8"/>
        <v>59.722000000000001</v>
      </c>
    </row>
    <row r="539" spans="1:4" ht="15">
      <c r="A539" s="305" t="s">
        <v>3561</v>
      </c>
      <c r="B539" s="305" t="s">
        <v>3469</v>
      </c>
      <c r="C539" s="305">
        <v>109.1515</v>
      </c>
      <c r="D539">
        <f t="shared" si="8"/>
        <v>218.303</v>
      </c>
    </row>
    <row r="540" spans="1:4" ht="15">
      <c r="A540" s="305" t="s">
        <v>57</v>
      </c>
      <c r="B540" s="305" t="s">
        <v>58</v>
      </c>
      <c r="C540" s="305">
        <v>28.742899999999999</v>
      </c>
      <c r="D540">
        <f t="shared" si="8"/>
        <v>57.485799999999998</v>
      </c>
    </row>
    <row r="541" spans="1:4" ht="15">
      <c r="A541" s="305" t="s">
        <v>2564</v>
      </c>
      <c r="B541" s="305" t="s">
        <v>298</v>
      </c>
      <c r="C541" s="305">
        <v>26.367799999999999</v>
      </c>
      <c r="D541">
        <f t="shared" si="8"/>
        <v>52.735599999999998</v>
      </c>
    </row>
    <row r="542" spans="1:4" ht="15">
      <c r="A542" s="305" t="s">
        <v>55</v>
      </c>
      <c r="B542" s="305" t="s">
        <v>56</v>
      </c>
      <c r="C542" s="305">
        <v>75.160700000000006</v>
      </c>
      <c r="D542">
        <f t="shared" si="8"/>
        <v>150.32140000000001</v>
      </c>
    </row>
    <row r="543" spans="1:4" ht="15">
      <c r="A543" s="305" t="s">
        <v>2846</v>
      </c>
      <c r="B543" s="305" t="s">
        <v>2073</v>
      </c>
      <c r="C543" s="305">
        <v>61.916200000000003</v>
      </c>
      <c r="D543">
        <f t="shared" si="8"/>
        <v>123.83240000000001</v>
      </c>
    </row>
    <row r="544" spans="1:4" ht="15">
      <c r="A544" s="305" t="s">
        <v>381</v>
      </c>
      <c r="B544" s="305" t="s">
        <v>382</v>
      </c>
      <c r="C544" s="305">
        <v>46.766500000000001</v>
      </c>
      <c r="D544">
        <f t="shared" si="8"/>
        <v>93.533000000000001</v>
      </c>
    </row>
    <row r="545" spans="1:4" ht="15">
      <c r="A545" s="305" t="s">
        <v>2848</v>
      </c>
      <c r="B545" s="305" t="s">
        <v>2987</v>
      </c>
      <c r="C545" s="305">
        <v>26.177399999999999</v>
      </c>
      <c r="D545">
        <f t="shared" si="8"/>
        <v>52.354799999999997</v>
      </c>
    </row>
    <row r="546" spans="1:4" ht="15">
      <c r="A546" s="305" t="s">
        <v>2850</v>
      </c>
      <c r="B546" s="305" t="s">
        <v>1745</v>
      </c>
      <c r="C546" s="305">
        <v>26.176300000000001</v>
      </c>
      <c r="D546">
        <f t="shared" si="8"/>
        <v>52.352600000000002</v>
      </c>
    </row>
    <row r="547" spans="1:4" ht="15">
      <c r="A547" s="305" t="s">
        <v>2862</v>
      </c>
      <c r="B547" s="305" t="s">
        <v>1755</v>
      </c>
      <c r="C547" s="305">
        <v>28.747599999999998</v>
      </c>
      <c r="D547">
        <f t="shared" si="8"/>
        <v>57.495199999999997</v>
      </c>
    </row>
    <row r="548" spans="1:4" ht="15">
      <c r="A548" s="305" t="s">
        <v>2863</v>
      </c>
      <c r="B548" s="305" t="s">
        <v>1756</v>
      </c>
      <c r="C548" s="305">
        <v>30.3263</v>
      </c>
      <c r="D548">
        <f t="shared" si="8"/>
        <v>60.6526</v>
      </c>
    </row>
    <row r="549" spans="1:4" ht="15">
      <c r="A549" s="305" t="s">
        <v>2864</v>
      </c>
      <c r="B549" s="305" t="s">
        <v>1757</v>
      </c>
      <c r="C549" s="305">
        <v>28.388999999999999</v>
      </c>
      <c r="D549">
        <f t="shared" si="8"/>
        <v>56.777999999999999</v>
      </c>
    </row>
    <row r="550" spans="1:4" ht="15">
      <c r="A550" s="305" t="s">
        <v>2869</v>
      </c>
      <c r="B550" s="305" t="s">
        <v>1760</v>
      </c>
      <c r="C550" s="305">
        <v>51.5334</v>
      </c>
      <c r="D550">
        <f t="shared" si="8"/>
        <v>103.0668</v>
      </c>
    </row>
    <row r="551" spans="1:4" ht="15">
      <c r="A551" s="305" t="s">
        <v>2870</v>
      </c>
      <c r="B551" s="305" t="s">
        <v>1761</v>
      </c>
      <c r="C551" s="305">
        <v>40.013800000000003</v>
      </c>
      <c r="D551">
        <f t="shared" si="8"/>
        <v>80.027600000000007</v>
      </c>
    </row>
    <row r="552" spans="1:4" ht="15">
      <c r="A552" s="305" t="s">
        <v>4181</v>
      </c>
      <c r="B552" s="305" t="s">
        <v>2903</v>
      </c>
      <c r="C552" s="305">
        <v>93.805599999999998</v>
      </c>
      <c r="D552">
        <f t="shared" si="8"/>
        <v>187.6112</v>
      </c>
    </row>
    <row r="553" spans="1:4" ht="15">
      <c r="A553" s="305" t="s">
        <v>3881</v>
      </c>
      <c r="B553" s="305" t="s">
        <v>1762</v>
      </c>
      <c r="C553" s="305">
        <v>25.4406</v>
      </c>
      <c r="D553">
        <f t="shared" si="8"/>
        <v>50.8812</v>
      </c>
    </row>
    <row r="554" spans="1:4" ht="15">
      <c r="A554" s="305" t="s">
        <v>3883</v>
      </c>
      <c r="B554" s="305" t="s">
        <v>1764</v>
      </c>
      <c r="C554" s="305">
        <v>24.218399999999999</v>
      </c>
      <c r="D554">
        <f t="shared" si="8"/>
        <v>48.436799999999998</v>
      </c>
    </row>
    <row r="555" spans="1:4" ht="15">
      <c r="A555" s="305" t="s">
        <v>3885</v>
      </c>
      <c r="B555" s="305" t="s">
        <v>1765</v>
      </c>
      <c r="C555" s="305">
        <v>23.544499999999999</v>
      </c>
      <c r="D555">
        <f t="shared" si="8"/>
        <v>47.088999999999999</v>
      </c>
    </row>
    <row r="556" spans="1:4" ht="15">
      <c r="A556" s="305" t="s">
        <v>3842</v>
      </c>
      <c r="B556" s="305" t="s">
        <v>244</v>
      </c>
      <c r="C556" s="305">
        <v>30.009799999999998</v>
      </c>
      <c r="D556">
        <f t="shared" si="8"/>
        <v>60.019599999999997</v>
      </c>
    </row>
    <row r="557" spans="1:4" ht="15">
      <c r="A557" s="305" t="s">
        <v>3887</v>
      </c>
      <c r="B557" s="305" t="s">
        <v>1766</v>
      </c>
      <c r="C557" s="305">
        <v>31.842700000000001</v>
      </c>
      <c r="D557">
        <f t="shared" si="8"/>
        <v>63.685400000000001</v>
      </c>
    </row>
    <row r="558" spans="1:4" ht="15">
      <c r="A558" s="305" t="s">
        <v>3888</v>
      </c>
      <c r="B558" s="305" t="s">
        <v>0</v>
      </c>
      <c r="C558" s="305">
        <v>26.3249</v>
      </c>
      <c r="D558">
        <f t="shared" si="8"/>
        <v>52.649799999999999</v>
      </c>
    </row>
    <row r="559" spans="1:4" ht="15">
      <c r="A559" s="305" t="s">
        <v>3889</v>
      </c>
      <c r="B559" s="305" t="s">
        <v>1</v>
      </c>
      <c r="C559" s="305">
        <v>27.083500000000001</v>
      </c>
      <c r="D559">
        <f t="shared" si="8"/>
        <v>54.167000000000002</v>
      </c>
    </row>
    <row r="560" spans="1:4" ht="15">
      <c r="A560" s="305" t="s">
        <v>3891</v>
      </c>
      <c r="B560" s="305" t="s">
        <v>3</v>
      </c>
      <c r="C560" s="305">
        <v>28.3047</v>
      </c>
      <c r="D560">
        <f t="shared" si="8"/>
        <v>56.609400000000001</v>
      </c>
    </row>
    <row r="561" spans="1:4" ht="15">
      <c r="A561" s="305" t="s">
        <v>3892</v>
      </c>
      <c r="B561" s="305" t="s">
        <v>4</v>
      </c>
      <c r="C561" s="305">
        <v>51.154499999999999</v>
      </c>
      <c r="D561">
        <f t="shared" si="8"/>
        <v>102.309</v>
      </c>
    </row>
    <row r="562" spans="1:4" ht="15">
      <c r="A562" s="305" t="s">
        <v>3894</v>
      </c>
      <c r="B562" s="305" t="s">
        <v>6</v>
      </c>
      <c r="C562" s="305">
        <v>77.016199999999998</v>
      </c>
      <c r="D562">
        <f t="shared" si="8"/>
        <v>154.0324</v>
      </c>
    </row>
    <row r="563" spans="1:4" ht="15">
      <c r="A563" s="305" t="s">
        <v>3895</v>
      </c>
      <c r="B563" s="305" t="s">
        <v>7</v>
      </c>
      <c r="C563" s="305">
        <v>87.5672</v>
      </c>
      <c r="D563">
        <f t="shared" si="8"/>
        <v>175.1344</v>
      </c>
    </row>
    <row r="564" spans="1:4" ht="15">
      <c r="A564" s="305" t="s">
        <v>3897</v>
      </c>
      <c r="B564" s="305" t="s">
        <v>8</v>
      </c>
      <c r="C564" s="305">
        <v>32.811599999999999</v>
      </c>
      <c r="D564">
        <f t="shared" si="8"/>
        <v>65.623199999999997</v>
      </c>
    </row>
    <row r="565" spans="1:4" ht="15">
      <c r="A565" s="305" t="s">
        <v>3898</v>
      </c>
      <c r="B565" s="305" t="s">
        <v>2009</v>
      </c>
      <c r="C565" s="305">
        <v>25.714200000000002</v>
      </c>
      <c r="D565">
        <f t="shared" si="8"/>
        <v>51.428400000000003</v>
      </c>
    </row>
    <row r="566" spans="1:4" ht="15">
      <c r="A566" s="305" t="s">
        <v>3900</v>
      </c>
      <c r="B566" s="305" t="s">
        <v>2983</v>
      </c>
      <c r="C566" s="305">
        <v>26.3249</v>
      </c>
      <c r="D566">
        <f t="shared" si="8"/>
        <v>52.649799999999999</v>
      </c>
    </row>
    <row r="567" spans="1:4" ht="15">
      <c r="A567" s="305" t="s">
        <v>3901</v>
      </c>
      <c r="B567" s="305" t="s">
        <v>9</v>
      </c>
      <c r="C567" s="305">
        <v>24.177099999999999</v>
      </c>
      <c r="D567">
        <f t="shared" si="8"/>
        <v>48.354199999999999</v>
      </c>
    </row>
    <row r="568" spans="1:4" ht="15">
      <c r="A568" s="305" t="s">
        <v>2851</v>
      </c>
      <c r="B568" s="305" t="s">
        <v>1746</v>
      </c>
      <c r="C568" s="305">
        <v>27.988499999999998</v>
      </c>
      <c r="D568">
        <f t="shared" si="8"/>
        <v>55.976999999999997</v>
      </c>
    </row>
    <row r="569" spans="1:4" ht="15">
      <c r="A569" s="305" t="s">
        <v>3903</v>
      </c>
      <c r="B569" s="305" t="s">
        <v>984</v>
      </c>
      <c r="C569" s="305">
        <v>30.958100000000002</v>
      </c>
      <c r="D569">
        <f t="shared" si="8"/>
        <v>61.916200000000003</v>
      </c>
    </row>
    <row r="570" spans="1:4" ht="15">
      <c r="A570" s="305" t="s">
        <v>3905</v>
      </c>
      <c r="B570" s="305" t="s">
        <v>10</v>
      </c>
      <c r="C570" s="305">
        <v>32.200800000000001</v>
      </c>
      <c r="D570">
        <f t="shared" si="8"/>
        <v>64.401600000000002</v>
      </c>
    </row>
    <row r="571" spans="1:4" ht="15">
      <c r="A571" s="305" t="s">
        <v>3906</v>
      </c>
      <c r="B571" s="305" t="s">
        <v>1126</v>
      </c>
      <c r="C571" s="305">
        <v>29.336400000000001</v>
      </c>
      <c r="D571">
        <f t="shared" si="8"/>
        <v>58.672800000000002</v>
      </c>
    </row>
    <row r="572" spans="1:4" ht="15">
      <c r="A572" s="305" t="s">
        <v>3908</v>
      </c>
      <c r="B572" s="305" t="s">
        <v>1127</v>
      </c>
      <c r="C572" s="305">
        <v>25.040299999999998</v>
      </c>
      <c r="D572">
        <f t="shared" si="8"/>
        <v>50.080599999999997</v>
      </c>
    </row>
    <row r="573" spans="1:4" ht="15">
      <c r="A573" s="305" t="s">
        <v>3909</v>
      </c>
      <c r="B573" s="305" t="s">
        <v>1128</v>
      </c>
      <c r="C573" s="305">
        <v>28.332000000000001</v>
      </c>
      <c r="D573">
        <f t="shared" si="8"/>
        <v>56.664000000000001</v>
      </c>
    </row>
    <row r="574" spans="1:4" ht="15">
      <c r="A574" s="305" t="s">
        <v>3910</v>
      </c>
      <c r="B574" s="305" t="s">
        <v>11</v>
      </c>
      <c r="C574" s="305">
        <v>28.325700000000001</v>
      </c>
      <c r="D574">
        <f t="shared" si="8"/>
        <v>56.651400000000002</v>
      </c>
    </row>
    <row r="575" spans="1:4" ht="15">
      <c r="A575" s="305" t="s">
        <v>1218</v>
      </c>
      <c r="B575" s="305" t="s">
        <v>595</v>
      </c>
      <c r="C575" s="305">
        <v>34.411900000000003</v>
      </c>
      <c r="D575">
        <f t="shared" si="8"/>
        <v>68.823800000000006</v>
      </c>
    </row>
    <row r="576" spans="1:4" ht="15">
      <c r="A576" s="305" t="s">
        <v>1220</v>
      </c>
      <c r="B576" s="305" t="s">
        <v>1130</v>
      </c>
      <c r="C576" s="305">
        <v>29.463000000000001</v>
      </c>
      <c r="D576">
        <f t="shared" si="8"/>
        <v>58.926000000000002</v>
      </c>
    </row>
    <row r="577" spans="1:4" ht="15">
      <c r="A577" s="305" t="s">
        <v>1222</v>
      </c>
      <c r="B577" s="305" t="s">
        <v>597</v>
      </c>
      <c r="C577" s="305">
        <v>25.819500000000001</v>
      </c>
      <c r="D577">
        <f t="shared" si="8"/>
        <v>51.639000000000003</v>
      </c>
    </row>
    <row r="578" spans="1:4" ht="15">
      <c r="A578" s="305" t="s">
        <v>1223</v>
      </c>
      <c r="B578" s="305" t="s">
        <v>1417</v>
      </c>
      <c r="C578" s="305">
        <v>26.956700000000001</v>
      </c>
      <c r="D578">
        <f t="shared" ref="D578:D641" si="9">C578*2</f>
        <v>53.913400000000003</v>
      </c>
    </row>
    <row r="579" spans="1:4" ht="15">
      <c r="A579" s="305" t="s">
        <v>1225</v>
      </c>
      <c r="B579" s="305" t="s">
        <v>600</v>
      </c>
      <c r="C579" s="305">
        <v>34.3277</v>
      </c>
      <c r="D579">
        <f t="shared" si="9"/>
        <v>68.6554</v>
      </c>
    </row>
    <row r="580" spans="1:4" ht="15">
      <c r="A580" s="305" t="s">
        <v>1226</v>
      </c>
      <c r="B580" s="305" t="s">
        <v>603</v>
      </c>
      <c r="C580" s="305">
        <v>36.0336</v>
      </c>
      <c r="D580">
        <f t="shared" si="9"/>
        <v>72.0672</v>
      </c>
    </row>
    <row r="581" spans="1:4" ht="15">
      <c r="A581" s="305" t="s">
        <v>1229</v>
      </c>
      <c r="B581" s="305" t="s">
        <v>1418</v>
      </c>
      <c r="C581" s="305">
        <v>30.010400000000001</v>
      </c>
      <c r="D581">
        <f t="shared" si="9"/>
        <v>60.020800000000001</v>
      </c>
    </row>
    <row r="582" spans="1:4" ht="15">
      <c r="A582" s="305" t="s">
        <v>1230</v>
      </c>
      <c r="B582" s="305" t="s">
        <v>606</v>
      </c>
      <c r="C582" s="305">
        <v>27.6097</v>
      </c>
      <c r="D582">
        <f t="shared" si="9"/>
        <v>55.2194</v>
      </c>
    </row>
    <row r="583" spans="1:4" ht="15">
      <c r="A583" s="305" t="s">
        <v>1232</v>
      </c>
      <c r="B583" s="305" t="s">
        <v>15</v>
      </c>
      <c r="C583" s="305">
        <v>28.9361</v>
      </c>
      <c r="D583">
        <f t="shared" si="9"/>
        <v>57.872199999999999</v>
      </c>
    </row>
    <row r="584" spans="1:4" ht="15">
      <c r="A584" s="305" t="s">
        <v>1233</v>
      </c>
      <c r="B584" s="305" t="s">
        <v>1122</v>
      </c>
      <c r="C584" s="305">
        <v>47.953499999999998</v>
      </c>
      <c r="D584">
        <f t="shared" si="9"/>
        <v>95.906999999999996</v>
      </c>
    </row>
    <row r="585" spans="1:4" ht="15">
      <c r="A585" s="305" t="s">
        <v>1235</v>
      </c>
      <c r="B585" s="305" t="s">
        <v>1123</v>
      </c>
      <c r="C585" s="305">
        <v>25.250800000000002</v>
      </c>
      <c r="D585">
        <f t="shared" si="9"/>
        <v>50.501600000000003</v>
      </c>
    </row>
    <row r="586" spans="1:4" ht="15">
      <c r="A586" s="305" t="s">
        <v>1237</v>
      </c>
      <c r="B586" s="305" t="s">
        <v>17</v>
      </c>
      <c r="C586" s="305">
        <v>25.250800000000002</v>
      </c>
      <c r="D586">
        <f t="shared" si="9"/>
        <v>50.501600000000003</v>
      </c>
    </row>
    <row r="587" spans="1:4" ht="15">
      <c r="A587" s="305" t="s">
        <v>1239</v>
      </c>
      <c r="B587" s="305" t="s">
        <v>18</v>
      </c>
      <c r="C587" s="305">
        <v>30.178899999999999</v>
      </c>
      <c r="D587">
        <f t="shared" si="9"/>
        <v>60.357799999999997</v>
      </c>
    </row>
    <row r="588" spans="1:4" ht="15">
      <c r="A588" s="305" t="s">
        <v>1241</v>
      </c>
      <c r="B588" s="305" t="s">
        <v>1124</v>
      </c>
      <c r="C588" s="305">
        <v>25.040299999999998</v>
      </c>
      <c r="D588">
        <f t="shared" si="9"/>
        <v>50.080599999999997</v>
      </c>
    </row>
    <row r="589" spans="1:4" ht="15">
      <c r="A589" s="305" t="s">
        <v>1242</v>
      </c>
      <c r="B589" s="305" t="s">
        <v>19</v>
      </c>
      <c r="C589" s="305">
        <v>28.641500000000001</v>
      </c>
      <c r="D589">
        <f t="shared" si="9"/>
        <v>57.283000000000001</v>
      </c>
    </row>
    <row r="590" spans="1:4" ht="15">
      <c r="A590" s="305" t="s">
        <v>1244</v>
      </c>
      <c r="B590" s="305" t="s">
        <v>21</v>
      </c>
      <c r="C590" s="305">
        <v>26.051200000000001</v>
      </c>
      <c r="D590">
        <f t="shared" si="9"/>
        <v>52.102400000000003</v>
      </c>
    </row>
    <row r="591" spans="1:4" ht="15">
      <c r="A591" s="305" t="s">
        <v>1248</v>
      </c>
      <c r="B591" s="305" t="s">
        <v>1112</v>
      </c>
      <c r="C591" s="305">
        <v>31.2319</v>
      </c>
      <c r="D591">
        <f t="shared" si="9"/>
        <v>62.463799999999999</v>
      </c>
    </row>
    <row r="592" spans="1:4" ht="15">
      <c r="A592" s="305" t="s">
        <v>1249</v>
      </c>
      <c r="B592" s="305" t="s">
        <v>3011</v>
      </c>
      <c r="C592" s="305">
        <v>80.705299999999994</v>
      </c>
      <c r="D592">
        <f t="shared" si="9"/>
        <v>161.41059999999999</v>
      </c>
    </row>
    <row r="593" spans="1:4" ht="15">
      <c r="A593" s="305" t="s">
        <v>1250</v>
      </c>
      <c r="B593" s="305" t="s">
        <v>3030</v>
      </c>
      <c r="C593" s="305">
        <v>31.505700000000001</v>
      </c>
      <c r="D593">
        <f t="shared" si="9"/>
        <v>63.011400000000002</v>
      </c>
    </row>
    <row r="594" spans="1:4" ht="15">
      <c r="A594" s="305" t="s">
        <v>1251</v>
      </c>
      <c r="B594" s="305" t="s">
        <v>1476</v>
      </c>
      <c r="C594" s="305">
        <v>38.329099999999997</v>
      </c>
      <c r="D594">
        <f t="shared" si="9"/>
        <v>76.658199999999994</v>
      </c>
    </row>
    <row r="595" spans="1:4" ht="15">
      <c r="A595" s="305" t="s">
        <v>1252</v>
      </c>
      <c r="B595" s="305" t="s">
        <v>1478</v>
      </c>
      <c r="C595" s="305">
        <v>49.069600000000001</v>
      </c>
      <c r="D595">
        <f t="shared" si="9"/>
        <v>98.139200000000002</v>
      </c>
    </row>
    <row r="596" spans="1:4" ht="15">
      <c r="A596" s="305" t="s">
        <v>1321</v>
      </c>
      <c r="B596" s="305" t="s">
        <v>68</v>
      </c>
      <c r="C596" s="305">
        <v>32.643000000000001</v>
      </c>
      <c r="D596">
        <f t="shared" si="9"/>
        <v>65.286000000000001</v>
      </c>
    </row>
    <row r="597" spans="1:4" ht="15">
      <c r="A597" s="305" t="s">
        <v>66</v>
      </c>
      <c r="B597" s="305" t="s">
        <v>67</v>
      </c>
      <c r="C597" s="305">
        <v>0</v>
      </c>
      <c r="D597">
        <f t="shared" si="9"/>
        <v>0</v>
      </c>
    </row>
    <row r="598" spans="1:4" ht="15">
      <c r="A598" s="305" t="s">
        <v>1322</v>
      </c>
      <c r="B598" s="305" t="s">
        <v>69</v>
      </c>
      <c r="C598" s="305">
        <v>22.765799999999999</v>
      </c>
      <c r="D598">
        <f t="shared" si="9"/>
        <v>45.531599999999997</v>
      </c>
    </row>
    <row r="599" spans="1:4" ht="15">
      <c r="A599" s="305" t="s">
        <v>1253</v>
      </c>
      <c r="B599" s="305" t="s">
        <v>22</v>
      </c>
      <c r="C599" s="305">
        <v>25.7395</v>
      </c>
      <c r="D599">
        <f t="shared" si="9"/>
        <v>51.478999999999999</v>
      </c>
    </row>
    <row r="600" spans="1:4" ht="15">
      <c r="A600" s="305" t="s">
        <v>1358</v>
      </c>
      <c r="B600" s="305" t="s">
        <v>105</v>
      </c>
      <c r="C600" s="305">
        <v>30.1998</v>
      </c>
      <c r="D600">
        <f t="shared" si="9"/>
        <v>60.3996</v>
      </c>
    </row>
    <row r="601" spans="1:4" ht="15">
      <c r="A601" s="305" t="s">
        <v>1359</v>
      </c>
      <c r="B601" s="305" t="s">
        <v>106</v>
      </c>
      <c r="C601" s="305">
        <v>26.872399999999999</v>
      </c>
      <c r="D601">
        <f t="shared" si="9"/>
        <v>53.744799999999998</v>
      </c>
    </row>
    <row r="602" spans="1:4" ht="15">
      <c r="A602" s="305" t="s">
        <v>1360</v>
      </c>
      <c r="B602" s="305" t="s">
        <v>107</v>
      </c>
      <c r="C602" s="305">
        <v>26.872399999999999</v>
      </c>
      <c r="D602">
        <f t="shared" si="9"/>
        <v>53.744799999999998</v>
      </c>
    </row>
    <row r="603" spans="1:4" ht="15">
      <c r="A603" s="305" t="s">
        <v>2389</v>
      </c>
      <c r="B603" s="305" t="s">
        <v>170</v>
      </c>
      <c r="C603" s="305">
        <v>30.6633</v>
      </c>
      <c r="D603">
        <f t="shared" si="9"/>
        <v>61.326599999999999</v>
      </c>
    </row>
    <row r="604" spans="1:4" ht="15">
      <c r="A604" s="305" t="s">
        <v>2390</v>
      </c>
      <c r="B604" s="305" t="s">
        <v>171</v>
      </c>
      <c r="C604" s="305">
        <v>29.336400000000001</v>
      </c>
      <c r="D604">
        <f t="shared" si="9"/>
        <v>58.672800000000002</v>
      </c>
    </row>
    <row r="605" spans="1:4" ht="15">
      <c r="A605" s="305" t="s">
        <v>2391</v>
      </c>
      <c r="B605" s="305" t="s">
        <v>172</v>
      </c>
      <c r="C605" s="305">
        <v>23.524000000000001</v>
      </c>
      <c r="D605">
        <f t="shared" si="9"/>
        <v>47.048000000000002</v>
      </c>
    </row>
    <row r="606" spans="1:4" ht="15">
      <c r="A606" s="305" t="s">
        <v>722</v>
      </c>
      <c r="B606" s="305" t="s">
        <v>231</v>
      </c>
      <c r="C606" s="305">
        <v>28.874500000000001</v>
      </c>
      <c r="D606">
        <f t="shared" si="9"/>
        <v>57.749000000000002</v>
      </c>
    </row>
    <row r="607" spans="1:4" ht="15">
      <c r="A607" s="305" t="s">
        <v>1254</v>
      </c>
      <c r="B607" s="305" t="s">
        <v>23</v>
      </c>
      <c r="C607" s="305">
        <v>26.176300000000001</v>
      </c>
      <c r="D607">
        <f t="shared" si="9"/>
        <v>52.352600000000002</v>
      </c>
    </row>
    <row r="608" spans="1:4" ht="15">
      <c r="A608" s="305" t="s">
        <v>717</v>
      </c>
      <c r="B608" s="305" t="s">
        <v>225</v>
      </c>
      <c r="C608" s="305">
        <v>31.0318</v>
      </c>
      <c r="D608">
        <f t="shared" si="9"/>
        <v>62.063600000000001</v>
      </c>
    </row>
    <row r="609" spans="1:4" ht="15">
      <c r="A609" s="305" t="s">
        <v>718</v>
      </c>
      <c r="B609" s="305" t="s">
        <v>226</v>
      </c>
      <c r="C609" s="305">
        <v>29.450399999999998</v>
      </c>
      <c r="D609">
        <f t="shared" si="9"/>
        <v>58.900799999999997</v>
      </c>
    </row>
    <row r="610" spans="1:4" ht="15">
      <c r="A610" s="305" t="s">
        <v>711</v>
      </c>
      <c r="B610" s="305" t="s">
        <v>220</v>
      </c>
      <c r="C610" s="305">
        <v>200.98400000000001</v>
      </c>
      <c r="D610">
        <f t="shared" si="9"/>
        <v>401.96800000000002</v>
      </c>
    </row>
    <row r="611" spans="1:4" ht="15">
      <c r="A611" s="305" t="s">
        <v>719</v>
      </c>
      <c r="B611" s="305" t="s">
        <v>227</v>
      </c>
      <c r="C611" s="305">
        <v>36.506999999999998</v>
      </c>
      <c r="D611">
        <f t="shared" si="9"/>
        <v>73.013999999999996</v>
      </c>
    </row>
    <row r="612" spans="1:4" ht="15">
      <c r="A612" s="305" t="s">
        <v>732</v>
      </c>
      <c r="B612" s="305" t="s">
        <v>1504</v>
      </c>
      <c r="C612" s="305">
        <v>146.96860000000001</v>
      </c>
      <c r="D612">
        <f t="shared" si="9"/>
        <v>293.93720000000002</v>
      </c>
    </row>
    <row r="613" spans="1:4" ht="15">
      <c r="A613" s="305" t="s">
        <v>352</v>
      </c>
      <c r="B613" s="305" t="s">
        <v>353</v>
      </c>
      <c r="C613" s="305">
        <v>68.8232</v>
      </c>
      <c r="D613">
        <f t="shared" si="9"/>
        <v>137.6464</v>
      </c>
    </row>
    <row r="614" spans="1:4" ht="15">
      <c r="A614" s="305" t="s">
        <v>2852</v>
      </c>
      <c r="B614" s="305" t="s">
        <v>2991</v>
      </c>
      <c r="C614" s="305">
        <v>30.473700000000001</v>
      </c>
      <c r="D614">
        <f t="shared" si="9"/>
        <v>60.947400000000002</v>
      </c>
    </row>
    <row r="615" spans="1:4" ht="15">
      <c r="A615" s="305" t="s">
        <v>2096</v>
      </c>
      <c r="B615" s="305" t="s">
        <v>273</v>
      </c>
      <c r="C615" s="305">
        <v>51.942999999999998</v>
      </c>
      <c r="D615">
        <f t="shared" si="9"/>
        <v>103.886</v>
      </c>
    </row>
    <row r="616" spans="1:4" ht="15">
      <c r="A616" s="305" t="s">
        <v>723</v>
      </c>
      <c r="B616" s="305" t="s">
        <v>3814</v>
      </c>
      <c r="C616" s="305">
        <v>126.193</v>
      </c>
      <c r="D616">
        <f t="shared" si="9"/>
        <v>252.386</v>
      </c>
    </row>
    <row r="617" spans="1:4" ht="15">
      <c r="A617" s="305" t="s">
        <v>733</v>
      </c>
      <c r="B617" s="305" t="s">
        <v>233</v>
      </c>
      <c r="C617" s="305">
        <v>26.967600000000001</v>
      </c>
      <c r="D617">
        <f t="shared" si="9"/>
        <v>53.935200000000002</v>
      </c>
    </row>
    <row r="618" spans="1:4" ht="15">
      <c r="A618" s="305" t="s">
        <v>3835</v>
      </c>
      <c r="B618" s="305" t="s">
        <v>1533</v>
      </c>
      <c r="C618" s="305">
        <v>126.193</v>
      </c>
      <c r="D618">
        <f t="shared" si="9"/>
        <v>252.386</v>
      </c>
    </row>
    <row r="619" spans="1:4" ht="15">
      <c r="A619" s="305" t="s">
        <v>3822</v>
      </c>
      <c r="B619" s="305" t="s">
        <v>1043</v>
      </c>
      <c r="C619" s="305">
        <v>76.707700000000003</v>
      </c>
      <c r="D619">
        <f t="shared" si="9"/>
        <v>153.41540000000001</v>
      </c>
    </row>
    <row r="620" spans="1:4" ht="15">
      <c r="A620" s="305" t="s">
        <v>3520</v>
      </c>
      <c r="B620" s="305" t="s">
        <v>340</v>
      </c>
      <c r="C620" s="305">
        <v>52.706299999999999</v>
      </c>
      <c r="D620">
        <f t="shared" si="9"/>
        <v>105.4126</v>
      </c>
    </row>
    <row r="621" spans="1:4" ht="15">
      <c r="A621" s="305" t="s">
        <v>724</v>
      </c>
      <c r="B621" s="305" t="s">
        <v>492</v>
      </c>
      <c r="C621" s="305">
        <v>46.164200000000001</v>
      </c>
      <c r="D621">
        <f t="shared" si="9"/>
        <v>92.328400000000002</v>
      </c>
    </row>
    <row r="622" spans="1:4" ht="15">
      <c r="A622" s="305" t="s">
        <v>3836</v>
      </c>
      <c r="B622" s="305" t="s">
        <v>1085</v>
      </c>
      <c r="C622" s="305">
        <v>50.296199999999999</v>
      </c>
      <c r="D622">
        <f t="shared" si="9"/>
        <v>100.5924</v>
      </c>
    </row>
    <row r="623" spans="1:4" ht="15">
      <c r="A623" s="305" t="s">
        <v>277</v>
      </c>
      <c r="B623" s="305" t="s">
        <v>278</v>
      </c>
      <c r="C623" s="305">
        <v>38.942599999999999</v>
      </c>
      <c r="D623">
        <f t="shared" si="9"/>
        <v>77.885199999999998</v>
      </c>
    </row>
    <row r="624" spans="1:4" ht="15">
      <c r="A624" s="305" t="s">
        <v>275</v>
      </c>
      <c r="B624" s="305" t="s">
        <v>276</v>
      </c>
      <c r="C624" s="305">
        <v>34.7928</v>
      </c>
      <c r="D624">
        <f t="shared" si="9"/>
        <v>69.585599999999999</v>
      </c>
    </row>
    <row r="625" spans="1:4" ht="15">
      <c r="A625" s="305" t="s">
        <v>2105</v>
      </c>
      <c r="B625" s="305" t="s">
        <v>279</v>
      </c>
      <c r="C625" s="305">
        <v>65.459199999999996</v>
      </c>
      <c r="D625">
        <f t="shared" si="9"/>
        <v>130.91839999999999</v>
      </c>
    </row>
    <row r="626" spans="1:4" ht="15">
      <c r="A626" s="305" t="s">
        <v>354</v>
      </c>
      <c r="B626" s="305" t="s">
        <v>355</v>
      </c>
      <c r="C626" s="305">
        <v>46.555500000000002</v>
      </c>
      <c r="D626">
        <f t="shared" si="9"/>
        <v>93.111000000000004</v>
      </c>
    </row>
    <row r="627" spans="1:4" ht="15">
      <c r="A627" s="305" t="s">
        <v>356</v>
      </c>
      <c r="B627" s="305" t="s">
        <v>357</v>
      </c>
      <c r="C627" s="305">
        <v>52.6252</v>
      </c>
      <c r="D627">
        <f t="shared" si="9"/>
        <v>105.2504</v>
      </c>
    </row>
    <row r="628" spans="1:4" ht="15">
      <c r="A628" s="305" t="s">
        <v>2615</v>
      </c>
      <c r="B628" s="305" t="s">
        <v>283</v>
      </c>
      <c r="C628" s="305">
        <v>30.572600000000001</v>
      </c>
      <c r="D628">
        <f t="shared" si="9"/>
        <v>61.145200000000003</v>
      </c>
    </row>
    <row r="629" spans="1:4" ht="15">
      <c r="A629" s="305" t="s">
        <v>2706</v>
      </c>
      <c r="B629" s="305" t="s">
        <v>289</v>
      </c>
      <c r="C629" s="305">
        <v>45.126600000000003</v>
      </c>
      <c r="D629">
        <f t="shared" si="9"/>
        <v>90.253200000000007</v>
      </c>
    </row>
    <row r="630" spans="1:4" ht="15">
      <c r="A630" s="305" t="s">
        <v>3481</v>
      </c>
      <c r="B630" s="305" t="s">
        <v>312</v>
      </c>
      <c r="C630" s="305">
        <v>41.8399</v>
      </c>
      <c r="D630">
        <f t="shared" si="9"/>
        <v>83.6798</v>
      </c>
    </row>
    <row r="631" spans="1:4" ht="15">
      <c r="A631" s="305" t="s">
        <v>358</v>
      </c>
      <c r="B631" s="305" t="s">
        <v>359</v>
      </c>
      <c r="C631" s="305">
        <v>38.456499999999998</v>
      </c>
      <c r="D631">
        <f t="shared" si="9"/>
        <v>76.912999999999997</v>
      </c>
    </row>
    <row r="632" spans="1:4" ht="15">
      <c r="A632" s="305" t="s">
        <v>3928</v>
      </c>
      <c r="B632" s="305" t="s">
        <v>379</v>
      </c>
      <c r="C632" s="305">
        <v>74.141499999999994</v>
      </c>
      <c r="D632">
        <f t="shared" si="9"/>
        <v>148.28299999999999</v>
      </c>
    </row>
    <row r="633" spans="1:4" ht="15">
      <c r="A633" s="305" t="s">
        <v>3929</v>
      </c>
      <c r="B633" s="305" t="s">
        <v>380</v>
      </c>
      <c r="C633" s="305">
        <v>92.683099999999996</v>
      </c>
      <c r="D633">
        <f t="shared" si="9"/>
        <v>185.36619999999999</v>
      </c>
    </row>
    <row r="634" spans="1:4" ht="15">
      <c r="A634" s="305" t="s">
        <v>2853</v>
      </c>
      <c r="B634" s="305" t="s">
        <v>1747</v>
      </c>
      <c r="C634" s="305">
        <v>24.724599999999999</v>
      </c>
      <c r="D634">
        <f t="shared" si="9"/>
        <v>49.449199999999998</v>
      </c>
    </row>
    <row r="635" spans="1:4" ht="15">
      <c r="A635" s="305" t="s">
        <v>2854</v>
      </c>
      <c r="B635" s="305" t="s">
        <v>1748</v>
      </c>
      <c r="C635" s="305">
        <v>31.0212</v>
      </c>
      <c r="D635">
        <f t="shared" si="9"/>
        <v>62.042400000000001</v>
      </c>
    </row>
    <row r="636" spans="1:4" ht="15">
      <c r="A636" s="305" t="s">
        <v>2855</v>
      </c>
      <c r="B636" s="305" t="s">
        <v>1749</v>
      </c>
      <c r="C636" s="305">
        <v>26.619700000000002</v>
      </c>
      <c r="D636">
        <f t="shared" si="9"/>
        <v>53.239400000000003</v>
      </c>
    </row>
    <row r="637" spans="1:4" ht="15">
      <c r="A637" s="305" t="s">
        <v>2856</v>
      </c>
      <c r="B637" s="305" t="s">
        <v>1750</v>
      </c>
      <c r="C637" s="305">
        <v>31.0212</v>
      </c>
      <c r="D637">
        <f t="shared" si="9"/>
        <v>62.042400000000001</v>
      </c>
    </row>
    <row r="638" spans="1:4" ht="15">
      <c r="A638" s="305" t="s">
        <v>2857</v>
      </c>
      <c r="B638" s="305" t="s">
        <v>1751</v>
      </c>
      <c r="C638" s="305">
        <v>33.780299999999997</v>
      </c>
      <c r="D638">
        <f t="shared" si="9"/>
        <v>67.560599999999994</v>
      </c>
    </row>
    <row r="639" spans="1:4" ht="15">
      <c r="A639" s="305" t="s">
        <v>2858</v>
      </c>
      <c r="B639" s="305" t="s">
        <v>1752</v>
      </c>
      <c r="C639" s="305">
        <v>47.911299999999997</v>
      </c>
      <c r="D639">
        <f t="shared" si="9"/>
        <v>95.822599999999994</v>
      </c>
    </row>
    <row r="640" spans="1:4" ht="15">
      <c r="A640" s="305" t="s">
        <v>2859</v>
      </c>
      <c r="B640" s="305" t="s">
        <v>3028</v>
      </c>
      <c r="C640" s="305">
        <v>46.437199999999997</v>
      </c>
      <c r="D640">
        <f t="shared" si="9"/>
        <v>92.874399999999994</v>
      </c>
    </row>
    <row r="641" spans="1:4" ht="15">
      <c r="A641" s="305" t="s">
        <v>2866</v>
      </c>
      <c r="B641" s="305" t="s">
        <v>1759</v>
      </c>
      <c r="C641" s="305">
        <v>12.594200000000001</v>
      </c>
      <c r="D641">
        <f t="shared" si="9"/>
        <v>25.188400000000001</v>
      </c>
    </row>
    <row r="642" spans="1:4" ht="15">
      <c r="A642" s="305" t="s">
        <v>2867</v>
      </c>
      <c r="B642" s="305" t="s">
        <v>2204</v>
      </c>
      <c r="C642" s="305">
        <v>17.943300000000001</v>
      </c>
      <c r="D642">
        <f t="shared" ref="D642:D705" si="10">C642*2</f>
        <v>35.886600000000001</v>
      </c>
    </row>
    <row r="643" spans="1:4" ht="15">
      <c r="A643" s="305" t="s">
        <v>2868</v>
      </c>
      <c r="B643" s="305" t="s">
        <v>832</v>
      </c>
      <c r="C643" s="305">
        <v>28.957599999999999</v>
      </c>
      <c r="D643">
        <f t="shared" si="10"/>
        <v>57.915199999999999</v>
      </c>
    </row>
    <row r="644" spans="1:4" ht="15">
      <c r="A644" s="305" t="s">
        <v>2871</v>
      </c>
      <c r="B644" s="305" t="s">
        <v>2206</v>
      </c>
      <c r="C644" s="305">
        <v>16.489799999999999</v>
      </c>
      <c r="D644">
        <f t="shared" si="10"/>
        <v>32.979599999999998</v>
      </c>
    </row>
    <row r="645" spans="1:4" ht="15">
      <c r="A645" s="305" t="s">
        <v>3882</v>
      </c>
      <c r="B645" s="305" t="s">
        <v>1763</v>
      </c>
      <c r="C645" s="305">
        <v>20.428100000000001</v>
      </c>
      <c r="D645">
        <f t="shared" si="10"/>
        <v>40.856200000000001</v>
      </c>
    </row>
    <row r="646" spans="1:4" ht="15">
      <c r="A646" s="305" t="s">
        <v>3884</v>
      </c>
      <c r="B646" s="305" t="s">
        <v>857</v>
      </c>
      <c r="C646" s="305">
        <v>39.9084</v>
      </c>
      <c r="D646">
        <f t="shared" si="10"/>
        <v>79.816800000000001</v>
      </c>
    </row>
    <row r="647" spans="1:4" ht="15">
      <c r="A647" s="305" t="s">
        <v>3886</v>
      </c>
      <c r="B647" s="305" t="s">
        <v>1438</v>
      </c>
      <c r="C647" s="305">
        <v>43.425199999999997</v>
      </c>
      <c r="D647">
        <f t="shared" si="10"/>
        <v>86.850399999999993</v>
      </c>
    </row>
    <row r="648" spans="1:4" ht="15">
      <c r="A648" s="305" t="s">
        <v>3890</v>
      </c>
      <c r="B648" s="305" t="s">
        <v>2</v>
      </c>
      <c r="C648" s="305">
        <v>14.236499999999999</v>
      </c>
      <c r="D648">
        <f t="shared" si="10"/>
        <v>28.472999999999999</v>
      </c>
    </row>
    <row r="649" spans="1:4" ht="15">
      <c r="A649" s="305" t="s">
        <v>3893</v>
      </c>
      <c r="B649" s="305" t="s">
        <v>5</v>
      </c>
      <c r="C649" s="305">
        <v>22.597300000000001</v>
      </c>
      <c r="D649">
        <f t="shared" si="10"/>
        <v>45.194600000000001</v>
      </c>
    </row>
    <row r="650" spans="1:4" ht="15">
      <c r="A650" s="305" t="s">
        <v>3896</v>
      </c>
      <c r="B650" s="305" t="s">
        <v>862</v>
      </c>
      <c r="C650" s="305">
        <v>48.459000000000003</v>
      </c>
      <c r="D650">
        <f t="shared" si="10"/>
        <v>96.918000000000006</v>
      </c>
    </row>
    <row r="651" spans="1:4" ht="15">
      <c r="A651" s="305" t="s">
        <v>3899</v>
      </c>
      <c r="B651" s="305" t="s">
        <v>863</v>
      </c>
      <c r="C651" s="305">
        <v>28.999400000000001</v>
      </c>
      <c r="D651">
        <f t="shared" si="10"/>
        <v>57.998800000000003</v>
      </c>
    </row>
    <row r="652" spans="1:4" ht="15">
      <c r="A652" s="305" t="s">
        <v>3902</v>
      </c>
      <c r="B652" s="305" t="s">
        <v>864</v>
      </c>
      <c r="C652" s="305">
        <v>74.636300000000006</v>
      </c>
      <c r="D652">
        <f t="shared" si="10"/>
        <v>149.27260000000001</v>
      </c>
    </row>
    <row r="653" spans="1:4" ht="15">
      <c r="A653" s="305" t="s">
        <v>3904</v>
      </c>
      <c r="B653" s="305" t="s">
        <v>2223</v>
      </c>
      <c r="C653" s="305">
        <v>25.229700000000001</v>
      </c>
      <c r="D653">
        <f t="shared" si="10"/>
        <v>50.459400000000002</v>
      </c>
    </row>
    <row r="654" spans="1:4" ht="15">
      <c r="A654" s="305" t="s">
        <v>3907</v>
      </c>
      <c r="B654" s="305" t="s">
        <v>2224</v>
      </c>
      <c r="C654" s="305">
        <v>62.400399999999998</v>
      </c>
      <c r="D654">
        <f t="shared" si="10"/>
        <v>124.8008</v>
      </c>
    </row>
    <row r="655" spans="1:4" ht="15">
      <c r="A655" s="305" t="s">
        <v>1219</v>
      </c>
      <c r="B655" s="305" t="s">
        <v>2225</v>
      </c>
      <c r="C655" s="305">
        <v>31.4635</v>
      </c>
      <c r="D655">
        <f t="shared" si="10"/>
        <v>62.927</v>
      </c>
    </row>
    <row r="656" spans="1:4" ht="15">
      <c r="A656" s="305" t="s">
        <v>1221</v>
      </c>
      <c r="B656" s="305" t="s">
        <v>12</v>
      </c>
      <c r="C656" s="305">
        <v>12.594200000000001</v>
      </c>
      <c r="D656">
        <f t="shared" si="10"/>
        <v>25.188400000000001</v>
      </c>
    </row>
    <row r="657" spans="1:4" ht="15">
      <c r="A657" s="305" t="s">
        <v>1224</v>
      </c>
      <c r="B657" s="305" t="s">
        <v>13</v>
      </c>
      <c r="C657" s="305">
        <v>59.852400000000003</v>
      </c>
      <c r="D657">
        <f t="shared" si="10"/>
        <v>119.70480000000001</v>
      </c>
    </row>
    <row r="658" spans="1:4" ht="15">
      <c r="A658" s="305" t="s">
        <v>1227</v>
      </c>
      <c r="B658" s="305" t="s">
        <v>2229</v>
      </c>
      <c r="C658" s="305">
        <v>59.852400000000003</v>
      </c>
      <c r="D658">
        <f t="shared" si="10"/>
        <v>119.70480000000001</v>
      </c>
    </row>
    <row r="659" spans="1:4" ht="15">
      <c r="A659" s="305" t="s">
        <v>1228</v>
      </c>
      <c r="B659" s="305" t="s">
        <v>3190</v>
      </c>
      <c r="C659" s="305">
        <v>18.004100000000001</v>
      </c>
      <c r="D659">
        <f t="shared" si="10"/>
        <v>36.008200000000002</v>
      </c>
    </row>
    <row r="660" spans="1:4" ht="15">
      <c r="A660" s="305" t="s">
        <v>1231</v>
      </c>
      <c r="B660" s="305" t="s">
        <v>14</v>
      </c>
      <c r="C660" s="305">
        <v>22.892099999999999</v>
      </c>
      <c r="D660">
        <f t="shared" si="10"/>
        <v>45.784199999999998</v>
      </c>
    </row>
    <row r="661" spans="1:4" ht="15">
      <c r="A661" s="305" t="s">
        <v>1234</v>
      </c>
      <c r="B661" s="305" t="s">
        <v>16</v>
      </c>
      <c r="C661" s="305">
        <v>28.894100000000002</v>
      </c>
      <c r="D661">
        <f t="shared" si="10"/>
        <v>57.788200000000003</v>
      </c>
    </row>
    <row r="662" spans="1:4" ht="15">
      <c r="A662" s="305" t="s">
        <v>1236</v>
      </c>
      <c r="B662" s="305" t="s">
        <v>1422</v>
      </c>
      <c r="C662" s="305">
        <v>17.887899999999998</v>
      </c>
      <c r="D662">
        <f t="shared" si="10"/>
        <v>35.775799999999997</v>
      </c>
    </row>
    <row r="663" spans="1:4" ht="15">
      <c r="A663" s="305" t="s">
        <v>1238</v>
      </c>
      <c r="B663" s="305" t="s">
        <v>1423</v>
      </c>
      <c r="C663" s="305">
        <v>29.5029</v>
      </c>
      <c r="D663">
        <f t="shared" si="10"/>
        <v>59.005800000000001</v>
      </c>
    </row>
    <row r="664" spans="1:4" ht="15">
      <c r="A664" s="305" t="s">
        <v>1240</v>
      </c>
      <c r="B664" s="305" t="s">
        <v>1424</v>
      </c>
      <c r="C664" s="305">
        <v>25.410399999999999</v>
      </c>
      <c r="D664">
        <f t="shared" si="10"/>
        <v>50.820799999999998</v>
      </c>
    </row>
    <row r="665" spans="1:4" ht="15">
      <c r="A665" s="305" t="s">
        <v>1243</v>
      </c>
      <c r="B665" s="305" t="s">
        <v>20</v>
      </c>
      <c r="C665" s="305">
        <v>49.153799999999997</v>
      </c>
      <c r="D665">
        <f t="shared" si="10"/>
        <v>98.307599999999994</v>
      </c>
    </row>
    <row r="666" spans="1:4" ht="15">
      <c r="A666" s="305" t="s">
        <v>1245</v>
      </c>
      <c r="B666" s="305" t="s">
        <v>1426</v>
      </c>
      <c r="C666" s="305">
        <v>69.2029</v>
      </c>
      <c r="D666">
        <f t="shared" si="10"/>
        <v>138.4058</v>
      </c>
    </row>
    <row r="667" spans="1:4" ht="15">
      <c r="A667" s="305" t="s">
        <v>1246</v>
      </c>
      <c r="B667" s="305" t="s">
        <v>1427</v>
      </c>
      <c r="C667" s="305">
        <v>22.513100000000001</v>
      </c>
      <c r="D667">
        <f t="shared" si="10"/>
        <v>45.026200000000003</v>
      </c>
    </row>
    <row r="668" spans="1:4" ht="15">
      <c r="A668" s="305" t="s">
        <v>1247</v>
      </c>
      <c r="B668" s="305" t="s">
        <v>1428</v>
      </c>
      <c r="C668" s="305">
        <v>22.281600000000001</v>
      </c>
      <c r="D668">
        <f t="shared" si="10"/>
        <v>44.563200000000002</v>
      </c>
    </row>
    <row r="669" spans="1:4" ht="15">
      <c r="A669" s="305" t="s">
        <v>360</v>
      </c>
      <c r="B669" s="305" t="s">
        <v>361</v>
      </c>
      <c r="C669" s="305">
        <v>20.556899999999999</v>
      </c>
      <c r="D669">
        <f t="shared" si="10"/>
        <v>41.113799999999998</v>
      </c>
    </row>
    <row r="670" spans="1:4" ht="15">
      <c r="A670" s="305" t="s">
        <v>2860</v>
      </c>
      <c r="B670" s="305" t="s">
        <v>1753</v>
      </c>
      <c r="C670" s="305">
        <v>25.083100000000002</v>
      </c>
      <c r="D670">
        <f t="shared" si="10"/>
        <v>50.166200000000003</v>
      </c>
    </row>
    <row r="671" spans="1:4" ht="15">
      <c r="A671" s="305" t="s">
        <v>3843</v>
      </c>
      <c r="B671" s="305" t="s">
        <v>1113</v>
      </c>
      <c r="C671" s="305">
        <v>29.59</v>
      </c>
      <c r="D671">
        <f t="shared" si="10"/>
        <v>59.18</v>
      </c>
    </row>
    <row r="672" spans="1:4" ht="15">
      <c r="A672" s="305" t="s">
        <v>2861</v>
      </c>
      <c r="B672" s="305" t="s">
        <v>1754</v>
      </c>
      <c r="C672" s="305">
        <v>26.049099999999999</v>
      </c>
      <c r="D672">
        <f t="shared" si="10"/>
        <v>52.098199999999999</v>
      </c>
    </row>
    <row r="673" spans="1:4" ht="15">
      <c r="A673" s="305" t="s">
        <v>1255</v>
      </c>
      <c r="B673" s="305" t="s">
        <v>2903</v>
      </c>
      <c r="C673" s="305">
        <v>204.3442</v>
      </c>
      <c r="D673">
        <f t="shared" si="10"/>
        <v>408.6884</v>
      </c>
    </row>
    <row r="674" spans="1:4" ht="15">
      <c r="A674" s="305" t="s">
        <v>1256</v>
      </c>
      <c r="B674" s="305" t="s">
        <v>24</v>
      </c>
      <c r="C674" s="305">
        <v>93.804199999999994</v>
      </c>
      <c r="D674">
        <f t="shared" si="10"/>
        <v>187.60839999999999</v>
      </c>
    </row>
    <row r="675" spans="1:4" ht="15">
      <c r="A675" s="305" t="s">
        <v>1257</v>
      </c>
      <c r="B675" s="305" t="s">
        <v>25</v>
      </c>
      <c r="C675" s="305">
        <v>119.45189999999999</v>
      </c>
      <c r="D675">
        <f t="shared" si="10"/>
        <v>238.90379999999999</v>
      </c>
    </row>
    <row r="676" spans="1:4" ht="15">
      <c r="A676" s="305" t="s">
        <v>3868</v>
      </c>
      <c r="B676" s="305" t="s">
        <v>3812</v>
      </c>
      <c r="C676" s="305">
        <v>91.602400000000003</v>
      </c>
      <c r="D676">
        <f t="shared" si="10"/>
        <v>183.20480000000001</v>
      </c>
    </row>
    <row r="677" spans="1:4" ht="15">
      <c r="A677" s="305" t="s">
        <v>3852</v>
      </c>
      <c r="B677" s="305" t="s">
        <v>3853</v>
      </c>
      <c r="C677" s="305">
        <v>36.247</v>
      </c>
      <c r="D677">
        <f t="shared" si="10"/>
        <v>72.494</v>
      </c>
    </row>
    <row r="678" spans="1:4" ht="15">
      <c r="A678" s="305" t="s">
        <v>3876</v>
      </c>
      <c r="B678" s="305" t="s">
        <v>264</v>
      </c>
      <c r="C678" s="305">
        <v>30.618600000000001</v>
      </c>
      <c r="D678">
        <f t="shared" si="10"/>
        <v>61.237200000000001</v>
      </c>
    </row>
    <row r="679" spans="1:4" ht="15">
      <c r="A679" s="305" t="s">
        <v>2123</v>
      </c>
      <c r="B679" s="305" t="s">
        <v>2114</v>
      </c>
      <c r="C679" s="305">
        <v>34.682299999999998</v>
      </c>
      <c r="D679">
        <f t="shared" si="10"/>
        <v>69.364599999999996</v>
      </c>
    </row>
    <row r="680" spans="1:4" ht="15">
      <c r="A680" s="305" t="s">
        <v>2652</v>
      </c>
      <c r="B680" s="305" t="s">
        <v>284</v>
      </c>
      <c r="C680" s="305">
        <v>36.760899999999999</v>
      </c>
      <c r="D680">
        <f t="shared" si="10"/>
        <v>73.521799999999999</v>
      </c>
    </row>
    <row r="681" spans="1:4" ht="15">
      <c r="A681" s="305" t="s">
        <v>2589</v>
      </c>
      <c r="B681" s="305" t="s">
        <v>286</v>
      </c>
      <c r="C681" s="305">
        <v>34.308700000000002</v>
      </c>
      <c r="D681">
        <f t="shared" si="10"/>
        <v>68.617400000000004</v>
      </c>
    </row>
    <row r="682" spans="1:4" ht="15">
      <c r="A682" s="305" t="s">
        <v>2655</v>
      </c>
      <c r="B682" s="305" t="s">
        <v>2654</v>
      </c>
      <c r="C682" s="305">
        <v>40.451099999999997</v>
      </c>
      <c r="D682">
        <f t="shared" si="10"/>
        <v>80.902199999999993</v>
      </c>
    </row>
    <row r="683" spans="1:4" ht="15">
      <c r="A683" s="305" t="s">
        <v>332</v>
      </c>
      <c r="B683" s="305" t="s">
        <v>333</v>
      </c>
      <c r="C683" s="305">
        <v>44.296100000000003</v>
      </c>
      <c r="D683">
        <f t="shared" si="10"/>
        <v>88.592200000000005</v>
      </c>
    </row>
    <row r="684" spans="1:4" ht="15">
      <c r="A684" s="305" t="s">
        <v>3422</v>
      </c>
      <c r="B684" s="305" t="s">
        <v>3423</v>
      </c>
      <c r="C684" s="305">
        <v>21.953900000000001</v>
      </c>
      <c r="D684">
        <f t="shared" si="10"/>
        <v>43.907800000000002</v>
      </c>
    </row>
    <row r="685" spans="1:4" ht="15">
      <c r="A685" s="305" t="s">
        <v>1571</v>
      </c>
      <c r="B685" s="305" t="s">
        <v>388</v>
      </c>
      <c r="C685" s="305">
        <v>43.930700000000002</v>
      </c>
      <c r="D685">
        <f t="shared" si="10"/>
        <v>87.861400000000003</v>
      </c>
    </row>
    <row r="686" spans="1:4" ht="15">
      <c r="A686" s="305" t="s">
        <v>2645</v>
      </c>
      <c r="B686" s="305" t="s">
        <v>2643</v>
      </c>
      <c r="C686" s="305">
        <v>28.8903</v>
      </c>
      <c r="D686">
        <f t="shared" si="10"/>
        <v>57.7806</v>
      </c>
    </row>
    <row r="687" spans="1:4" ht="15">
      <c r="A687" s="305" t="s">
        <v>3540</v>
      </c>
      <c r="B687" s="305" t="s">
        <v>334</v>
      </c>
      <c r="C687" s="305">
        <v>23.681999999999999</v>
      </c>
      <c r="D687">
        <f t="shared" si="10"/>
        <v>47.363999999999997</v>
      </c>
    </row>
    <row r="688" spans="1:4" ht="15">
      <c r="A688" s="305" t="s">
        <v>3450</v>
      </c>
      <c r="B688" s="305" t="s">
        <v>310</v>
      </c>
      <c r="C688" s="305">
        <v>245.60210000000001</v>
      </c>
      <c r="D688">
        <f t="shared" si="10"/>
        <v>491.20420000000001</v>
      </c>
    </row>
    <row r="689" spans="1:4" ht="15">
      <c r="A689" s="305" t="s">
        <v>3451</v>
      </c>
      <c r="B689" s="305" t="s">
        <v>311</v>
      </c>
      <c r="C689" s="305">
        <v>291.0822</v>
      </c>
      <c r="D689">
        <f t="shared" si="10"/>
        <v>582.1644</v>
      </c>
    </row>
    <row r="690" spans="1:4" ht="15">
      <c r="A690" s="305" t="s">
        <v>3600</v>
      </c>
      <c r="B690" s="305" t="s">
        <v>181</v>
      </c>
      <c r="C690" s="305">
        <v>50.026600000000002</v>
      </c>
      <c r="D690">
        <f t="shared" si="10"/>
        <v>100.0532</v>
      </c>
    </row>
    <row r="691" spans="1:4" ht="15">
      <c r="A691" s="305" t="s">
        <v>3602</v>
      </c>
      <c r="B691" s="305" t="s">
        <v>370</v>
      </c>
      <c r="C691" s="305">
        <v>40.661200000000001</v>
      </c>
      <c r="D691">
        <f t="shared" si="10"/>
        <v>81.322400000000002</v>
      </c>
    </row>
    <row r="692" spans="1:4" ht="15">
      <c r="A692" s="305" t="s">
        <v>3915</v>
      </c>
      <c r="B692" s="305" t="s">
        <v>336</v>
      </c>
      <c r="C692" s="305">
        <v>35.0306</v>
      </c>
      <c r="D692">
        <f t="shared" si="10"/>
        <v>70.061199999999999</v>
      </c>
    </row>
    <row r="693" spans="1:4" ht="15">
      <c r="A693" s="305" t="s">
        <v>3917</v>
      </c>
      <c r="B693" s="305" t="s">
        <v>376</v>
      </c>
      <c r="C693" s="305">
        <v>40.395200000000003</v>
      </c>
      <c r="D693">
        <f t="shared" si="10"/>
        <v>80.790400000000005</v>
      </c>
    </row>
    <row r="694" spans="1:4" ht="15">
      <c r="A694" s="305" t="s">
        <v>3922</v>
      </c>
      <c r="B694" s="305" t="s">
        <v>3923</v>
      </c>
      <c r="C694" s="305">
        <v>22.424900000000001</v>
      </c>
      <c r="D694">
        <f t="shared" si="10"/>
        <v>44.849800000000002</v>
      </c>
    </row>
    <row r="695" spans="1:4" ht="15">
      <c r="A695" s="305" t="s">
        <v>3924</v>
      </c>
      <c r="B695" s="305" t="s">
        <v>377</v>
      </c>
      <c r="C695" s="305">
        <v>34.0916</v>
      </c>
      <c r="D695">
        <f t="shared" si="10"/>
        <v>68.183199999999999</v>
      </c>
    </row>
    <row r="696" spans="1:4" ht="15">
      <c r="A696" s="305" t="s">
        <v>384</v>
      </c>
      <c r="B696" s="305" t="s">
        <v>385</v>
      </c>
      <c r="C696" s="305">
        <v>41.485700000000001</v>
      </c>
      <c r="D696">
        <f t="shared" si="10"/>
        <v>82.971400000000003</v>
      </c>
    </row>
    <row r="697" spans="1:4" ht="15">
      <c r="A697" s="305" t="s">
        <v>1561</v>
      </c>
      <c r="B697" s="305" t="s">
        <v>378</v>
      </c>
      <c r="C697" s="305">
        <v>25.6524</v>
      </c>
      <c r="D697">
        <f t="shared" si="10"/>
        <v>51.3048</v>
      </c>
    </row>
    <row r="698" spans="1:4" ht="15">
      <c r="A698" s="305" t="s">
        <v>4170</v>
      </c>
      <c r="B698" s="305" t="s">
        <v>4173</v>
      </c>
      <c r="C698" s="305">
        <v>35.966500000000003</v>
      </c>
      <c r="D698">
        <f t="shared" si="10"/>
        <v>71.933000000000007</v>
      </c>
    </row>
    <row r="699" spans="1:4" ht="15">
      <c r="A699" s="305" t="s">
        <v>4171</v>
      </c>
      <c r="B699" s="305" t="s">
        <v>4174</v>
      </c>
      <c r="C699" s="305">
        <v>38.545499999999997</v>
      </c>
      <c r="D699">
        <f t="shared" si="10"/>
        <v>77.090999999999994</v>
      </c>
    </row>
    <row r="700" spans="1:4" ht="15">
      <c r="A700" s="305" t="s">
        <v>2777</v>
      </c>
      <c r="B700" s="305" t="s">
        <v>1685</v>
      </c>
      <c r="C700" s="305">
        <v>37.8352</v>
      </c>
      <c r="D700">
        <f t="shared" si="10"/>
        <v>75.670400000000001</v>
      </c>
    </row>
    <row r="701" spans="1:4" ht="15">
      <c r="A701" s="305" t="s">
        <v>2778</v>
      </c>
      <c r="B701" s="305" t="s">
        <v>1686</v>
      </c>
      <c r="C701" s="305">
        <v>29.9178</v>
      </c>
      <c r="D701">
        <f t="shared" si="10"/>
        <v>59.835599999999999</v>
      </c>
    </row>
    <row r="702" spans="1:4" ht="15">
      <c r="A702" s="305" t="s">
        <v>2779</v>
      </c>
      <c r="B702" s="305" t="s">
        <v>2014</v>
      </c>
      <c r="C702" s="305">
        <v>27.255299999999998</v>
      </c>
      <c r="D702">
        <f t="shared" si="10"/>
        <v>54.510599999999997</v>
      </c>
    </row>
    <row r="703" spans="1:4" ht="15">
      <c r="A703" s="305" t="s">
        <v>2780</v>
      </c>
      <c r="B703" s="305" t="s">
        <v>1687</v>
      </c>
      <c r="C703" s="305">
        <v>26.648199999999999</v>
      </c>
      <c r="D703">
        <f t="shared" si="10"/>
        <v>53.296399999999998</v>
      </c>
    </row>
    <row r="704" spans="1:4" ht="15">
      <c r="A704" s="305" t="s">
        <v>2781</v>
      </c>
      <c r="B704" s="305" t="s">
        <v>1688</v>
      </c>
      <c r="C704" s="305">
        <v>20.388999999999999</v>
      </c>
      <c r="D704">
        <f t="shared" si="10"/>
        <v>40.777999999999999</v>
      </c>
    </row>
    <row r="705" spans="1:4" ht="15">
      <c r="A705" s="305" t="s">
        <v>2782</v>
      </c>
      <c r="B705" s="305" t="s">
        <v>1689</v>
      </c>
      <c r="C705" s="305">
        <v>25.854099999999999</v>
      </c>
      <c r="D705">
        <f t="shared" si="10"/>
        <v>51.708199999999998</v>
      </c>
    </row>
    <row r="706" spans="1:4" ht="15">
      <c r="A706" s="305" t="s">
        <v>2783</v>
      </c>
      <c r="B706" s="305" t="s">
        <v>1690</v>
      </c>
      <c r="C706" s="305">
        <v>29.217300000000002</v>
      </c>
      <c r="D706">
        <f t="shared" ref="D706:D769" si="11">C706*2</f>
        <v>58.434600000000003</v>
      </c>
    </row>
    <row r="707" spans="1:4" ht="15">
      <c r="A707" s="305" t="s">
        <v>2785</v>
      </c>
      <c r="B707" s="305" t="s">
        <v>1692</v>
      </c>
      <c r="C707" s="305">
        <v>26.391300000000001</v>
      </c>
      <c r="D707">
        <f t="shared" si="11"/>
        <v>52.782600000000002</v>
      </c>
    </row>
    <row r="708" spans="1:4" ht="15">
      <c r="A708" s="305" t="s">
        <v>2787</v>
      </c>
      <c r="B708" s="305" t="s">
        <v>2022</v>
      </c>
      <c r="C708" s="305">
        <v>32.790500000000002</v>
      </c>
      <c r="D708">
        <f t="shared" si="11"/>
        <v>65.581000000000003</v>
      </c>
    </row>
    <row r="709" spans="1:4" ht="15">
      <c r="A709" s="305" t="s">
        <v>2788</v>
      </c>
      <c r="B709" s="305" t="s">
        <v>1694</v>
      </c>
      <c r="C709" s="305">
        <v>33.771500000000003</v>
      </c>
      <c r="D709">
        <f t="shared" si="11"/>
        <v>67.543000000000006</v>
      </c>
    </row>
    <row r="710" spans="1:4" ht="15">
      <c r="A710" s="305" t="s">
        <v>2790</v>
      </c>
      <c r="B710" s="305" t="s">
        <v>1696</v>
      </c>
      <c r="C710" s="305">
        <v>50.5871</v>
      </c>
      <c r="D710">
        <f t="shared" si="11"/>
        <v>101.1742</v>
      </c>
    </row>
    <row r="711" spans="1:4" ht="15">
      <c r="A711" s="305" t="s">
        <v>2791</v>
      </c>
      <c r="B711" s="305" t="s">
        <v>1697</v>
      </c>
      <c r="C711" s="305">
        <v>35.8035</v>
      </c>
      <c r="D711">
        <f t="shared" si="11"/>
        <v>71.606999999999999</v>
      </c>
    </row>
    <row r="712" spans="1:4" ht="15">
      <c r="A712" s="305" t="s">
        <v>2793</v>
      </c>
      <c r="B712" s="305" t="s">
        <v>1698</v>
      </c>
      <c r="C712" s="305">
        <v>34.051600000000001</v>
      </c>
      <c r="D712">
        <f t="shared" si="11"/>
        <v>68.103200000000001</v>
      </c>
    </row>
    <row r="713" spans="1:4" ht="15">
      <c r="A713" s="305" t="s">
        <v>2794</v>
      </c>
      <c r="B713" s="305" t="s">
        <v>1699</v>
      </c>
      <c r="C713" s="305">
        <v>39.073099999999997</v>
      </c>
      <c r="D713">
        <f t="shared" si="11"/>
        <v>78.146199999999993</v>
      </c>
    </row>
    <row r="714" spans="1:4" ht="15">
      <c r="A714" s="305" t="s">
        <v>2796</v>
      </c>
      <c r="B714" s="305" t="s">
        <v>1701</v>
      </c>
      <c r="C714" s="305">
        <v>25.06</v>
      </c>
      <c r="D714">
        <f t="shared" si="11"/>
        <v>50.12</v>
      </c>
    </row>
    <row r="715" spans="1:4" ht="15">
      <c r="A715" s="305" t="s">
        <v>2797</v>
      </c>
      <c r="B715" s="305" t="s">
        <v>1702</v>
      </c>
      <c r="C715" s="305">
        <v>28.680099999999999</v>
      </c>
      <c r="D715">
        <f t="shared" si="11"/>
        <v>57.360199999999999</v>
      </c>
    </row>
    <row r="716" spans="1:4" ht="15">
      <c r="A716" s="305" t="s">
        <v>2799</v>
      </c>
      <c r="B716" s="305" t="s">
        <v>1704</v>
      </c>
      <c r="C716" s="305">
        <v>28.142800000000001</v>
      </c>
      <c r="D716">
        <f t="shared" si="11"/>
        <v>56.285600000000002</v>
      </c>
    </row>
    <row r="717" spans="1:4" ht="15">
      <c r="A717" s="305" t="s">
        <v>2800</v>
      </c>
      <c r="B717" s="305" t="s">
        <v>1705</v>
      </c>
      <c r="C717" s="305">
        <v>34.1218</v>
      </c>
      <c r="D717">
        <f t="shared" si="11"/>
        <v>68.243600000000001</v>
      </c>
    </row>
    <row r="718" spans="1:4" ht="15">
      <c r="A718" s="305" t="s">
        <v>2802</v>
      </c>
      <c r="B718" s="305" t="s">
        <v>1707</v>
      </c>
      <c r="C718" s="305">
        <v>34.145099999999999</v>
      </c>
      <c r="D718">
        <f t="shared" si="11"/>
        <v>68.290199999999999</v>
      </c>
    </row>
    <row r="719" spans="1:4" ht="15">
      <c r="A719" s="305" t="s">
        <v>2803</v>
      </c>
      <c r="B719" s="305" t="s">
        <v>1708</v>
      </c>
      <c r="C719" s="305">
        <v>26.811599999999999</v>
      </c>
      <c r="D719">
        <f t="shared" si="11"/>
        <v>53.623199999999997</v>
      </c>
    </row>
    <row r="720" spans="1:4" ht="15">
      <c r="A720" s="305" t="s">
        <v>2804</v>
      </c>
      <c r="B720" s="305" t="s">
        <v>1709</v>
      </c>
      <c r="C720" s="305">
        <v>29.637599999999999</v>
      </c>
      <c r="D720">
        <f t="shared" si="11"/>
        <v>59.275199999999998</v>
      </c>
    </row>
    <row r="721" spans="1:4" ht="15">
      <c r="A721" s="305" t="s">
        <v>2806</v>
      </c>
      <c r="B721" s="305" t="s">
        <v>1710</v>
      </c>
      <c r="C721" s="305">
        <v>22.747900000000001</v>
      </c>
      <c r="D721">
        <f t="shared" si="11"/>
        <v>45.495800000000003</v>
      </c>
    </row>
    <row r="722" spans="1:4" ht="15">
      <c r="A722" s="305" t="s">
        <v>2807</v>
      </c>
      <c r="B722" s="305" t="s">
        <v>1838</v>
      </c>
      <c r="C722" s="305">
        <v>28.680099999999999</v>
      </c>
      <c r="D722">
        <f t="shared" si="11"/>
        <v>57.360199999999999</v>
      </c>
    </row>
    <row r="723" spans="1:4" ht="15">
      <c r="A723" s="305" t="s">
        <v>2809</v>
      </c>
      <c r="B723" s="305" t="s">
        <v>1711</v>
      </c>
      <c r="C723" s="305">
        <v>25.013400000000001</v>
      </c>
      <c r="D723">
        <f t="shared" si="11"/>
        <v>50.026800000000001</v>
      </c>
    </row>
    <row r="724" spans="1:4" ht="15">
      <c r="A724" s="305" t="s">
        <v>2811</v>
      </c>
      <c r="B724" s="305" t="s">
        <v>1712</v>
      </c>
      <c r="C724" s="305">
        <v>29.6143</v>
      </c>
      <c r="D724">
        <f t="shared" si="11"/>
        <v>59.2286</v>
      </c>
    </row>
    <row r="725" spans="1:4" ht="15">
      <c r="A725" s="305" t="s">
        <v>2813</v>
      </c>
      <c r="B725" s="305" t="s">
        <v>1714</v>
      </c>
      <c r="C725" s="305">
        <v>28.3065</v>
      </c>
      <c r="D725">
        <f t="shared" si="11"/>
        <v>56.613</v>
      </c>
    </row>
    <row r="726" spans="1:4" ht="15">
      <c r="A726" s="305" t="s">
        <v>2814</v>
      </c>
      <c r="B726" s="305" t="s">
        <v>1715</v>
      </c>
      <c r="C726" s="305">
        <v>32.627099999999999</v>
      </c>
      <c r="D726">
        <f t="shared" si="11"/>
        <v>65.254199999999997</v>
      </c>
    </row>
    <row r="727" spans="1:4" ht="15">
      <c r="A727" s="305" t="s">
        <v>2816</v>
      </c>
      <c r="B727" s="305" t="s">
        <v>1717</v>
      </c>
      <c r="C727" s="305">
        <v>33.351100000000002</v>
      </c>
      <c r="D727">
        <f t="shared" si="11"/>
        <v>66.702200000000005</v>
      </c>
    </row>
    <row r="728" spans="1:4" ht="15">
      <c r="A728" s="305" t="s">
        <v>2817</v>
      </c>
      <c r="B728" s="305" t="s">
        <v>1718</v>
      </c>
      <c r="C728" s="305">
        <v>34.822400000000002</v>
      </c>
      <c r="D728">
        <f t="shared" si="11"/>
        <v>69.644800000000004</v>
      </c>
    </row>
    <row r="729" spans="1:4" ht="15">
      <c r="A729" s="305" t="s">
        <v>2818</v>
      </c>
      <c r="B729" s="305" t="s">
        <v>1719</v>
      </c>
      <c r="C729" s="305">
        <v>44.001100000000001</v>
      </c>
      <c r="D729">
        <f t="shared" si="11"/>
        <v>88.002200000000002</v>
      </c>
    </row>
    <row r="730" spans="1:4" ht="15">
      <c r="A730" s="305" t="s">
        <v>2819</v>
      </c>
      <c r="B730" s="305" t="s">
        <v>1720</v>
      </c>
      <c r="C730" s="305">
        <v>28.329599999999999</v>
      </c>
      <c r="D730">
        <f t="shared" si="11"/>
        <v>56.659199999999998</v>
      </c>
    </row>
    <row r="731" spans="1:4" ht="15">
      <c r="A731" s="305" t="s">
        <v>2820</v>
      </c>
      <c r="B731" s="305" t="s">
        <v>1721</v>
      </c>
      <c r="C731" s="305">
        <v>34.822400000000002</v>
      </c>
      <c r="D731">
        <f t="shared" si="11"/>
        <v>69.644800000000004</v>
      </c>
    </row>
    <row r="732" spans="1:4" ht="15">
      <c r="A732" s="305" t="s">
        <v>2821</v>
      </c>
      <c r="B732" s="305" t="s">
        <v>1722</v>
      </c>
      <c r="C732" s="305">
        <v>32.907299999999999</v>
      </c>
      <c r="D732">
        <f t="shared" si="11"/>
        <v>65.814599999999999</v>
      </c>
    </row>
    <row r="733" spans="1:4" ht="15">
      <c r="A733" s="305" t="s">
        <v>2822</v>
      </c>
      <c r="B733" s="305" t="s">
        <v>1723</v>
      </c>
      <c r="C733" s="305">
        <v>53.249600000000001</v>
      </c>
      <c r="D733">
        <f t="shared" si="11"/>
        <v>106.4992</v>
      </c>
    </row>
    <row r="734" spans="1:4" ht="15">
      <c r="A734" s="305" t="s">
        <v>2823</v>
      </c>
      <c r="B734" s="305" t="s">
        <v>1724</v>
      </c>
      <c r="C734" s="305">
        <v>32.393500000000003</v>
      </c>
      <c r="D734">
        <f t="shared" si="11"/>
        <v>64.787000000000006</v>
      </c>
    </row>
    <row r="735" spans="1:4" ht="15">
      <c r="A735" s="305" t="s">
        <v>2825</v>
      </c>
      <c r="B735" s="305" t="s">
        <v>1726</v>
      </c>
      <c r="C735" s="305">
        <v>34.822400000000002</v>
      </c>
      <c r="D735">
        <f t="shared" si="11"/>
        <v>69.644800000000004</v>
      </c>
    </row>
    <row r="736" spans="1:4" ht="15">
      <c r="A736" s="305" t="s">
        <v>2828</v>
      </c>
      <c r="B736" s="305" t="s">
        <v>1729</v>
      </c>
      <c r="C736" s="305">
        <v>34.822400000000002</v>
      </c>
      <c r="D736">
        <f t="shared" si="11"/>
        <v>69.644800000000004</v>
      </c>
    </row>
    <row r="737" spans="1:4" ht="15">
      <c r="A737" s="305" t="s">
        <v>2830</v>
      </c>
      <c r="B737" s="305" t="s">
        <v>1731</v>
      </c>
      <c r="C737" s="305">
        <v>40.777999999999999</v>
      </c>
      <c r="D737">
        <f t="shared" si="11"/>
        <v>81.555999999999997</v>
      </c>
    </row>
    <row r="738" spans="1:4" ht="15">
      <c r="A738" s="305" t="s">
        <v>2831</v>
      </c>
      <c r="B738" s="305" t="s">
        <v>1732</v>
      </c>
      <c r="C738" s="305">
        <v>30.782</v>
      </c>
      <c r="D738">
        <f t="shared" si="11"/>
        <v>61.564</v>
      </c>
    </row>
    <row r="739" spans="1:4" ht="15">
      <c r="A739" s="305" t="s">
        <v>2833</v>
      </c>
      <c r="B739" s="305" t="s">
        <v>1734</v>
      </c>
      <c r="C739" s="305">
        <v>37.484900000000003</v>
      </c>
      <c r="D739">
        <f t="shared" si="11"/>
        <v>74.969800000000006</v>
      </c>
    </row>
    <row r="740" spans="1:4" ht="15">
      <c r="A740" s="305" t="s">
        <v>2834</v>
      </c>
      <c r="B740" s="305" t="s">
        <v>1735</v>
      </c>
      <c r="C740" s="305">
        <v>42.225900000000003</v>
      </c>
      <c r="D740">
        <f t="shared" si="11"/>
        <v>84.451800000000006</v>
      </c>
    </row>
    <row r="741" spans="1:4" ht="15">
      <c r="A741" s="305" t="s">
        <v>2836</v>
      </c>
      <c r="B741" s="305" t="s">
        <v>1737</v>
      </c>
      <c r="C741" s="305">
        <v>34.308700000000002</v>
      </c>
      <c r="D741">
        <f t="shared" si="11"/>
        <v>68.617400000000004</v>
      </c>
    </row>
    <row r="742" spans="1:4" ht="15">
      <c r="A742" s="305" t="s">
        <v>2837</v>
      </c>
      <c r="B742" s="305" t="s">
        <v>1738</v>
      </c>
      <c r="C742" s="305">
        <v>24.616299999999999</v>
      </c>
      <c r="D742">
        <f t="shared" si="11"/>
        <v>49.232599999999998</v>
      </c>
    </row>
    <row r="743" spans="1:4" ht="15">
      <c r="A743" s="305" t="s">
        <v>2838</v>
      </c>
      <c r="B743" s="305" t="s">
        <v>1739</v>
      </c>
      <c r="C743" s="305">
        <v>38.208799999999997</v>
      </c>
      <c r="D743">
        <f t="shared" si="11"/>
        <v>76.417599999999993</v>
      </c>
    </row>
    <row r="744" spans="1:4" ht="15">
      <c r="A744" s="305" t="s">
        <v>2840</v>
      </c>
      <c r="B744" s="305" t="s">
        <v>1740</v>
      </c>
      <c r="C744" s="305">
        <v>25.480399999999999</v>
      </c>
      <c r="D744">
        <f t="shared" si="11"/>
        <v>50.960799999999999</v>
      </c>
    </row>
    <row r="745" spans="1:4" ht="15">
      <c r="A745" s="305" t="s">
        <v>1334</v>
      </c>
      <c r="B745" s="305" t="s">
        <v>82</v>
      </c>
      <c r="C745" s="305">
        <v>33.958300000000001</v>
      </c>
      <c r="D745">
        <f t="shared" si="11"/>
        <v>67.916600000000003</v>
      </c>
    </row>
    <row r="746" spans="1:4" ht="15">
      <c r="A746" s="305" t="s">
        <v>1335</v>
      </c>
      <c r="B746" s="305" t="s">
        <v>83</v>
      </c>
      <c r="C746" s="305">
        <v>29.287299999999998</v>
      </c>
      <c r="D746">
        <f t="shared" si="11"/>
        <v>58.574599999999997</v>
      </c>
    </row>
    <row r="747" spans="1:4" ht="15">
      <c r="A747" s="305" t="s">
        <v>1337</v>
      </c>
      <c r="B747" s="305" t="s">
        <v>64</v>
      </c>
      <c r="C747" s="305">
        <v>26.017600000000002</v>
      </c>
      <c r="D747">
        <f t="shared" si="11"/>
        <v>52.035200000000003</v>
      </c>
    </row>
    <row r="748" spans="1:4" ht="15">
      <c r="A748" s="305" t="s">
        <v>1336</v>
      </c>
      <c r="B748" s="305" t="s">
        <v>84</v>
      </c>
      <c r="C748" s="305">
        <v>29.894600000000001</v>
      </c>
      <c r="D748">
        <f t="shared" si="11"/>
        <v>59.789200000000001</v>
      </c>
    </row>
    <row r="749" spans="1:4" ht="15">
      <c r="A749" s="305" t="s">
        <v>119</v>
      </c>
      <c r="B749" s="305" t="s">
        <v>120</v>
      </c>
      <c r="C749" s="305">
        <v>49.022399999999998</v>
      </c>
      <c r="D749">
        <f t="shared" si="11"/>
        <v>98.044799999999995</v>
      </c>
    </row>
    <row r="750" spans="1:4" ht="15">
      <c r="A750" s="305" t="s">
        <v>1371</v>
      </c>
      <c r="B750" s="305" t="s">
        <v>121</v>
      </c>
      <c r="C750" s="305">
        <v>33.234299999999998</v>
      </c>
      <c r="D750">
        <f t="shared" si="11"/>
        <v>66.468599999999995</v>
      </c>
    </row>
    <row r="751" spans="1:4" ht="15">
      <c r="A751" s="305" t="s">
        <v>1372</v>
      </c>
      <c r="B751" s="305" t="s">
        <v>122</v>
      </c>
      <c r="C751" s="305">
        <v>29.9178</v>
      </c>
      <c r="D751">
        <f t="shared" si="11"/>
        <v>59.835599999999999</v>
      </c>
    </row>
    <row r="752" spans="1:4" ht="15">
      <c r="A752" s="305" t="s">
        <v>1373</v>
      </c>
      <c r="B752" s="305" t="s">
        <v>123</v>
      </c>
      <c r="C752" s="305">
        <v>35.172899999999998</v>
      </c>
      <c r="D752">
        <f t="shared" si="11"/>
        <v>70.345799999999997</v>
      </c>
    </row>
    <row r="753" spans="1:4" ht="15">
      <c r="A753" s="305" t="s">
        <v>1374</v>
      </c>
      <c r="B753" s="305" t="s">
        <v>874</v>
      </c>
      <c r="C753" s="305">
        <v>26.811599999999999</v>
      </c>
      <c r="D753">
        <f t="shared" si="11"/>
        <v>53.623199999999997</v>
      </c>
    </row>
    <row r="754" spans="1:4" ht="15">
      <c r="A754" s="305" t="s">
        <v>1375</v>
      </c>
      <c r="B754" s="305" t="s">
        <v>124</v>
      </c>
      <c r="C754" s="305">
        <v>32.907299999999999</v>
      </c>
      <c r="D754">
        <f t="shared" si="11"/>
        <v>65.814599999999999</v>
      </c>
    </row>
    <row r="755" spans="1:4" ht="15">
      <c r="A755" s="305" t="s">
        <v>1376</v>
      </c>
      <c r="B755" s="305" t="s">
        <v>125</v>
      </c>
      <c r="C755" s="305">
        <v>31.669499999999999</v>
      </c>
      <c r="D755">
        <f t="shared" si="11"/>
        <v>63.338999999999999</v>
      </c>
    </row>
    <row r="756" spans="1:4" ht="15">
      <c r="A756" s="305" t="s">
        <v>1377</v>
      </c>
      <c r="B756" s="305" t="s">
        <v>126</v>
      </c>
      <c r="C756" s="305">
        <v>44.001100000000001</v>
      </c>
      <c r="D756">
        <f t="shared" si="11"/>
        <v>88.002200000000002</v>
      </c>
    </row>
    <row r="757" spans="1:4" ht="15">
      <c r="A757" s="305" t="s">
        <v>1378</v>
      </c>
      <c r="B757" s="305" t="s">
        <v>2234</v>
      </c>
      <c r="C757" s="305">
        <v>89.333200000000005</v>
      </c>
      <c r="D757">
        <f t="shared" si="11"/>
        <v>178.66640000000001</v>
      </c>
    </row>
    <row r="758" spans="1:4" ht="15">
      <c r="A758" s="305" t="s">
        <v>1380</v>
      </c>
      <c r="B758" s="305" t="s">
        <v>128</v>
      </c>
      <c r="C758" s="305">
        <v>38.466000000000001</v>
      </c>
      <c r="D758">
        <f t="shared" si="11"/>
        <v>76.932000000000002</v>
      </c>
    </row>
    <row r="759" spans="1:4" ht="15">
      <c r="A759" s="305" t="s">
        <v>1381</v>
      </c>
      <c r="B759" s="305" t="s">
        <v>130</v>
      </c>
      <c r="C759" s="305">
        <v>29.9178</v>
      </c>
      <c r="D759">
        <f t="shared" si="11"/>
        <v>59.835599999999999</v>
      </c>
    </row>
    <row r="760" spans="1:4" ht="15">
      <c r="A760" s="305" t="s">
        <v>1382</v>
      </c>
      <c r="B760" s="305" t="s">
        <v>131</v>
      </c>
      <c r="C760" s="305">
        <v>36.947699999999998</v>
      </c>
      <c r="D760">
        <f t="shared" si="11"/>
        <v>73.895399999999995</v>
      </c>
    </row>
    <row r="761" spans="1:4" ht="15">
      <c r="A761" s="305" t="s">
        <v>1389</v>
      </c>
      <c r="B761" s="305" t="s">
        <v>2724</v>
      </c>
      <c r="C761" s="305">
        <v>33.864899999999999</v>
      </c>
      <c r="D761">
        <f t="shared" si="11"/>
        <v>67.729799999999997</v>
      </c>
    </row>
    <row r="762" spans="1:4" ht="15">
      <c r="A762" s="305" t="s">
        <v>1383</v>
      </c>
      <c r="B762" s="305" t="s">
        <v>132</v>
      </c>
      <c r="C762" s="305">
        <v>38.722700000000003</v>
      </c>
      <c r="D762">
        <f t="shared" si="11"/>
        <v>77.445400000000006</v>
      </c>
    </row>
    <row r="763" spans="1:4" ht="15">
      <c r="A763" s="305" t="s">
        <v>1384</v>
      </c>
      <c r="B763" s="305" t="s">
        <v>133</v>
      </c>
      <c r="C763" s="305">
        <v>19.338000000000001</v>
      </c>
      <c r="D763">
        <f t="shared" si="11"/>
        <v>38.676000000000002</v>
      </c>
    </row>
    <row r="764" spans="1:4" ht="15">
      <c r="A764" s="305" t="s">
        <v>1390</v>
      </c>
      <c r="B764" s="305" t="s">
        <v>138</v>
      </c>
      <c r="C764" s="305">
        <v>38.722700000000003</v>
      </c>
      <c r="D764">
        <f t="shared" si="11"/>
        <v>77.445400000000006</v>
      </c>
    </row>
    <row r="765" spans="1:4" ht="15">
      <c r="A765" s="305" t="s">
        <v>2383</v>
      </c>
      <c r="B765" s="305" t="s">
        <v>164</v>
      </c>
      <c r="C765" s="305">
        <v>24.616299999999999</v>
      </c>
      <c r="D765">
        <f t="shared" si="11"/>
        <v>49.232599999999998</v>
      </c>
    </row>
    <row r="766" spans="1:4" ht="15">
      <c r="A766" s="305" t="s">
        <v>1391</v>
      </c>
      <c r="B766" s="305" t="s">
        <v>139</v>
      </c>
      <c r="C766" s="305">
        <v>33.420999999999999</v>
      </c>
      <c r="D766">
        <f t="shared" si="11"/>
        <v>66.841999999999999</v>
      </c>
    </row>
    <row r="767" spans="1:4" ht="15">
      <c r="A767" s="305" t="s">
        <v>1392</v>
      </c>
      <c r="B767" s="305" t="s">
        <v>3109</v>
      </c>
      <c r="C767" s="305">
        <v>81.742900000000006</v>
      </c>
      <c r="D767">
        <f t="shared" si="11"/>
        <v>163.48580000000001</v>
      </c>
    </row>
    <row r="768" spans="1:4" ht="15">
      <c r="A768" s="305" t="s">
        <v>2384</v>
      </c>
      <c r="B768" s="305" t="s">
        <v>165</v>
      </c>
      <c r="C768" s="305">
        <v>67.869900000000001</v>
      </c>
      <c r="D768">
        <f t="shared" si="11"/>
        <v>135.7398</v>
      </c>
    </row>
    <row r="769" spans="1:4" ht="15">
      <c r="A769" s="305" t="s">
        <v>2385</v>
      </c>
      <c r="B769" s="305" t="s">
        <v>166</v>
      </c>
      <c r="C769" s="305">
        <v>91.505200000000002</v>
      </c>
      <c r="D769">
        <f t="shared" si="11"/>
        <v>183.0104</v>
      </c>
    </row>
    <row r="770" spans="1:4" ht="15">
      <c r="A770" s="305" t="s">
        <v>2386</v>
      </c>
      <c r="B770" s="305" t="s">
        <v>167</v>
      </c>
      <c r="C770" s="305">
        <v>33.234299999999998</v>
      </c>
      <c r="D770">
        <f t="shared" ref="D770:D833" si="12">C770*2</f>
        <v>66.468599999999995</v>
      </c>
    </row>
    <row r="771" spans="1:4" ht="15">
      <c r="A771" s="305" t="s">
        <v>2387</v>
      </c>
      <c r="B771" s="305" t="s">
        <v>168</v>
      </c>
      <c r="C771" s="305">
        <v>49.279200000000003</v>
      </c>
      <c r="D771">
        <f t="shared" si="12"/>
        <v>98.558400000000006</v>
      </c>
    </row>
    <row r="772" spans="1:4" ht="15">
      <c r="A772" s="305" t="s">
        <v>3825</v>
      </c>
      <c r="B772" s="305" t="s">
        <v>539</v>
      </c>
      <c r="C772" s="305">
        <v>49.279200000000003</v>
      </c>
      <c r="D772">
        <f t="shared" si="12"/>
        <v>98.558400000000006</v>
      </c>
    </row>
    <row r="773" spans="1:4" ht="15">
      <c r="A773" s="305" t="s">
        <v>3826</v>
      </c>
      <c r="B773" s="305" t="s">
        <v>1519</v>
      </c>
      <c r="C773" s="305">
        <v>38.722700000000003</v>
      </c>
      <c r="D773">
        <f t="shared" si="12"/>
        <v>77.445400000000006</v>
      </c>
    </row>
    <row r="774" spans="1:4" ht="15">
      <c r="A774" s="305" t="s">
        <v>673</v>
      </c>
      <c r="B774" s="305" t="s">
        <v>183</v>
      </c>
      <c r="C774" s="305">
        <v>44.001100000000001</v>
      </c>
      <c r="D774">
        <f t="shared" si="12"/>
        <v>88.002200000000002</v>
      </c>
    </row>
    <row r="775" spans="1:4" ht="15">
      <c r="A775" s="305" t="s">
        <v>674</v>
      </c>
      <c r="B775" s="305" t="s">
        <v>184</v>
      </c>
      <c r="C775" s="305">
        <v>32.580399999999997</v>
      </c>
      <c r="D775">
        <f t="shared" si="12"/>
        <v>65.160799999999995</v>
      </c>
    </row>
    <row r="776" spans="1:4" ht="15">
      <c r="A776" s="305" t="s">
        <v>675</v>
      </c>
      <c r="B776" s="305" t="s">
        <v>185</v>
      </c>
      <c r="C776" s="305">
        <v>35.850099999999998</v>
      </c>
      <c r="D776">
        <f t="shared" si="12"/>
        <v>71.700199999999995</v>
      </c>
    </row>
    <row r="777" spans="1:4" ht="15">
      <c r="A777" s="305" t="s">
        <v>676</v>
      </c>
      <c r="B777" s="305" t="s">
        <v>186</v>
      </c>
      <c r="C777" s="305">
        <v>44.001100000000001</v>
      </c>
      <c r="D777">
        <f t="shared" si="12"/>
        <v>88.002200000000002</v>
      </c>
    </row>
    <row r="778" spans="1:4" ht="15">
      <c r="A778" s="305" t="s">
        <v>3595</v>
      </c>
      <c r="B778" s="305" t="s">
        <v>3596</v>
      </c>
      <c r="C778" s="305">
        <v>54.931199999999997</v>
      </c>
      <c r="D778">
        <f t="shared" si="12"/>
        <v>109.86239999999999</v>
      </c>
    </row>
    <row r="779" spans="1:4" ht="15">
      <c r="A779" s="305" t="s">
        <v>677</v>
      </c>
      <c r="B779" s="305" t="s">
        <v>3109</v>
      </c>
      <c r="C779" s="305">
        <v>91.271699999999996</v>
      </c>
      <c r="D779">
        <f t="shared" si="12"/>
        <v>182.54339999999999</v>
      </c>
    </row>
    <row r="780" spans="1:4" ht="15">
      <c r="A780" s="305" t="s">
        <v>678</v>
      </c>
      <c r="B780" s="305" t="s">
        <v>187</v>
      </c>
      <c r="C780" s="305">
        <v>37.484900000000003</v>
      </c>
      <c r="D780">
        <f t="shared" si="12"/>
        <v>74.969800000000006</v>
      </c>
    </row>
    <row r="781" spans="1:4" ht="15">
      <c r="A781" s="305" t="s">
        <v>679</v>
      </c>
      <c r="B781" s="305" t="s">
        <v>188</v>
      </c>
      <c r="C781" s="305">
        <v>32.253300000000003</v>
      </c>
      <c r="D781">
        <f t="shared" si="12"/>
        <v>64.506600000000006</v>
      </c>
    </row>
    <row r="782" spans="1:4" ht="15">
      <c r="A782" s="305" t="s">
        <v>690</v>
      </c>
      <c r="B782" s="305" t="s">
        <v>197</v>
      </c>
      <c r="C782" s="305">
        <v>32.580399999999997</v>
      </c>
      <c r="D782">
        <f t="shared" si="12"/>
        <v>65.160799999999995</v>
      </c>
    </row>
    <row r="783" spans="1:4" ht="15">
      <c r="A783" s="305" t="s">
        <v>692</v>
      </c>
      <c r="B783" s="305" t="s">
        <v>199</v>
      </c>
      <c r="C783" s="305">
        <v>37.391500000000001</v>
      </c>
      <c r="D783">
        <f t="shared" si="12"/>
        <v>74.783000000000001</v>
      </c>
    </row>
    <row r="784" spans="1:4" ht="15">
      <c r="A784" s="305" t="s">
        <v>715</v>
      </c>
      <c r="B784" s="305" t="s">
        <v>224</v>
      </c>
      <c r="C784" s="305">
        <v>45.098799999999997</v>
      </c>
      <c r="D784">
        <f t="shared" si="12"/>
        <v>90.197599999999994</v>
      </c>
    </row>
    <row r="785" spans="1:4" ht="15">
      <c r="A785" s="305" t="s">
        <v>716</v>
      </c>
      <c r="B785" s="305" t="s">
        <v>3180</v>
      </c>
      <c r="C785" s="305">
        <v>37.8352</v>
      </c>
      <c r="D785">
        <f t="shared" si="12"/>
        <v>75.670400000000001</v>
      </c>
    </row>
    <row r="786" spans="1:4" ht="15">
      <c r="A786" s="305" t="s">
        <v>3878</v>
      </c>
      <c r="B786" s="305" t="s">
        <v>266</v>
      </c>
      <c r="C786" s="305">
        <v>29.964600000000001</v>
      </c>
      <c r="D786">
        <f t="shared" si="12"/>
        <v>59.929200000000002</v>
      </c>
    </row>
    <row r="787" spans="1:4" ht="15">
      <c r="A787" s="305" t="s">
        <v>726</v>
      </c>
      <c r="B787" s="305" t="s">
        <v>1520</v>
      </c>
      <c r="C787" s="305">
        <v>36.387300000000003</v>
      </c>
      <c r="D787">
        <f t="shared" si="12"/>
        <v>72.774600000000007</v>
      </c>
    </row>
    <row r="788" spans="1:4" ht="15">
      <c r="A788" s="305" t="s">
        <v>727</v>
      </c>
      <c r="B788" s="305" t="s">
        <v>1521</v>
      </c>
      <c r="C788" s="305">
        <v>35.336199999999998</v>
      </c>
      <c r="D788">
        <f t="shared" si="12"/>
        <v>70.672399999999996</v>
      </c>
    </row>
    <row r="789" spans="1:4" ht="15">
      <c r="A789" s="305" t="s">
        <v>728</v>
      </c>
      <c r="B789" s="305" t="s">
        <v>1522</v>
      </c>
      <c r="C789" s="305">
        <v>37.298200000000001</v>
      </c>
      <c r="D789">
        <f t="shared" si="12"/>
        <v>74.596400000000003</v>
      </c>
    </row>
    <row r="790" spans="1:4" ht="15">
      <c r="A790" s="305" t="s">
        <v>729</v>
      </c>
      <c r="B790" s="305" t="s">
        <v>1523</v>
      </c>
      <c r="C790" s="305">
        <v>39.306699999999999</v>
      </c>
      <c r="D790">
        <f t="shared" si="12"/>
        <v>78.613399999999999</v>
      </c>
    </row>
    <row r="791" spans="1:4" ht="15">
      <c r="A791" s="305" t="s">
        <v>3865</v>
      </c>
      <c r="B791" s="305" t="s">
        <v>1524</v>
      </c>
      <c r="C791" s="305">
        <v>37.9754</v>
      </c>
      <c r="D791">
        <f t="shared" si="12"/>
        <v>75.950800000000001</v>
      </c>
    </row>
    <row r="792" spans="1:4" ht="15">
      <c r="A792" s="305" t="s">
        <v>3866</v>
      </c>
      <c r="B792" s="305" t="s">
        <v>1525</v>
      </c>
      <c r="C792" s="305">
        <v>36.106999999999999</v>
      </c>
      <c r="D792">
        <f t="shared" si="12"/>
        <v>72.213999999999999</v>
      </c>
    </row>
    <row r="793" spans="1:4" ht="15">
      <c r="A793" s="305" t="s">
        <v>3867</v>
      </c>
      <c r="B793" s="305" t="s">
        <v>257</v>
      </c>
      <c r="C793" s="305">
        <v>52.922600000000003</v>
      </c>
      <c r="D793">
        <f t="shared" si="12"/>
        <v>105.84520000000001</v>
      </c>
    </row>
    <row r="794" spans="1:4" ht="30">
      <c r="A794" s="305" t="s">
        <v>3869</v>
      </c>
      <c r="B794" s="306" t="s">
        <v>258</v>
      </c>
      <c r="C794" s="305">
        <v>38.676099999999998</v>
      </c>
      <c r="D794">
        <f t="shared" si="12"/>
        <v>77.352199999999996</v>
      </c>
    </row>
    <row r="795" spans="1:4" ht="15">
      <c r="A795" s="305" t="s">
        <v>3583</v>
      </c>
      <c r="B795" s="305" t="s">
        <v>259</v>
      </c>
      <c r="C795" s="305">
        <v>56.168900000000001</v>
      </c>
      <c r="D795">
        <f t="shared" si="12"/>
        <v>112.3378</v>
      </c>
    </row>
    <row r="796" spans="1:4" ht="15">
      <c r="A796" s="305" t="s">
        <v>2152</v>
      </c>
      <c r="B796" s="305" t="s">
        <v>288</v>
      </c>
      <c r="C796" s="305">
        <v>39.306699999999999</v>
      </c>
      <c r="D796">
        <f t="shared" si="12"/>
        <v>78.613399999999999</v>
      </c>
    </row>
    <row r="797" spans="1:4" ht="15">
      <c r="A797" s="305" t="s">
        <v>290</v>
      </c>
      <c r="B797" s="305" t="s">
        <v>291</v>
      </c>
      <c r="C797" s="305">
        <v>43.930900000000001</v>
      </c>
      <c r="D797">
        <f t="shared" si="12"/>
        <v>87.861800000000002</v>
      </c>
    </row>
    <row r="798" spans="1:4" ht="15">
      <c r="A798" s="305" t="s">
        <v>3926</v>
      </c>
      <c r="B798" s="305" t="s">
        <v>3927</v>
      </c>
      <c r="C798" s="305">
        <v>57.166499999999999</v>
      </c>
      <c r="D798">
        <f t="shared" si="12"/>
        <v>114.333</v>
      </c>
    </row>
    <row r="799" spans="1:4" ht="15">
      <c r="A799" s="305" t="s">
        <v>1587</v>
      </c>
      <c r="B799" s="305" t="s">
        <v>391</v>
      </c>
      <c r="C799" s="305">
        <v>57.775599999999997</v>
      </c>
      <c r="D799">
        <f t="shared" si="12"/>
        <v>115.55119999999999</v>
      </c>
    </row>
    <row r="800" spans="1:4" ht="15">
      <c r="A800" s="305" t="s">
        <v>1589</v>
      </c>
      <c r="B800" s="305" t="s">
        <v>1590</v>
      </c>
      <c r="C800" s="305">
        <v>57.775599999999997</v>
      </c>
      <c r="D800">
        <f t="shared" si="12"/>
        <v>115.55119999999999</v>
      </c>
    </row>
    <row r="801" spans="1:4" ht="15">
      <c r="A801" s="305" t="s">
        <v>1591</v>
      </c>
      <c r="B801" s="305" t="s">
        <v>1592</v>
      </c>
      <c r="C801" s="305">
        <v>54.900300000000001</v>
      </c>
      <c r="D801">
        <f t="shared" si="12"/>
        <v>109.8006</v>
      </c>
    </row>
    <row r="802" spans="1:4" ht="15">
      <c r="A802" s="305" t="s">
        <v>4172</v>
      </c>
      <c r="B802" s="305" t="s">
        <v>4175</v>
      </c>
      <c r="C802" s="305">
        <v>57.166499999999999</v>
      </c>
      <c r="D802">
        <f t="shared" si="12"/>
        <v>114.333</v>
      </c>
    </row>
    <row r="803" spans="1:4" ht="15">
      <c r="A803" s="305" t="s">
        <v>2877</v>
      </c>
      <c r="B803" s="305" t="s">
        <v>129</v>
      </c>
      <c r="C803" s="305">
        <v>77.889200000000002</v>
      </c>
      <c r="D803">
        <f t="shared" si="12"/>
        <v>155.7784</v>
      </c>
    </row>
    <row r="804" spans="1:4" ht="15">
      <c r="A804" s="305" t="s">
        <v>691</v>
      </c>
      <c r="B804" s="305" t="s">
        <v>198</v>
      </c>
      <c r="C804" s="305">
        <v>42.085799999999999</v>
      </c>
      <c r="D804">
        <f t="shared" si="12"/>
        <v>84.171599999999998</v>
      </c>
    </row>
    <row r="805" spans="1:4" ht="15">
      <c r="A805" s="305" t="s">
        <v>1316</v>
      </c>
      <c r="B805" s="305" t="s">
        <v>53</v>
      </c>
      <c r="C805" s="305">
        <v>5.4318</v>
      </c>
      <c r="D805">
        <f t="shared" si="12"/>
        <v>10.8636</v>
      </c>
    </row>
    <row r="806" spans="1:4" ht="15">
      <c r="A806" s="305" t="s">
        <v>672</v>
      </c>
      <c r="B806" s="305" t="s">
        <v>182</v>
      </c>
      <c r="C806" s="305">
        <v>5.8990999999999998</v>
      </c>
      <c r="D806">
        <f t="shared" si="12"/>
        <v>11.7982</v>
      </c>
    </row>
    <row r="807" spans="1:4" ht="15">
      <c r="A807" s="305" t="s">
        <v>682</v>
      </c>
      <c r="B807" s="305" t="s">
        <v>2981</v>
      </c>
      <c r="C807" s="305">
        <v>3.4298999999999999</v>
      </c>
      <c r="D807">
        <f t="shared" si="12"/>
        <v>6.8597999999999999</v>
      </c>
    </row>
    <row r="808" spans="1:4">
      <c r="A808" t="s">
        <v>3877</v>
      </c>
      <c r="B808" t="s">
        <v>411</v>
      </c>
      <c r="C808">
        <v>36.398200000000003</v>
      </c>
      <c r="D808">
        <f t="shared" si="12"/>
        <v>72.796400000000006</v>
      </c>
    </row>
    <row r="809" spans="1:4">
      <c r="A809" t="s">
        <v>1580</v>
      </c>
      <c r="B809" t="s">
        <v>412</v>
      </c>
      <c r="C809">
        <v>68.037999999999997</v>
      </c>
      <c r="D809">
        <f t="shared" si="12"/>
        <v>136.07599999999999</v>
      </c>
    </row>
    <row r="810" spans="1:4">
      <c r="D810">
        <f t="shared" si="12"/>
        <v>0</v>
      </c>
    </row>
    <row r="811" spans="1:4">
      <c r="D811">
        <f t="shared" si="12"/>
        <v>0</v>
      </c>
    </row>
    <row r="812" spans="1:4">
      <c r="D812">
        <f t="shared" si="12"/>
        <v>0</v>
      </c>
    </row>
    <row r="813" spans="1:4">
      <c r="D813">
        <f t="shared" si="12"/>
        <v>0</v>
      </c>
    </row>
    <row r="814" spans="1:4">
      <c r="D814">
        <f t="shared" si="12"/>
        <v>0</v>
      </c>
    </row>
    <row r="815" spans="1:4">
      <c r="D815">
        <f t="shared" si="12"/>
        <v>0</v>
      </c>
    </row>
    <row r="816" spans="1:4">
      <c r="D816">
        <f t="shared" si="12"/>
        <v>0</v>
      </c>
    </row>
    <row r="817" spans="4:4">
      <c r="D817">
        <f t="shared" si="12"/>
        <v>0</v>
      </c>
    </row>
    <row r="818" spans="4:4">
      <c r="D818">
        <f t="shared" si="12"/>
        <v>0</v>
      </c>
    </row>
    <row r="819" spans="4:4">
      <c r="D819">
        <f t="shared" si="12"/>
        <v>0</v>
      </c>
    </row>
    <row r="820" spans="4:4">
      <c r="D820">
        <f t="shared" si="12"/>
        <v>0</v>
      </c>
    </row>
    <row r="821" spans="4:4">
      <c r="D821">
        <f t="shared" si="12"/>
        <v>0</v>
      </c>
    </row>
    <row r="822" spans="4:4">
      <c r="D822">
        <f t="shared" si="12"/>
        <v>0</v>
      </c>
    </row>
    <row r="823" spans="4:4">
      <c r="D823">
        <f t="shared" si="12"/>
        <v>0</v>
      </c>
    </row>
    <row r="824" spans="4:4">
      <c r="D824">
        <f t="shared" si="12"/>
        <v>0</v>
      </c>
    </row>
    <row r="825" spans="4:4">
      <c r="D825">
        <f t="shared" si="12"/>
        <v>0</v>
      </c>
    </row>
    <row r="826" spans="4:4">
      <c r="D826">
        <f t="shared" si="12"/>
        <v>0</v>
      </c>
    </row>
    <row r="827" spans="4:4">
      <c r="D827">
        <f t="shared" si="12"/>
        <v>0</v>
      </c>
    </row>
    <row r="828" spans="4:4">
      <c r="D828">
        <f t="shared" si="12"/>
        <v>0</v>
      </c>
    </row>
    <row r="829" spans="4:4">
      <c r="D829">
        <f t="shared" si="12"/>
        <v>0</v>
      </c>
    </row>
    <row r="830" spans="4:4">
      <c r="D830">
        <f t="shared" si="12"/>
        <v>0</v>
      </c>
    </row>
    <row r="831" spans="4:4">
      <c r="D831">
        <f t="shared" si="12"/>
        <v>0</v>
      </c>
    </row>
    <row r="832" spans="4:4">
      <c r="D832">
        <f t="shared" si="12"/>
        <v>0</v>
      </c>
    </row>
    <row r="833" spans="4:4">
      <c r="D833">
        <f t="shared" si="12"/>
        <v>0</v>
      </c>
    </row>
    <row r="834" spans="4:4">
      <c r="D834">
        <f t="shared" ref="D834:D879" si="13">C834*2</f>
        <v>0</v>
      </c>
    </row>
    <row r="835" spans="4:4">
      <c r="D835">
        <f t="shared" si="13"/>
        <v>0</v>
      </c>
    </row>
    <row r="836" spans="4:4">
      <c r="D836">
        <f t="shared" si="13"/>
        <v>0</v>
      </c>
    </row>
    <row r="837" spans="4:4">
      <c r="D837">
        <f t="shared" si="13"/>
        <v>0</v>
      </c>
    </row>
    <row r="838" spans="4:4">
      <c r="D838">
        <f t="shared" si="13"/>
        <v>0</v>
      </c>
    </row>
    <row r="839" spans="4:4">
      <c r="D839">
        <f t="shared" si="13"/>
        <v>0</v>
      </c>
    </row>
    <row r="840" spans="4:4">
      <c r="D840">
        <f t="shared" si="13"/>
        <v>0</v>
      </c>
    </row>
    <row r="841" spans="4:4">
      <c r="D841">
        <f t="shared" si="13"/>
        <v>0</v>
      </c>
    </row>
    <row r="842" spans="4:4">
      <c r="D842">
        <f t="shared" si="13"/>
        <v>0</v>
      </c>
    </row>
    <row r="843" spans="4:4">
      <c r="D843">
        <f t="shared" si="13"/>
        <v>0</v>
      </c>
    </row>
    <row r="844" spans="4:4">
      <c r="D844">
        <f t="shared" si="13"/>
        <v>0</v>
      </c>
    </row>
    <row r="845" spans="4:4">
      <c r="D845">
        <f t="shared" si="13"/>
        <v>0</v>
      </c>
    </row>
    <row r="846" spans="4:4">
      <c r="D846">
        <f t="shared" si="13"/>
        <v>0</v>
      </c>
    </row>
    <row r="847" spans="4:4">
      <c r="D847">
        <f t="shared" si="13"/>
        <v>0</v>
      </c>
    </row>
    <row r="848" spans="4:4">
      <c r="D848">
        <f t="shared" si="13"/>
        <v>0</v>
      </c>
    </row>
    <row r="849" spans="4:4">
      <c r="D849">
        <f t="shared" si="13"/>
        <v>0</v>
      </c>
    </row>
    <row r="850" spans="4:4">
      <c r="D850">
        <f t="shared" si="13"/>
        <v>0</v>
      </c>
    </row>
    <row r="851" spans="4:4">
      <c r="D851">
        <f t="shared" si="13"/>
        <v>0</v>
      </c>
    </row>
    <row r="852" spans="4:4">
      <c r="D852">
        <f t="shared" si="13"/>
        <v>0</v>
      </c>
    </row>
    <row r="853" spans="4:4">
      <c r="D853">
        <f t="shared" si="13"/>
        <v>0</v>
      </c>
    </row>
    <row r="854" spans="4:4">
      <c r="D854">
        <f t="shared" si="13"/>
        <v>0</v>
      </c>
    </row>
    <row r="855" spans="4:4">
      <c r="D855">
        <f t="shared" si="13"/>
        <v>0</v>
      </c>
    </row>
    <row r="856" spans="4:4">
      <c r="D856">
        <f t="shared" si="13"/>
        <v>0</v>
      </c>
    </row>
    <row r="857" spans="4:4">
      <c r="D857">
        <f t="shared" si="13"/>
        <v>0</v>
      </c>
    </row>
    <row r="858" spans="4:4">
      <c r="D858">
        <f t="shared" si="13"/>
        <v>0</v>
      </c>
    </row>
    <row r="859" spans="4:4">
      <c r="D859">
        <f t="shared" si="13"/>
        <v>0</v>
      </c>
    </row>
    <row r="860" spans="4:4">
      <c r="D860">
        <f t="shared" si="13"/>
        <v>0</v>
      </c>
    </row>
    <row r="861" spans="4:4">
      <c r="D861">
        <f t="shared" si="13"/>
        <v>0</v>
      </c>
    </row>
    <row r="862" spans="4:4">
      <c r="D862">
        <f t="shared" si="13"/>
        <v>0</v>
      </c>
    </row>
    <row r="863" spans="4:4">
      <c r="D863">
        <f t="shared" si="13"/>
        <v>0</v>
      </c>
    </row>
    <row r="864" spans="4:4">
      <c r="D864">
        <f t="shared" si="13"/>
        <v>0</v>
      </c>
    </row>
    <row r="865" spans="4:4">
      <c r="D865">
        <f t="shared" si="13"/>
        <v>0</v>
      </c>
    </row>
    <row r="866" spans="4:4">
      <c r="D866">
        <f t="shared" si="13"/>
        <v>0</v>
      </c>
    </row>
    <row r="867" spans="4:4">
      <c r="D867">
        <f t="shared" si="13"/>
        <v>0</v>
      </c>
    </row>
    <row r="868" spans="4:4">
      <c r="D868">
        <f t="shared" si="13"/>
        <v>0</v>
      </c>
    </row>
    <row r="869" spans="4:4">
      <c r="D869">
        <f t="shared" si="13"/>
        <v>0</v>
      </c>
    </row>
    <row r="870" spans="4:4">
      <c r="D870">
        <f t="shared" si="13"/>
        <v>0</v>
      </c>
    </row>
    <row r="871" spans="4:4">
      <c r="D871">
        <f t="shared" si="13"/>
        <v>0</v>
      </c>
    </row>
    <row r="872" spans="4:4">
      <c r="D872">
        <f t="shared" si="13"/>
        <v>0</v>
      </c>
    </row>
    <row r="873" spans="4:4">
      <c r="D873">
        <f t="shared" si="13"/>
        <v>0</v>
      </c>
    </row>
    <row r="874" spans="4:4">
      <c r="D874">
        <f t="shared" si="13"/>
        <v>0</v>
      </c>
    </row>
    <row r="875" spans="4:4">
      <c r="D875">
        <f t="shared" si="13"/>
        <v>0</v>
      </c>
    </row>
    <row r="876" spans="4:4">
      <c r="D876">
        <f t="shared" si="13"/>
        <v>0</v>
      </c>
    </row>
    <row r="877" spans="4:4">
      <c r="D877">
        <f t="shared" si="13"/>
        <v>0</v>
      </c>
    </row>
    <row r="878" spans="4:4">
      <c r="D878">
        <f t="shared" si="13"/>
        <v>0</v>
      </c>
    </row>
    <row r="879" spans="4:4">
      <c r="D879">
        <f t="shared" si="13"/>
        <v>0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21"/>
  <sheetViews>
    <sheetView tabSelected="1" topLeftCell="A573" zoomScaleNormal="100" workbookViewId="0">
      <selection activeCell="A584" sqref="A584"/>
    </sheetView>
  </sheetViews>
  <sheetFormatPr baseColWidth="10" defaultRowHeight="11.25" customHeight="1"/>
  <cols>
    <col min="1" max="1" width="10.85546875" style="63" customWidth="1"/>
    <col min="2" max="2" width="9.42578125" style="94" bestFit="1" customWidth="1"/>
    <col min="3" max="3" width="8.28515625" style="94" customWidth="1"/>
    <col min="4" max="4" width="43.7109375" style="182" customWidth="1"/>
    <col min="5" max="5" width="9.140625" style="12" customWidth="1"/>
    <col min="6" max="6" width="9" style="12" hidden="1" customWidth="1"/>
    <col min="7" max="7" width="5.140625" style="46" customWidth="1"/>
    <col min="8" max="8" width="5.85546875" style="47" customWidth="1"/>
    <col min="9" max="9" width="4.7109375" style="46" customWidth="1"/>
    <col min="10" max="10" width="4.42578125" style="26" customWidth="1"/>
    <col min="11" max="11" width="9.5703125" style="27" customWidth="1"/>
    <col min="12" max="12" width="11.5703125" style="2" bestFit="1" customWidth="1"/>
    <col min="13" max="13" width="12.85546875" style="2" bestFit="1" customWidth="1"/>
    <col min="14" max="14" width="6.28515625" style="308" customWidth="1"/>
    <col min="15" max="15" width="10.28515625" style="271" customWidth="1"/>
    <col min="16" max="16" width="7.28515625" style="2" customWidth="1"/>
    <col min="17" max="16384" width="11.42578125" style="2"/>
  </cols>
  <sheetData>
    <row r="1" spans="1:16" s="10" customFormat="1" ht="11.25" customHeight="1">
      <c r="A1" s="74"/>
      <c r="B1" s="93"/>
      <c r="C1" s="93"/>
      <c r="D1" s="181"/>
      <c r="E1" s="75"/>
      <c r="F1" s="75"/>
      <c r="G1" s="76"/>
      <c r="H1" s="77"/>
      <c r="I1" s="78"/>
      <c r="J1" s="79"/>
      <c r="K1" s="80"/>
      <c r="N1" s="307"/>
      <c r="O1" s="270"/>
    </row>
    <row r="2" spans="1:16" ht="11.25" customHeight="1">
      <c r="A2" s="81"/>
      <c r="K2" s="82"/>
    </row>
    <row r="3" spans="1:16" ht="11.25" customHeight="1">
      <c r="A3" s="83"/>
      <c r="B3" s="95"/>
      <c r="C3" s="95"/>
      <c r="D3" s="183"/>
      <c r="E3" s="1"/>
      <c r="F3" s="1"/>
      <c r="G3" s="36"/>
      <c r="H3" s="48"/>
      <c r="I3" s="36"/>
      <c r="J3" s="17"/>
      <c r="K3" s="84"/>
    </row>
    <row r="4" spans="1:16" ht="11.25" customHeight="1">
      <c r="A4" s="85"/>
      <c r="B4" s="95"/>
      <c r="C4" s="95"/>
      <c r="D4" s="183"/>
      <c r="E4" s="1"/>
      <c r="F4" s="1"/>
      <c r="G4" s="36"/>
      <c r="H4" s="48"/>
      <c r="I4" s="36"/>
      <c r="J4" s="17"/>
      <c r="K4" s="84"/>
    </row>
    <row r="5" spans="1:16" ht="12.75">
      <c r="A5" s="86"/>
      <c r="B5" s="95"/>
      <c r="C5" s="95"/>
      <c r="D5" s="183"/>
      <c r="E5" s="1"/>
      <c r="F5" s="1"/>
      <c r="G5" s="36"/>
      <c r="H5" s="48"/>
      <c r="I5" s="36"/>
      <c r="J5" s="17"/>
      <c r="K5" s="84"/>
    </row>
    <row r="6" spans="1:16" ht="39.75" customHeight="1" thickBot="1">
      <c r="A6" s="87"/>
      <c r="B6" s="96"/>
      <c r="C6" s="96"/>
      <c r="D6" s="184"/>
      <c r="E6" s="88"/>
      <c r="F6" s="88"/>
      <c r="G6" s="89"/>
      <c r="H6" s="90"/>
      <c r="I6" s="89"/>
      <c r="J6" s="91"/>
      <c r="K6" s="92"/>
    </row>
    <row r="7" spans="1:16" ht="18.75" thickBot="1">
      <c r="A7" s="331" t="s">
        <v>2077</v>
      </c>
      <c r="B7" s="332"/>
      <c r="C7" s="332"/>
      <c r="D7" s="332"/>
      <c r="E7" s="332"/>
      <c r="F7" s="332"/>
      <c r="G7" s="332"/>
      <c r="H7" s="332"/>
      <c r="I7" s="332"/>
      <c r="J7" s="332"/>
      <c r="K7" s="333"/>
    </row>
    <row r="8" spans="1:16" ht="16.5" customHeight="1">
      <c r="A8" s="334" t="s">
        <v>4177</v>
      </c>
      <c r="B8" s="335"/>
      <c r="C8" s="335"/>
      <c r="D8" s="335"/>
      <c r="E8" s="335"/>
      <c r="F8" s="335"/>
      <c r="G8" s="335"/>
      <c r="H8" s="335"/>
      <c r="I8" s="335"/>
      <c r="J8" s="335"/>
      <c r="K8" s="336"/>
    </row>
    <row r="9" spans="1:16" ht="16.5" customHeight="1">
      <c r="A9" s="323" t="s">
        <v>4167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</row>
    <row r="10" spans="1:16" ht="11.25" customHeight="1" thickBot="1">
      <c r="A10" s="175"/>
      <c r="B10" s="330" t="s">
        <v>417</v>
      </c>
      <c r="C10" s="330"/>
      <c r="D10" s="185" t="s">
        <v>3657</v>
      </c>
      <c r="E10" s="176" t="s">
        <v>416</v>
      </c>
      <c r="F10" s="176" t="s">
        <v>416</v>
      </c>
      <c r="G10" s="327" t="s">
        <v>3654</v>
      </c>
      <c r="H10" s="328"/>
      <c r="I10" s="329"/>
      <c r="J10" s="177" t="s">
        <v>420</v>
      </c>
      <c r="K10" s="178" t="s">
        <v>422</v>
      </c>
      <c r="M10" s="211" t="s">
        <v>743</v>
      </c>
      <c r="N10" s="309"/>
    </row>
    <row r="11" spans="1:16" ht="11.25" customHeight="1" thickBot="1">
      <c r="A11" s="64"/>
      <c r="B11" s="97" t="s">
        <v>3655</v>
      </c>
      <c r="C11" s="97" t="s">
        <v>3656</v>
      </c>
      <c r="D11" s="186" t="s">
        <v>3202</v>
      </c>
      <c r="E11" s="4" t="s">
        <v>418</v>
      </c>
      <c r="F11" s="4" t="s">
        <v>418</v>
      </c>
      <c r="G11" s="37" t="s">
        <v>427</v>
      </c>
      <c r="H11" s="49" t="s">
        <v>428</v>
      </c>
      <c r="I11" s="37" t="s">
        <v>429</v>
      </c>
      <c r="J11" s="18" t="s">
        <v>421</v>
      </c>
      <c r="K11" s="19" t="s">
        <v>423</v>
      </c>
      <c r="M11" s="204" t="s">
        <v>739</v>
      </c>
      <c r="N11" s="310"/>
      <c r="O11" s="272" t="s">
        <v>740</v>
      </c>
      <c r="P11" s="205"/>
    </row>
    <row r="12" spans="1:16" ht="11.25" customHeight="1">
      <c r="A12" s="311" t="s">
        <v>1032</v>
      </c>
      <c r="B12" s="312"/>
      <c r="C12" s="312"/>
      <c r="D12" s="312"/>
      <c r="E12" s="312"/>
      <c r="F12" s="312"/>
      <c r="G12" s="312"/>
      <c r="H12" s="312"/>
      <c r="I12" s="312"/>
      <c r="J12" s="312"/>
      <c r="K12" s="313"/>
      <c r="L12" s="206" t="s">
        <v>741</v>
      </c>
      <c r="M12" s="206" t="s">
        <v>742</v>
      </c>
    </row>
    <row r="13" spans="1:16" ht="11.25" customHeight="1">
      <c r="A13" s="314" t="s">
        <v>3652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</row>
    <row r="14" spans="1:16" ht="11.25" customHeight="1">
      <c r="A14" s="69" t="s">
        <v>2403</v>
      </c>
      <c r="B14" s="98" t="s">
        <v>561</v>
      </c>
      <c r="C14" s="98" t="s">
        <v>3716</v>
      </c>
      <c r="D14" s="187" t="s">
        <v>4046</v>
      </c>
      <c r="E14" s="13">
        <v>66.294961975205652</v>
      </c>
      <c r="F14" s="13">
        <f>E14+(E14*$N$10)/100</f>
        <v>66.294961975205652</v>
      </c>
      <c r="G14" s="42">
        <v>303</v>
      </c>
      <c r="H14" s="52">
        <v>170</v>
      </c>
      <c r="I14" s="42">
        <v>35</v>
      </c>
      <c r="J14" s="28">
        <v>20</v>
      </c>
      <c r="K14" s="29" t="s">
        <v>424</v>
      </c>
      <c r="L14" s="207">
        <f>F14-(F14*$N$11)/100</f>
        <v>66.294961975205652</v>
      </c>
      <c r="M14" s="208">
        <f>IF($N$11="",(F14*$P$11)/100+F14,L14+(L14*$P$11)/100)</f>
        <v>66.294961975205652</v>
      </c>
      <c r="P14" s="217"/>
    </row>
    <row r="15" spans="1:16" ht="11.25" customHeight="1">
      <c r="A15" s="66" t="s">
        <v>2407</v>
      </c>
      <c r="B15" s="99" t="s">
        <v>940</v>
      </c>
      <c r="C15" s="99" t="s">
        <v>3718</v>
      </c>
      <c r="D15" s="180" t="s">
        <v>3366</v>
      </c>
      <c r="E15" s="6">
        <v>64.149153618251049</v>
      </c>
      <c r="F15" s="13">
        <f>E15+(E15*$N$10)/100</f>
        <v>64.149153618251049</v>
      </c>
      <c r="G15" s="39">
        <v>249</v>
      </c>
      <c r="H15" s="40">
        <v>181</v>
      </c>
      <c r="I15" s="39">
        <v>39.5</v>
      </c>
      <c r="J15" s="22">
        <v>30</v>
      </c>
      <c r="K15" s="23" t="s">
        <v>424</v>
      </c>
      <c r="L15" s="207">
        <f>F15-(F15*$N$11)/100</f>
        <v>64.149153618251049</v>
      </c>
      <c r="M15" s="208">
        <f>IF($N$11="",(F15*$P$11)/100+F15,L15+(L15*$P$11)/100)</f>
        <v>64.149153618251049</v>
      </c>
      <c r="P15" s="217"/>
    </row>
    <row r="16" spans="1:16" ht="11.25" customHeight="1">
      <c r="A16" s="66" t="s">
        <v>2419</v>
      </c>
      <c r="B16" s="99" t="s">
        <v>3026</v>
      </c>
      <c r="C16" s="99">
        <v>0</v>
      </c>
      <c r="D16" s="180" t="s">
        <v>3372</v>
      </c>
      <c r="E16" s="6">
        <v>66.776107005907789</v>
      </c>
      <c r="F16" s="13">
        <f>E16+(E16*$N$10)/100</f>
        <v>66.776107005907789</v>
      </c>
      <c r="G16" s="39">
        <v>249</v>
      </c>
      <c r="H16" s="40">
        <v>171</v>
      </c>
      <c r="I16" s="39">
        <v>62</v>
      </c>
      <c r="J16" s="22">
        <v>28</v>
      </c>
      <c r="K16" s="23" t="s">
        <v>424</v>
      </c>
      <c r="L16" s="207">
        <f>F16-(F16*$N$11)/100</f>
        <v>66.776107005907789</v>
      </c>
      <c r="M16" s="208">
        <f>IF($N$11="",(F16*$P$11)/100+F16,L16+(L16*$P$11)/100)</f>
        <v>66.776107005907789</v>
      </c>
      <c r="P16" s="217"/>
    </row>
    <row r="17" spans="1:16" ht="11.25" customHeight="1">
      <c r="A17" s="66" t="s">
        <v>2429</v>
      </c>
      <c r="B17" s="99" t="s">
        <v>3695</v>
      </c>
      <c r="C17" s="99" t="s">
        <v>4005</v>
      </c>
      <c r="D17" s="180" t="s">
        <v>3374</v>
      </c>
      <c r="E17" s="6">
        <v>53.903015435198839</v>
      </c>
      <c r="F17" s="13">
        <f>E17+(E17*$N$10)/100</f>
        <v>53.903015435198839</v>
      </c>
      <c r="G17" s="39">
        <v>248</v>
      </c>
      <c r="H17" s="40">
        <v>133</v>
      </c>
      <c r="I17" s="39">
        <v>59.5</v>
      </c>
      <c r="J17" s="22">
        <v>28</v>
      </c>
      <c r="K17" s="23" t="s">
        <v>424</v>
      </c>
      <c r="L17" s="207">
        <f>F17-(F17*$N$11)/100</f>
        <v>53.903015435198839</v>
      </c>
      <c r="M17" s="208">
        <f>IF($N$11="",(F17*$P$11)/100+F17,L17+(L17*$P$11)/100)</f>
        <v>53.903015435198839</v>
      </c>
      <c r="P17" s="217"/>
    </row>
    <row r="18" spans="1:16" ht="11.25" customHeight="1">
      <c r="A18" s="66" t="s">
        <v>2865</v>
      </c>
      <c r="B18" s="99" t="s">
        <v>3698</v>
      </c>
      <c r="C18" s="99" t="s">
        <v>4013</v>
      </c>
      <c r="D18" s="180" t="s">
        <v>3378</v>
      </c>
      <c r="E18" s="6">
        <v>106.75475711544978</v>
      </c>
      <c r="F18" s="13">
        <f>E18+(E18*$N$10)/100</f>
        <v>106.75475711544978</v>
      </c>
      <c r="G18" s="39">
        <v>338</v>
      </c>
      <c r="H18" s="40">
        <v>231</v>
      </c>
      <c r="I18" s="39">
        <v>24</v>
      </c>
      <c r="J18" s="22">
        <v>16</v>
      </c>
      <c r="K18" s="23" t="s">
        <v>424</v>
      </c>
      <c r="L18" s="207">
        <f>F18-(F18*$N$11)/100</f>
        <v>106.75475711544978</v>
      </c>
      <c r="M18" s="208">
        <f>IF($N$11="",(F18*$P$11)/100+F18,L18+(L18*$P$11)/100)</f>
        <v>106.75475711544978</v>
      </c>
      <c r="P18" s="217"/>
    </row>
    <row r="19" spans="1:16" ht="11.25" customHeight="1">
      <c r="A19" s="314" t="s">
        <v>2209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6"/>
      <c r="L19" s="209"/>
      <c r="M19" s="210"/>
      <c r="P19" s="217"/>
    </row>
    <row r="20" spans="1:16" ht="11.25" customHeight="1">
      <c r="A20" s="66" t="s">
        <v>2782</v>
      </c>
      <c r="B20" s="99" t="s">
        <v>430</v>
      </c>
      <c r="C20" s="99" t="s">
        <v>2017</v>
      </c>
      <c r="D20" s="180" t="s">
        <v>877</v>
      </c>
      <c r="E20" s="6">
        <v>51.680026944000005</v>
      </c>
      <c r="F20" s="13">
        <f>E20+(E20*$N$10)/100</f>
        <v>51.680026944000005</v>
      </c>
      <c r="G20" s="39">
        <v>382</v>
      </c>
      <c r="H20" s="40">
        <v>160</v>
      </c>
      <c r="I20" s="39">
        <v>18</v>
      </c>
      <c r="J20" s="22">
        <v>6</v>
      </c>
      <c r="K20" s="23" t="s">
        <v>456</v>
      </c>
      <c r="L20" s="207">
        <f>F20-(F20*$N$11)/100</f>
        <v>51.680026944000005</v>
      </c>
      <c r="M20" s="208">
        <f>IF($N$11="",(F20*$P$11)/100+F20,L20+(L20*$P$11)/100)</f>
        <v>51.680026944000005</v>
      </c>
      <c r="P20" s="217"/>
    </row>
    <row r="21" spans="1:16" ht="11.25" customHeight="1">
      <c r="A21" s="66" t="s">
        <v>2811</v>
      </c>
      <c r="B21" s="99" t="s">
        <v>878</v>
      </c>
      <c r="C21" s="99" t="s">
        <v>2344</v>
      </c>
      <c r="D21" s="180" t="s">
        <v>2349</v>
      </c>
      <c r="E21" s="6">
        <v>59.207759170559996</v>
      </c>
      <c r="F21" s="13">
        <f>E21+(E21*$N$10)/100</f>
        <v>59.207759170559996</v>
      </c>
      <c r="G21" s="39">
        <v>284</v>
      </c>
      <c r="H21" s="40">
        <v>226</v>
      </c>
      <c r="I21" s="39">
        <v>18</v>
      </c>
      <c r="J21" s="22">
        <v>6</v>
      </c>
      <c r="K21" s="23" t="s">
        <v>456</v>
      </c>
      <c r="L21" s="207">
        <f>F21-(F21*$N$11)/100</f>
        <v>59.207759170559996</v>
      </c>
      <c r="M21" s="208">
        <f>IF($N$11="",(F21*$P$11)/100+F21,L21+(L21*$P$11)/100)</f>
        <v>59.207759170559996</v>
      </c>
      <c r="P21" s="217"/>
    </row>
    <row r="22" spans="1:16" s="7" customFormat="1" ht="11.25" customHeight="1">
      <c r="A22" s="66" t="s">
        <v>2819</v>
      </c>
      <c r="B22" s="99" t="s">
        <v>2345</v>
      </c>
      <c r="C22" s="99" t="s">
        <v>431</v>
      </c>
      <c r="D22" s="180" t="s">
        <v>879</v>
      </c>
      <c r="E22" s="6">
        <v>56.633508771840006</v>
      </c>
      <c r="F22" s="13">
        <f>E22+(E22*$N$10)/100</f>
        <v>56.633508771840006</v>
      </c>
      <c r="G22" s="39">
        <v>290</v>
      </c>
      <c r="H22" s="40">
        <v>159</v>
      </c>
      <c r="I22" s="39">
        <v>30</v>
      </c>
      <c r="J22" s="22">
        <v>6</v>
      </c>
      <c r="K22" s="23" t="s">
        <v>456</v>
      </c>
      <c r="L22" s="207">
        <f>F22-(F22*$N$11)/100</f>
        <v>56.633508771840006</v>
      </c>
      <c r="M22" s="208">
        <f>IF($N$11="",(F22*$P$11)/100+F22,L22+(L22*$P$11)/100)</f>
        <v>56.633508771840006</v>
      </c>
      <c r="N22" s="308"/>
      <c r="O22" s="271"/>
      <c r="P22" s="217"/>
    </row>
    <row r="23" spans="1:16" ht="11.25" customHeight="1">
      <c r="A23" s="314" t="s">
        <v>463</v>
      </c>
      <c r="B23" s="315"/>
      <c r="C23" s="315"/>
      <c r="D23" s="315"/>
      <c r="E23" s="315"/>
      <c r="F23" s="315"/>
      <c r="G23" s="315"/>
      <c r="H23" s="315"/>
      <c r="I23" s="315"/>
      <c r="J23" s="315"/>
      <c r="K23" s="316"/>
      <c r="L23" s="209"/>
      <c r="M23" s="210"/>
      <c r="P23" s="217"/>
    </row>
    <row r="24" spans="1:16" s="3" customFormat="1" ht="11.25" customHeight="1">
      <c r="A24" s="69" t="s">
        <v>2855</v>
      </c>
      <c r="B24" s="98" t="s">
        <v>1885</v>
      </c>
      <c r="C24" s="98" t="s">
        <v>2954</v>
      </c>
      <c r="D24" s="187" t="s">
        <v>910</v>
      </c>
      <c r="E24" s="6">
        <v>53.209334535671466</v>
      </c>
      <c r="F24" s="13">
        <f>E24+(E24*$N$10)/100</f>
        <v>53.209334535671466</v>
      </c>
      <c r="G24" s="42">
        <v>92</v>
      </c>
      <c r="H24" s="52" t="s">
        <v>465</v>
      </c>
      <c r="I24" s="42">
        <v>96</v>
      </c>
      <c r="J24" s="28">
        <v>6</v>
      </c>
      <c r="K24" s="29" t="s">
        <v>463</v>
      </c>
      <c r="L24" s="207">
        <f>F24-(F24*$N$11)/100</f>
        <v>53.209334535671466</v>
      </c>
      <c r="M24" s="208">
        <f>IF($N$11="",(F24*$P$11)/100+F24,L24+(L24*$P$11)/100)</f>
        <v>53.209334535671466</v>
      </c>
      <c r="N24" s="308"/>
      <c r="O24" s="271"/>
      <c r="P24" s="217"/>
    </row>
    <row r="25" spans="1:16" s="3" customFormat="1" ht="11.25" customHeight="1">
      <c r="A25" s="66" t="s">
        <v>2860</v>
      </c>
      <c r="B25" s="99" t="s">
        <v>568</v>
      </c>
      <c r="C25" s="99" t="s">
        <v>569</v>
      </c>
      <c r="D25" s="180" t="s">
        <v>3165</v>
      </c>
      <c r="E25" s="6">
        <v>50.1443964745988</v>
      </c>
      <c r="F25" s="13">
        <f>E25+(E25*$N$10)/100</f>
        <v>50.1443964745988</v>
      </c>
      <c r="G25" s="39">
        <v>75</v>
      </c>
      <c r="H25" s="40" t="s">
        <v>465</v>
      </c>
      <c r="I25" s="39">
        <v>100</v>
      </c>
      <c r="J25" s="22">
        <v>6</v>
      </c>
      <c r="K25" s="23" t="s">
        <v>463</v>
      </c>
      <c r="L25" s="207">
        <f>F25-(F25*$N$11)/100</f>
        <v>50.1443964745988</v>
      </c>
      <c r="M25" s="208">
        <f>IF($N$11="",(F25*$P$11)/100+F25,L25+(L25*$P$11)/100)</f>
        <v>50.1443964745988</v>
      </c>
      <c r="N25" s="308"/>
      <c r="O25" s="271"/>
      <c r="P25" s="217"/>
    </row>
    <row r="26" spans="1:16" s="3" customFormat="1" ht="11.25" customHeight="1">
      <c r="A26" s="66" t="s">
        <v>2862</v>
      </c>
      <c r="B26" s="99" t="s">
        <v>963</v>
      </c>
      <c r="C26" s="99" t="s">
        <v>566</v>
      </c>
      <c r="D26" s="180" t="s">
        <v>979</v>
      </c>
      <c r="E26" s="6">
        <v>57.446653275842984</v>
      </c>
      <c r="F26" s="13">
        <f>E26+(E26*$N$10)/100</f>
        <v>57.446653275842984</v>
      </c>
      <c r="G26" s="39">
        <v>92</v>
      </c>
      <c r="H26" s="40" t="s">
        <v>465</v>
      </c>
      <c r="I26" s="39">
        <v>96</v>
      </c>
      <c r="J26" s="22">
        <v>6</v>
      </c>
      <c r="K26" s="23" t="s">
        <v>463</v>
      </c>
      <c r="L26" s="207">
        <f>F26-(F26*$N$11)/100</f>
        <v>57.446653275842984</v>
      </c>
      <c r="M26" s="208">
        <f>IF($N$11="",(F26*$P$11)/100+F26,L26+(L26*$P$11)/100)</f>
        <v>57.446653275842984</v>
      </c>
      <c r="N26" s="308"/>
      <c r="O26" s="271"/>
      <c r="P26" s="217"/>
    </row>
    <row r="27" spans="1:16" s="3" customFormat="1" ht="11.25" customHeight="1">
      <c r="A27" s="66" t="s">
        <v>2863</v>
      </c>
      <c r="B27" s="99" t="s">
        <v>554</v>
      </c>
      <c r="C27" s="99" t="s">
        <v>2916</v>
      </c>
      <c r="D27" s="180" t="s">
        <v>2917</v>
      </c>
      <c r="E27" s="6">
        <v>60.652411004770869</v>
      </c>
      <c r="F27" s="13">
        <f>E27+(E27*$N$10)/100</f>
        <v>60.652411004770869</v>
      </c>
      <c r="G27" s="39">
        <v>107</v>
      </c>
      <c r="H27" s="40" t="s">
        <v>465</v>
      </c>
      <c r="I27" s="39">
        <v>96</v>
      </c>
      <c r="J27" s="22">
        <v>26</v>
      </c>
      <c r="K27" s="23" t="s">
        <v>463</v>
      </c>
      <c r="L27" s="207">
        <f>F27-(F27*$N$11)/100</f>
        <v>60.652411004770869</v>
      </c>
      <c r="M27" s="208">
        <f>IF($N$11="",(F27*$P$11)/100+F27,L27+(L27*$P$11)/100)</f>
        <v>60.652411004770869</v>
      </c>
      <c r="N27" s="308"/>
      <c r="O27" s="271"/>
      <c r="P27" s="217"/>
    </row>
    <row r="28" spans="1:16" ht="11.25" customHeight="1">
      <c r="A28" s="314" t="s">
        <v>3653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6"/>
      <c r="L28" s="209"/>
      <c r="M28" s="210"/>
      <c r="P28" s="217"/>
    </row>
    <row r="29" spans="1:16" s="9" customFormat="1" ht="11.25" customHeight="1">
      <c r="A29" s="66" t="s">
        <v>1271</v>
      </c>
      <c r="B29" s="99" t="s">
        <v>550</v>
      </c>
      <c r="C29" s="99" t="s">
        <v>1898</v>
      </c>
      <c r="D29" s="180" t="s">
        <v>985</v>
      </c>
      <c r="E29" s="6">
        <v>73.239207213643866</v>
      </c>
      <c r="F29" s="13">
        <f>E29+(E29*$N$10)/100</f>
        <v>73.239207213643866</v>
      </c>
      <c r="G29" s="39">
        <v>83</v>
      </c>
      <c r="H29" s="40" t="s">
        <v>472</v>
      </c>
      <c r="I29" s="39">
        <v>110</v>
      </c>
      <c r="J29" s="22">
        <v>50</v>
      </c>
      <c r="K29" s="23" t="s">
        <v>987</v>
      </c>
      <c r="L29" s="207">
        <f>F29-(F29*$N$11)/100</f>
        <v>73.239207213643866</v>
      </c>
      <c r="M29" s="208">
        <f>IF($N$11="",(F29*$P$11)/100+F29,L29+(L29*$P$11)/100)</f>
        <v>73.239207213643866</v>
      </c>
      <c r="N29" s="308"/>
      <c r="O29" s="271"/>
      <c r="P29" s="217"/>
    </row>
    <row r="30" spans="1:16" s="9" customFormat="1" ht="11.25" customHeight="1">
      <c r="A30" s="66" t="s">
        <v>1327</v>
      </c>
      <c r="B30" s="99">
        <v>0</v>
      </c>
      <c r="C30" s="99" t="s">
        <v>1898</v>
      </c>
      <c r="D30" s="180" t="s">
        <v>985</v>
      </c>
      <c r="E30" s="6">
        <v>68.875840802173798</v>
      </c>
      <c r="F30" s="13">
        <f>E30+(E30*$N$10)/100</f>
        <v>68.875840802173798</v>
      </c>
      <c r="G30" s="39">
        <v>83</v>
      </c>
      <c r="H30" s="40" t="s">
        <v>472</v>
      </c>
      <c r="I30" s="39">
        <v>110</v>
      </c>
      <c r="J30" s="22">
        <v>50</v>
      </c>
      <c r="K30" s="23" t="s">
        <v>478</v>
      </c>
      <c r="L30" s="207">
        <f>F30-(F30*$N$11)/100</f>
        <v>68.875840802173798</v>
      </c>
      <c r="M30" s="208">
        <f>IF($N$11="",(F30*$P$11)/100+F30,L30+(L30*$P$11)/100)</f>
        <v>68.875840802173798</v>
      </c>
      <c r="N30" s="308"/>
      <c r="O30" s="271"/>
      <c r="P30" s="217"/>
    </row>
    <row r="31" spans="1:16" s="9" customFormat="1" ht="11.25" customHeight="1">
      <c r="A31" s="66" t="s">
        <v>1341</v>
      </c>
      <c r="B31" s="99" t="s">
        <v>2163</v>
      </c>
      <c r="C31" s="99" t="s">
        <v>2164</v>
      </c>
      <c r="D31" s="180" t="s">
        <v>2040</v>
      </c>
      <c r="E31" s="6">
        <v>88.023162053216026</v>
      </c>
      <c r="F31" s="13">
        <f>E31+(E31*$N$10)/100</f>
        <v>88.023162053216026</v>
      </c>
      <c r="G31" s="39">
        <v>81</v>
      </c>
      <c r="H31" s="40" t="s">
        <v>1994</v>
      </c>
      <c r="I31" s="39">
        <v>152.5</v>
      </c>
      <c r="J31" s="22">
        <v>32</v>
      </c>
      <c r="K31" s="23" t="s">
        <v>478</v>
      </c>
      <c r="L31" s="207">
        <f>F31-(F31*$N$11)/100</f>
        <v>88.023162053216026</v>
      </c>
      <c r="M31" s="208">
        <f>IF($N$11="",(F31*$P$11)/100+F31,L31+(L31*$P$11)/100)</f>
        <v>88.023162053216026</v>
      </c>
      <c r="N31" s="308"/>
      <c r="O31" s="271"/>
      <c r="P31" s="217"/>
    </row>
    <row r="32" spans="1:16" s="9" customFormat="1" ht="11.25" customHeight="1">
      <c r="A32" s="66" t="s">
        <v>1280</v>
      </c>
      <c r="B32" s="99" t="s">
        <v>649</v>
      </c>
      <c r="C32" s="99" t="s">
        <v>1897</v>
      </c>
      <c r="D32" s="180" t="s">
        <v>997</v>
      </c>
      <c r="E32" s="6">
        <v>68.184018963437566</v>
      </c>
      <c r="F32" s="13">
        <f>E32+(E32*$N$10)/100</f>
        <v>68.184018963437566</v>
      </c>
      <c r="G32" s="39">
        <v>83</v>
      </c>
      <c r="H32" s="40" t="s">
        <v>472</v>
      </c>
      <c r="I32" s="39">
        <v>130</v>
      </c>
      <c r="J32" s="22">
        <v>50</v>
      </c>
      <c r="K32" s="23" t="s">
        <v>987</v>
      </c>
      <c r="L32" s="207">
        <f>F32-(F32*$N$11)/100</f>
        <v>68.184018963437566</v>
      </c>
      <c r="M32" s="208">
        <f>IF($N$11="",(F32*$P$11)/100+F32,L32+(L32*$P$11)/100)</f>
        <v>68.184018963437566</v>
      </c>
      <c r="N32" s="308"/>
      <c r="O32" s="271"/>
      <c r="P32" s="217"/>
    </row>
    <row r="33" spans="1:16" s="9" customFormat="1" ht="11.25" customHeight="1">
      <c r="A33" s="66" t="s">
        <v>2078</v>
      </c>
      <c r="B33" s="99" t="s">
        <v>2079</v>
      </c>
      <c r="C33" s="99" t="s">
        <v>2080</v>
      </c>
      <c r="D33" s="180" t="s">
        <v>2081</v>
      </c>
      <c r="E33" s="6">
        <v>57.486530169689892</v>
      </c>
      <c r="F33" s="13">
        <f>E33+(E33*$N$10)/100</f>
        <v>57.486530169689892</v>
      </c>
      <c r="G33" s="39">
        <v>61.5</v>
      </c>
      <c r="H33" s="40">
        <v>8</v>
      </c>
      <c r="I33" s="39">
        <v>170</v>
      </c>
      <c r="J33" s="22">
        <v>6</v>
      </c>
      <c r="K33" s="23" t="s">
        <v>2082</v>
      </c>
      <c r="L33" s="207">
        <f>F33-(F33*$N$11)/100</f>
        <v>57.486530169689892</v>
      </c>
      <c r="M33" s="208">
        <f>IF($N$11="",(F33*$P$11)/100+F33,L33+(L33*$P$11)/100)</f>
        <v>57.486530169689892</v>
      </c>
      <c r="N33" s="308"/>
      <c r="O33" s="271"/>
      <c r="P33" s="217"/>
    </row>
    <row r="34" spans="1:16" ht="11.25" customHeight="1">
      <c r="A34" s="311" t="s">
        <v>998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3"/>
      <c r="L34" s="209"/>
      <c r="M34" s="210"/>
      <c r="P34" s="217"/>
    </row>
    <row r="35" spans="1:16" ht="11.25" customHeight="1">
      <c r="A35" s="314" t="s">
        <v>3652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6"/>
      <c r="L35" s="209"/>
      <c r="M35" s="210"/>
      <c r="P35" s="217"/>
    </row>
    <row r="36" spans="1:16" ht="11.25" customHeight="1">
      <c r="A36" s="66" t="s">
        <v>2452</v>
      </c>
      <c r="B36" s="99" t="s">
        <v>2272</v>
      </c>
      <c r="C36" s="99" t="s">
        <v>2301</v>
      </c>
      <c r="D36" s="180" t="s">
        <v>2326</v>
      </c>
      <c r="E36" s="6">
        <v>49.304795903999995</v>
      </c>
      <c r="F36" s="13">
        <f>E36+(E36*$N$10)/100</f>
        <v>49.304795903999995</v>
      </c>
      <c r="G36" s="39">
        <v>224</v>
      </c>
      <c r="H36" s="40">
        <v>165</v>
      </c>
      <c r="I36" s="39">
        <v>78</v>
      </c>
      <c r="J36" s="22">
        <v>24</v>
      </c>
      <c r="K36" s="23" t="s">
        <v>425</v>
      </c>
      <c r="L36" s="207">
        <f>F36-(F36*$N$11)/100</f>
        <v>49.304795903999995</v>
      </c>
      <c r="M36" s="208">
        <f>IF($N$11="",(F36*$P$11)/100+F36,L36+(L36*$P$11)/100)</f>
        <v>49.304795903999995</v>
      </c>
      <c r="P36" s="217"/>
    </row>
    <row r="37" spans="1:16" ht="11.25" customHeight="1">
      <c r="A37" s="66" t="s">
        <v>2459</v>
      </c>
      <c r="B37" s="99">
        <v>0</v>
      </c>
      <c r="C37" s="99">
        <v>0</v>
      </c>
      <c r="D37" s="180" t="s">
        <v>3162</v>
      </c>
      <c r="E37" s="6">
        <v>43.816762079999997</v>
      </c>
      <c r="F37" s="13">
        <f>E37+(E37*$N$10)/100</f>
        <v>43.816762079999997</v>
      </c>
      <c r="G37" s="39">
        <v>85</v>
      </c>
      <c r="H37" s="40">
        <v>58</v>
      </c>
      <c r="I37" s="39">
        <v>121</v>
      </c>
      <c r="J37" s="22">
        <v>90</v>
      </c>
      <c r="K37" s="23" t="s">
        <v>425</v>
      </c>
      <c r="L37" s="207">
        <f>F37-(F37*$N$11)/100</f>
        <v>43.816762079999997</v>
      </c>
      <c r="M37" s="208">
        <f>IF($N$11="",(F37*$P$11)/100+F37,L37+(L37*$P$11)/100)</f>
        <v>43.816762079999997</v>
      </c>
      <c r="P37" s="217"/>
    </row>
    <row r="38" spans="1:16" ht="11.25" customHeight="1">
      <c r="A38" s="66" t="s">
        <v>2493</v>
      </c>
      <c r="B38" s="99">
        <v>0</v>
      </c>
      <c r="C38" s="99">
        <v>0</v>
      </c>
      <c r="D38" s="180" t="s">
        <v>3004</v>
      </c>
      <c r="E38" s="6">
        <v>38.053701504000003</v>
      </c>
      <c r="F38" s="13">
        <f>E38+(E38*$N$10)/100</f>
        <v>38.053701504000003</v>
      </c>
      <c r="G38" s="39">
        <v>183</v>
      </c>
      <c r="H38" s="40">
        <v>113</v>
      </c>
      <c r="I38" s="39">
        <v>69</v>
      </c>
      <c r="J38" s="22">
        <v>30</v>
      </c>
      <c r="K38" s="23" t="s">
        <v>425</v>
      </c>
      <c r="L38" s="207">
        <f>F38-(F38*$N$11)/100</f>
        <v>38.053701504000003</v>
      </c>
      <c r="M38" s="208">
        <f>IF($N$11="",(F38*$P$11)/100+F38,L38+(L38*$P$11)/100)</f>
        <v>38.053701504000003</v>
      </c>
      <c r="P38" s="217"/>
    </row>
    <row r="39" spans="1:16" ht="11.25" customHeight="1">
      <c r="A39" s="66" t="s">
        <v>2497</v>
      </c>
      <c r="B39" s="99">
        <v>0</v>
      </c>
      <c r="C39" s="99">
        <v>0</v>
      </c>
      <c r="D39" s="180" t="s">
        <v>3007</v>
      </c>
      <c r="E39" s="6">
        <v>52.69262544</v>
      </c>
      <c r="F39" s="13">
        <f>E39+(E39*$N$10)/100</f>
        <v>52.69262544</v>
      </c>
      <c r="G39" s="39">
        <v>85</v>
      </c>
      <c r="H39" s="40">
        <v>54</v>
      </c>
      <c r="I39" s="39">
        <v>191</v>
      </c>
      <c r="J39" s="22">
        <v>50</v>
      </c>
      <c r="K39" s="23" t="s">
        <v>425</v>
      </c>
      <c r="L39" s="207">
        <f>F39-(F39*$N$11)/100</f>
        <v>52.69262544</v>
      </c>
      <c r="M39" s="208">
        <f>IF($N$11="",(F39*$P$11)/100+F39,L39+(L39*$P$11)/100)</f>
        <v>52.69262544</v>
      </c>
      <c r="P39" s="217"/>
    </row>
    <row r="40" spans="1:16" ht="11.25" customHeight="1">
      <c r="A40" s="66" t="s">
        <v>2501</v>
      </c>
      <c r="B40" s="99">
        <v>0</v>
      </c>
      <c r="C40" s="99">
        <v>0</v>
      </c>
      <c r="D40" s="180" t="s">
        <v>3009</v>
      </c>
      <c r="E40" s="6">
        <v>69.194230560000008</v>
      </c>
      <c r="F40" s="13">
        <f>E40+(E40*$N$10)/100</f>
        <v>69.194230560000008</v>
      </c>
      <c r="G40" s="39">
        <v>107</v>
      </c>
      <c r="H40" s="40">
        <v>59</v>
      </c>
      <c r="I40" s="39">
        <v>220</v>
      </c>
      <c r="J40" s="22">
        <v>36</v>
      </c>
      <c r="K40" s="23" t="s">
        <v>425</v>
      </c>
      <c r="L40" s="207">
        <f>F40-(F40*$N$11)/100</f>
        <v>69.194230560000008</v>
      </c>
      <c r="M40" s="208">
        <f>IF($N$11="",(F40*$P$11)/100+F40,L40+(L40*$P$11)/100)</f>
        <v>69.194230560000008</v>
      </c>
      <c r="P40" s="217"/>
    </row>
    <row r="41" spans="1:16" ht="11.25" customHeight="1">
      <c r="A41" s="311" t="s">
        <v>1026</v>
      </c>
      <c r="B41" s="312"/>
      <c r="C41" s="312"/>
      <c r="D41" s="312"/>
      <c r="E41" s="312"/>
      <c r="F41" s="312"/>
      <c r="G41" s="312"/>
      <c r="H41" s="312"/>
      <c r="I41" s="312"/>
      <c r="J41" s="312"/>
      <c r="K41" s="313"/>
      <c r="L41" s="209"/>
      <c r="M41" s="210"/>
      <c r="P41" s="217"/>
    </row>
    <row r="42" spans="1:16" ht="11.25" customHeight="1">
      <c r="A42" s="314" t="s">
        <v>3652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6"/>
      <c r="L42" s="209"/>
      <c r="M42" s="210"/>
      <c r="P42" s="217"/>
    </row>
    <row r="43" spans="1:16" s="3" customFormat="1" ht="11.25" customHeight="1">
      <c r="A43" s="66" t="s">
        <v>2504</v>
      </c>
      <c r="B43" s="99" t="s">
        <v>3712</v>
      </c>
      <c r="C43" s="99" t="s">
        <v>4026</v>
      </c>
      <c r="D43" s="180" t="s">
        <v>3166</v>
      </c>
      <c r="E43" s="6">
        <v>53.992751903999995</v>
      </c>
      <c r="F43" s="13">
        <f>E43+(E43*$N$10)/100</f>
        <v>53.992751903999995</v>
      </c>
      <c r="G43" s="39">
        <v>343</v>
      </c>
      <c r="H43" s="40">
        <v>136</v>
      </c>
      <c r="I43" s="39">
        <v>57.5</v>
      </c>
      <c r="J43" s="22">
        <v>24</v>
      </c>
      <c r="K43" s="23" t="s">
        <v>424</v>
      </c>
      <c r="L43" s="207">
        <f t="shared" ref="L43:L56" si="0">F43-(F43*$N$11)/100</f>
        <v>53.992751903999995</v>
      </c>
      <c r="M43" s="208">
        <f>IF($N$11="",(F43*$P$11)/100+F43,L43+(L43*$P$11)/100)</f>
        <v>53.992751903999995</v>
      </c>
      <c r="N43" s="308"/>
      <c r="O43" s="271"/>
      <c r="P43" s="217"/>
    </row>
    <row r="44" spans="1:16" s="3" customFormat="1" ht="11.25" customHeight="1">
      <c r="A44" s="66" t="s">
        <v>2801</v>
      </c>
      <c r="B44" s="99" t="s">
        <v>1974</v>
      </c>
      <c r="C44" s="99" t="s">
        <v>3355</v>
      </c>
      <c r="D44" s="180" t="s">
        <v>1797</v>
      </c>
      <c r="E44" s="6">
        <v>69.956804735999995</v>
      </c>
      <c r="F44" s="13">
        <f>E44+(E44*$N$10)/100</f>
        <v>69.956804735999995</v>
      </c>
      <c r="G44" s="39">
        <v>367</v>
      </c>
      <c r="H44" s="40">
        <v>186</v>
      </c>
      <c r="I44" s="39">
        <v>50</v>
      </c>
      <c r="J44" s="22">
        <v>16</v>
      </c>
      <c r="K44" s="23" t="s">
        <v>424</v>
      </c>
      <c r="L44" s="207">
        <f t="shared" si="0"/>
        <v>69.956804735999995</v>
      </c>
      <c r="M44" s="208">
        <f>IF($N$11="",(F44*$P$11)/100+F44,L44+(L44*$P$11)/100)</f>
        <v>69.956804735999995</v>
      </c>
      <c r="N44" s="308"/>
      <c r="O44" s="271"/>
      <c r="P44" s="217"/>
    </row>
    <row r="45" spans="1:16" s="7" customFormat="1" ht="11.25" customHeight="1">
      <c r="A45" s="66" t="s">
        <v>2815</v>
      </c>
      <c r="B45" s="99" t="s">
        <v>4094</v>
      </c>
      <c r="C45" s="99" t="s">
        <v>3358</v>
      </c>
      <c r="D45" s="180" t="s">
        <v>2217</v>
      </c>
      <c r="E45" s="6">
        <v>73.432142784000007</v>
      </c>
      <c r="F45" s="13">
        <f>E45+(E45*$N$10)/100</f>
        <v>73.432142784000007</v>
      </c>
      <c r="G45" s="39">
        <v>259</v>
      </c>
      <c r="H45" s="40">
        <v>215</v>
      </c>
      <c r="I45" s="39">
        <v>58</v>
      </c>
      <c r="J45" s="22">
        <v>18</v>
      </c>
      <c r="K45" s="23" t="s">
        <v>424</v>
      </c>
      <c r="L45" s="207">
        <f t="shared" si="0"/>
        <v>73.432142784000007</v>
      </c>
      <c r="M45" s="208">
        <f>IF($N$11="",(F45*$P$11)/100+F45,L45+(L45*$P$11)/100)</f>
        <v>73.432142784000007</v>
      </c>
      <c r="N45" s="308"/>
      <c r="O45" s="271"/>
      <c r="P45" s="217"/>
    </row>
    <row r="46" spans="1:16" s="7" customFormat="1" ht="12.75">
      <c r="A46" s="70" t="s">
        <v>1379</v>
      </c>
      <c r="B46" s="100" t="s">
        <v>797</v>
      </c>
      <c r="C46" s="100" t="s">
        <v>798</v>
      </c>
      <c r="D46" s="188" t="s">
        <v>799</v>
      </c>
      <c r="E46" s="15">
        <v>83.458118016000014</v>
      </c>
      <c r="F46" s="13">
        <f>E46+(E46*$N$10)/100</f>
        <v>83.458118016000014</v>
      </c>
      <c r="G46" s="44">
        <v>266</v>
      </c>
      <c r="H46" s="54">
        <v>212</v>
      </c>
      <c r="I46" s="44">
        <v>70</v>
      </c>
      <c r="J46" s="32">
        <v>18</v>
      </c>
      <c r="K46" s="33" t="s">
        <v>932</v>
      </c>
      <c r="L46" s="207">
        <f t="shared" si="0"/>
        <v>83.458118016000014</v>
      </c>
      <c r="M46" s="208">
        <f>IF($N$11="",(F46*$P$11)/100+F46,L46+(L46*$P$11)/100)</f>
        <v>83.458118016000014</v>
      </c>
      <c r="N46" s="308"/>
      <c r="O46" s="271"/>
      <c r="P46" s="217"/>
    </row>
    <row r="47" spans="1:16" s="7" customFormat="1" ht="11.25" customHeight="1">
      <c r="A47" s="69"/>
      <c r="B47" s="98"/>
      <c r="C47" s="98"/>
      <c r="D47" s="187" t="s">
        <v>800</v>
      </c>
      <c r="E47" s="13"/>
      <c r="F47" s="13"/>
      <c r="G47" s="42"/>
      <c r="H47" s="52"/>
      <c r="I47" s="42"/>
      <c r="J47" s="28"/>
      <c r="K47" s="29"/>
      <c r="L47" s="207"/>
      <c r="M47" s="208"/>
      <c r="N47" s="308"/>
      <c r="O47" s="271"/>
      <c r="P47" s="217"/>
    </row>
    <row r="48" spans="1:16" s="7" customFormat="1" ht="11.25" customHeight="1">
      <c r="A48" s="66" t="s">
        <v>1394</v>
      </c>
      <c r="B48" s="99" t="s">
        <v>3132</v>
      </c>
      <c r="C48" s="99" t="s">
        <v>3409</v>
      </c>
      <c r="D48" s="180" t="s">
        <v>3410</v>
      </c>
      <c r="E48" s="6">
        <v>91.783927871999992</v>
      </c>
      <c r="F48" s="13">
        <f>E48+(E48*$N$10)/100</f>
        <v>91.783927871999992</v>
      </c>
      <c r="G48" s="39">
        <v>343</v>
      </c>
      <c r="H48" s="40">
        <v>136</v>
      </c>
      <c r="I48" s="39">
        <v>62.5</v>
      </c>
      <c r="J48" s="22">
        <v>20</v>
      </c>
      <c r="K48" s="23" t="s">
        <v>932</v>
      </c>
      <c r="L48" s="207">
        <f t="shared" si="0"/>
        <v>91.783927871999992</v>
      </c>
      <c r="M48" s="208">
        <f>IF($N$11="",(F48*$P$11)/100+F48,L48+(L48*$P$11)/100)</f>
        <v>91.783927871999992</v>
      </c>
      <c r="N48" s="308"/>
      <c r="O48" s="271"/>
      <c r="P48" s="217"/>
    </row>
    <row r="49" spans="1:16" s="7" customFormat="1" ht="11.25" customHeight="1">
      <c r="A49" s="292" t="s">
        <v>3859</v>
      </c>
      <c r="B49" s="293" t="s">
        <v>1961</v>
      </c>
      <c r="C49" s="293" t="s">
        <v>1962</v>
      </c>
      <c r="D49" s="294" t="s">
        <v>1963</v>
      </c>
      <c r="E49" s="295">
        <v>141.50239999999999</v>
      </c>
      <c r="F49" s="280">
        <f>E49+(E49*$N$10)/100</f>
        <v>141.50239999999999</v>
      </c>
      <c r="G49" s="296">
        <v>407</v>
      </c>
      <c r="H49" s="297">
        <v>172</v>
      </c>
      <c r="I49" s="296">
        <v>35</v>
      </c>
      <c r="J49" s="298">
        <v>0</v>
      </c>
      <c r="K49" s="299" t="s">
        <v>932</v>
      </c>
      <c r="L49" s="207">
        <f t="shared" si="0"/>
        <v>141.50239999999999</v>
      </c>
      <c r="M49" s="208">
        <f>IF($N$11="",(F49*$P$11)/100+F49,L49+(L49*$P$11)/100)</f>
        <v>141.50239999999999</v>
      </c>
      <c r="N49" s="308"/>
      <c r="O49" s="271"/>
      <c r="P49" s="217"/>
    </row>
    <row r="50" spans="1:16" s="7" customFormat="1" ht="11.25" customHeight="1">
      <c r="A50" s="292"/>
      <c r="B50" s="293"/>
      <c r="C50" s="293"/>
      <c r="D50" s="294" t="s">
        <v>1964</v>
      </c>
      <c r="E50" s="295"/>
      <c r="F50" s="295"/>
      <c r="G50" s="296"/>
      <c r="H50" s="297"/>
      <c r="I50" s="296"/>
      <c r="J50" s="298"/>
      <c r="K50" s="299"/>
      <c r="L50" s="207"/>
      <c r="M50" s="208"/>
      <c r="N50" s="308"/>
      <c r="O50" s="271"/>
      <c r="P50" s="217"/>
    </row>
    <row r="51" spans="1:16" s="7" customFormat="1" ht="11.25" customHeight="1">
      <c r="A51" s="292"/>
      <c r="B51" s="293"/>
      <c r="C51" s="293"/>
      <c r="D51" s="294" t="s">
        <v>483</v>
      </c>
      <c r="E51" s="295"/>
      <c r="F51" s="295"/>
      <c r="G51" s="296"/>
      <c r="H51" s="297"/>
      <c r="I51" s="296"/>
      <c r="J51" s="298"/>
      <c r="K51" s="299"/>
      <c r="L51" s="207"/>
      <c r="M51" s="208"/>
      <c r="N51" s="308"/>
      <c r="O51" s="271"/>
      <c r="P51" s="217"/>
    </row>
    <row r="52" spans="1:16" s="7" customFormat="1" ht="11.25" customHeight="1">
      <c r="A52" s="292"/>
      <c r="B52" s="293"/>
      <c r="C52" s="293"/>
      <c r="D52" s="294" t="s">
        <v>484</v>
      </c>
      <c r="E52" s="295"/>
      <c r="F52" s="295"/>
      <c r="G52" s="296"/>
      <c r="H52" s="297"/>
      <c r="I52" s="296"/>
      <c r="J52" s="298"/>
      <c r="K52" s="299"/>
      <c r="L52" s="207"/>
      <c r="M52" s="208"/>
      <c r="N52" s="308"/>
      <c r="O52" s="271"/>
      <c r="P52" s="217"/>
    </row>
    <row r="53" spans="1:16" s="7" customFormat="1" ht="11.25" customHeight="1">
      <c r="A53" s="292" t="s">
        <v>3860</v>
      </c>
      <c r="B53" s="293" t="s">
        <v>485</v>
      </c>
      <c r="C53" s="293" t="s">
        <v>486</v>
      </c>
      <c r="D53" s="294" t="s">
        <v>487</v>
      </c>
      <c r="E53" s="295">
        <v>139.69280000000001</v>
      </c>
      <c r="F53" s="280">
        <f>E53+(E53*$N$10)/100</f>
        <v>139.69280000000001</v>
      </c>
      <c r="G53" s="296">
        <v>350</v>
      </c>
      <c r="H53" s="297">
        <v>222</v>
      </c>
      <c r="I53" s="296">
        <v>51</v>
      </c>
      <c r="J53" s="298">
        <v>0</v>
      </c>
      <c r="K53" s="299" t="s">
        <v>932</v>
      </c>
      <c r="L53" s="207">
        <f t="shared" si="0"/>
        <v>139.69280000000001</v>
      </c>
      <c r="M53" s="208">
        <f>IF($N$11="",(F53*$P$11)/100+F53,L53+(L53*$P$11)/100)</f>
        <v>139.69280000000001</v>
      </c>
      <c r="N53" s="308"/>
      <c r="O53" s="271"/>
      <c r="P53" s="217"/>
    </row>
    <row r="54" spans="1:16" s="7" customFormat="1" ht="11.25" customHeight="1">
      <c r="A54" s="292"/>
      <c r="B54" s="293"/>
      <c r="C54" s="293"/>
      <c r="D54" s="294" t="s">
        <v>488</v>
      </c>
      <c r="E54" s="295"/>
      <c r="F54" s="295"/>
      <c r="G54" s="296"/>
      <c r="H54" s="297"/>
      <c r="I54" s="296"/>
      <c r="J54" s="298"/>
      <c r="K54" s="299"/>
      <c r="L54" s="207"/>
      <c r="M54" s="208"/>
      <c r="N54" s="308"/>
      <c r="O54" s="271"/>
      <c r="P54" s="217"/>
    </row>
    <row r="55" spans="1:16" s="7" customFormat="1" ht="11.25" customHeight="1">
      <c r="A55" s="292"/>
      <c r="B55" s="293"/>
      <c r="C55" s="293"/>
      <c r="D55" s="294" t="s">
        <v>489</v>
      </c>
      <c r="E55" s="295"/>
      <c r="F55" s="295"/>
      <c r="G55" s="296"/>
      <c r="H55" s="297"/>
      <c r="I55" s="296"/>
      <c r="J55" s="298"/>
      <c r="K55" s="299"/>
      <c r="L55" s="207"/>
      <c r="M55" s="208"/>
      <c r="N55" s="308"/>
      <c r="O55" s="271"/>
      <c r="P55" s="217"/>
    </row>
    <row r="56" spans="1:16" s="9" customFormat="1" ht="11.25" customHeight="1">
      <c r="A56" s="66" t="s">
        <v>2411</v>
      </c>
      <c r="B56" s="99" t="s">
        <v>3164</v>
      </c>
      <c r="C56" s="99" t="s">
        <v>1944</v>
      </c>
      <c r="D56" s="180" t="s">
        <v>3166</v>
      </c>
      <c r="E56" s="6">
        <v>44.416820447999996</v>
      </c>
      <c r="F56" s="13">
        <f>E56+(E56*$N$10)/100</f>
        <v>44.416820447999996</v>
      </c>
      <c r="G56" s="39">
        <v>282</v>
      </c>
      <c r="H56" s="40">
        <v>224</v>
      </c>
      <c r="I56" s="39">
        <v>63</v>
      </c>
      <c r="J56" s="22">
        <v>10</v>
      </c>
      <c r="K56" s="23" t="s">
        <v>425</v>
      </c>
      <c r="L56" s="207">
        <f t="shared" si="0"/>
        <v>44.416820447999996</v>
      </c>
      <c r="M56" s="208">
        <f>IF($N$11="",(F56*$P$11)/100+F56,L56+(L56*$P$11)/100)</f>
        <v>44.416820447999996</v>
      </c>
      <c r="N56" s="308"/>
      <c r="O56" s="271"/>
      <c r="P56" s="217"/>
    </row>
    <row r="57" spans="1:16" ht="11.25" customHeight="1">
      <c r="A57" s="314" t="s">
        <v>2209</v>
      </c>
      <c r="B57" s="315"/>
      <c r="C57" s="315"/>
      <c r="D57" s="315" t="s">
        <v>2208</v>
      </c>
      <c r="E57" s="315"/>
      <c r="F57" s="315"/>
      <c r="G57" s="315"/>
      <c r="H57" s="315"/>
      <c r="I57" s="315"/>
      <c r="J57" s="315"/>
      <c r="K57" s="316"/>
      <c r="L57" s="209"/>
      <c r="M57" s="210"/>
      <c r="P57" s="217"/>
    </row>
    <row r="58" spans="1:16" s="9" customFormat="1" ht="11.25" customHeight="1">
      <c r="A58" s="66" t="s">
        <v>1334</v>
      </c>
      <c r="B58" s="99" t="s">
        <v>3068</v>
      </c>
      <c r="C58" s="99" t="s">
        <v>3069</v>
      </c>
      <c r="D58" s="180" t="s">
        <v>2738</v>
      </c>
      <c r="E58" s="13">
        <v>67.906605311999996</v>
      </c>
      <c r="F58" s="13">
        <f t="shared" ref="F58:F64" si="1">E58+(E58*$N$10)/100</f>
        <v>67.906605311999996</v>
      </c>
      <c r="G58" s="39">
        <v>300</v>
      </c>
      <c r="H58" s="40">
        <v>204</v>
      </c>
      <c r="I58" s="39">
        <v>30</v>
      </c>
      <c r="J58" s="22">
        <v>6</v>
      </c>
      <c r="K58" s="23" t="s">
        <v>456</v>
      </c>
      <c r="L58" s="207">
        <f t="shared" ref="L58:L64" si="2">F58-(F58*$N$11)/100</f>
        <v>67.906605311999996</v>
      </c>
      <c r="M58" s="208">
        <f t="shared" ref="M58:M64" si="3">IF($N$11="",(F58*$P$11)/100+F58,L58+(L58*$P$11)/100)</f>
        <v>67.906605311999996</v>
      </c>
      <c r="N58" s="308"/>
      <c r="O58" s="271"/>
      <c r="P58" s="217"/>
    </row>
    <row r="59" spans="1:16" s="3" customFormat="1" ht="11.25" customHeight="1">
      <c r="A59" s="66" t="s">
        <v>1375</v>
      </c>
      <c r="B59" s="99">
        <v>0</v>
      </c>
      <c r="C59" s="99" t="s">
        <v>875</v>
      </c>
      <c r="D59" s="180" t="s">
        <v>2740</v>
      </c>
      <c r="E59" s="13">
        <v>65.80640102400001</v>
      </c>
      <c r="F59" s="13">
        <f t="shared" si="1"/>
        <v>65.80640102400001</v>
      </c>
      <c r="G59" s="39">
        <v>308</v>
      </c>
      <c r="H59" s="40">
        <v>194</v>
      </c>
      <c r="I59" s="39">
        <v>30</v>
      </c>
      <c r="J59" s="22">
        <v>6</v>
      </c>
      <c r="K59" s="23" t="s">
        <v>456</v>
      </c>
      <c r="L59" s="207">
        <f t="shared" si="2"/>
        <v>65.80640102400001</v>
      </c>
      <c r="M59" s="208">
        <f t="shared" si="3"/>
        <v>65.80640102400001</v>
      </c>
      <c r="N59" s="308"/>
      <c r="O59" s="271"/>
      <c r="P59" s="217"/>
    </row>
    <row r="60" spans="1:16" s="7" customFormat="1" ht="11.25" customHeight="1">
      <c r="A60" s="66" t="s">
        <v>1376</v>
      </c>
      <c r="B60" s="99">
        <v>0</v>
      </c>
      <c r="C60" s="99">
        <v>0</v>
      </c>
      <c r="D60" s="180" t="s">
        <v>2741</v>
      </c>
      <c r="E60" s="13">
        <v>63.331160256000004</v>
      </c>
      <c r="F60" s="13">
        <f t="shared" si="1"/>
        <v>63.331160256000004</v>
      </c>
      <c r="G60" s="39">
        <v>278</v>
      </c>
      <c r="H60" s="40">
        <v>205</v>
      </c>
      <c r="I60" s="39">
        <v>24</v>
      </c>
      <c r="J60" s="22">
        <v>6</v>
      </c>
      <c r="K60" s="23" t="s">
        <v>456</v>
      </c>
      <c r="L60" s="207">
        <f t="shared" si="2"/>
        <v>63.331160256000004</v>
      </c>
      <c r="M60" s="208">
        <f t="shared" si="3"/>
        <v>63.331160256000004</v>
      </c>
      <c r="N60" s="308"/>
      <c r="O60" s="271"/>
      <c r="P60" s="217"/>
    </row>
    <row r="61" spans="1:16" s="3" customFormat="1" ht="11.25" customHeight="1">
      <c r="A61" s="66" t="s">
        <v>1380</v>
      </c>
      <c r="B61" s="99">
        <v>0</v>
      </c>
      <c r="C61" s="99" t="s">
        <v>893</v>
      </c>
      <c r="D61" s="180" t="s">
        <v>2370</v>
      </c>
      <c r="E61" s="13">
        <v>76.919982047999994</v>
      </c>
      <c r="F61" s="13">
        <f t="shared" si="1"/>
        <v>76.919982047999994</v>
      </c>
      <c r="G61" s="39">
        <v>374</v>
      </c>
      <c r="H61" s="40">
        <v>148</v>
      </c>
      <c r="I61" s="39">
        <v>26</v>
      </c>
      <c r="J61" s="22">
        <v>6</v>
      </c>
      <c r="K61" s="23" t="s">
        <v>456</v>
      </c>
      <c r="L61" s="207">
        <f t="shared" si="2"/>
        <v>76.919982047999994</v>
      </c>
      <c r="M61" s="208">
        <f t="shared" si="3"/>
        <v>76.919982047999994</v>
      </c>
      <c r="N61" s="308"/>
      <c r="O61" s="271"/>
      <c r="P61" s="217"/>
    </row>
    <row r="62" spans="1:16" s="3" customFormat="1" ht="11.25" customHeight="1">
      <c r="A62" s="66" t="s">
        <v>2877</v>
      </c>
      <c r="B62" s="99">
        <v>0</v>
      </c>
      <c r="C62" s="99" t="s">
        <v>2715</v>
      </c>
      <c r="D62" s="180" t="s">
        <v>2371</v>
      </c>
      <c r="E62" s="13">
        <v>155.76515136</v>
      </c>
      <c r="F62" s="13">
        <f t="shared" si="1"/>
        <v>155.76515136</v>
      </c>
      <c r="G62" s="39">
        <v>288</v>
      </c>
      <c r="H62" s="40" t="s">
        <v>2368</v>
      </c>
      <c r="I62" s="39" t="s">
        <v>2369</v>
      </c>
      <c r="J62" s="22">
        <v>6</v>
      </c>
      <c r="K62" s="23" t="s">
        <v>456</v>
      </c>
      <c r="L62" s="207">
        <f t="shared" si="2"/>
        <v>155.76515136</v>
      </c>
      <c r="M62" s="208">
        <f t="shared" si="3"/>
        <v>155.76515136</v>
      </c>
      <c r="N62" s="308"/>
      <c r="O62" s="271"/>
      <c r="P62" s="217"/>
    </row>
    <row r="63" spans="1:16" s="3" customFormat="1" ht="11.25" customHeight="1">
      <c r="A63" s="66" t="s">
        <v>2384</v>
      </c>
      <c r="B63" s="99">
        <v>0</v>
      </c>
      <c r="C63" s="99">
        <v>0</v>
      </c>
      <c r="D63" s="180" t="s">
        <v>4009</v>
      </c>
      <c r="E63" s="13">
        <v>135.738203328</v>
      </c>
      <c r="F63" s="13">
        <f t="shared" si="1"/>
        <v>135.738203328</v>
      </c>
      <c r="G63" s="39">
        <v>298</v>
      </c>
      <c r="H63" s="40">
        <v>99</v>
      </c>
      <c r="I63" s="39">
        <v>30</v>
      </c>
      <c r="J63" s="22">
        <v>6</v>
      </c>
      <c r="K63" s="23" t="s">
        <v>456</v>
      </c>
      <c r="L63" s="207">
        <f t="shared" si="2"/>
        <v>135.738203328</v>
      </c>
      <c r="M63" s="208">
        <f t="shared" si="3"/>
        <v>135.738203328</v>
      </c>
      <c r="N63" s="308"/>
      <c r="O63" s="271"/>
      <c r="P63" s="217"/>
    </row>
    <row r="64" spans="1:16" s="3" customFormat="1" ht="11.25" customHeight="1">
      <c r="A64" s="66" t="s">
        <v>691</v>
      </c>
      <c r="B64" s="99"/>
      <c r="C64" s="99" t="s">
        <v>3638</v>
      </c>
      <c r="D64" s="180" t="s">
        <v>3639</v>
      </c>
      <c r="E64" s="13">
        <v>84.158186111999981</v>
      </c>
      <c r="F64" s="13">
        <f t="shared" si="1"/>
        <v>84.158186111999981</v>
      </c>
      <c r="G64" s="39" t="s">
        <v>3640</v>
      </c>
      <c r="H64" s="40" t="s">
        <v>3641</v>
      </c>
      <c r="I64" s="39">
        <v>33</v>
      </c>
      <c r="J64" s="22"/>
      <c r="K64" s="23" t="s">
        <v>456</v>
      </c>
      <c r="L64" s="207">
        <f t="shared" si="2"/>
        <v>84.158186111999981</v>
      </c>
      <c r="M64" s="208">
        <f t="shared" si="3"/>
        <v>84.158186111999981</v>
      </c>
      <c r="N64" s="308"/>
      <c r="O64" s="271"/>
      <c r="P64" s="217"/>
    </row>
    <row r="65" spans="1:16" ht="11.25" customHeight="1">
      <c r="A65" s="314" t="s">
        <v>463</v>
      </c>
      <c r="B65" s="315"/>
      <c r="C65" s="315"/>
      <c r="D65" s="315"/>
      <c r="E65" s="315"/>
      <c r="F65" s="315"/>
      <c r="G65" s="315"/>
      <c r="H65" s="315"/>
      <c r="I65" s="315"/>
      <c r="J65" s="315"/>
      <c r="K65" s="316"/>
      <c r="L65" s="209"/>
      <c r="M65" s="210"/>
      <c r="P65" s="217"/>
    </row>
    <row r="66" spans="1:16" s="8" customFormat="1" ht="11.25" customHeight="1">
      <c r="A66" s="66" t="s">
        <v>2861</v>
      </c>
      <c r="B66" s="99" t="s">
        <v>4102</v>
      </c>
      <c r="C66" s="99" t="s">
        <v>567</v>
      </c>
      <c r="D66" s="180" t="s">
        <v>980</v>
      </c>
      <c r="E66" s="6">
        <v>52.098018141658272</v>
      </c>
      <c r="F66" s="13">
        <f>E66+(E66*$N$10)/100</f>
        <v>52.098018141658272</v>
      </c>
      <c r="G66" s="39">
        <v>75</v>
      </c>
      <c r="H66" s="40" t="s">
        <v>465</v>
      </c>
      <c r="I66" s="39">
        <v>120</v>
      </c>
      <c r="J66" s="22">
        <v>6</v>
      </c>
      <c r="K66" s="23" t="s">
        <v>463</v>
      </c>
      <c r="L66" s="207">
        <f t="shared" ref="L66:L73" si="4">F66-(F66*$N$11)/100</f>
        <v>52.098018141658272</v>
      </c>
      <c r="M66" s="208">
        <f>IF($N$11="",(F66*$P$11)/100+F66,L66+(L66*$P$11)/100)</f>
        <v>52.098018141658272</v>
      </c>
      <c r="N66" s="308"/>
      <c r="O66" s="271"/>
      <c r="P66" s="217"/>
    </row>
    <row r="67" spans="1:16" s="8" customFormat="1" ht="11.25" customHeight="1">
      <c r="A67" s="66" t="s">
        <v>1322</v>
      </c>
      <c r="B67" s="99" t="s">
        <v>4122</v>
      </c>
      <c r="C67" s="99" t="s">
        <v>2083</v>
      </c>
      <c r="D67" s="180" t="s">
        <v>2084</v>
      </c>
      <c r="E67" s="6">
        <v>45.529403672803312</v>
      </c>
      <c r="F67" s="13">
        <f>E67+(E67*$N$10)/100</f>
        <v>45.529403672803312</v>
      </c>
      <c r="G67" s="39">
        <v>75</v>
      </c>
      <c r="H67" s="40" t="s">
        <v>465</v>
      </c>
      <c r="I67" s="39">
        <v>120</v>
      </c>
      <c r="J67" s="22">
        <v>6</v>
      </c>
      <c r="K67" s="23" t="s">
        <v>463</v>
      </c>
      <c r="L67" s="207">
        <f t="shared" si="4"/>
        <v>45.529403672803312</v>
      </c>
      <c r="M67" s="208">
        <f>IF($N$11="",(F67*$P$11)/100+F67,L67+(L67*$P$11)/100)</f>
        <v>45.529403672803312</v>
      </c>
      <c r="N67" s="308"/>
      <c r="O67" s="271"/>
      <c r="P67" s="217"/>
    </row>
    <row r="68" spans="1:16" s="8" customFormat="1" ht="11.25" customHeight="1">
      <c r="A68" s="66"/>
      <c r="B68" s="99"/>
      <c r="C68" s="99"/>
      <c r="D68" s="180" t="s">
        <v>2085</v>
      </c>
      <c r="E68" s="6"/>
      <c r="F68" s="6"/>
      <c r="G68" s="39"/>
      <c r="H68" s="40"/>
      <c r="I68" s="39"/>
      <c r="J68" s="22"/>
      <c r="K68" s="23"/>
      <c r="L68" s="207"/>
      <c r="M68" s="208"/>
      <c r="N68" s="308"/>
      <c r="O68" s="271"/>
      <c r="P68" s="217"/>
    </row>
    <row r="69" spans="1:16" s="8" customFormat="1" ht="11.25" customHeight="1">
      <c r="A69" s="66"/>
      <c r="B69" s="99"/>
      <c r="C69" s="99"/>
      <c r="D69" s="180" t="s">
        <v>2086</v>
      </c>
      <c r="E69" s="6"/>
      <c r="F69" s="6"/>
      <c r="G69" s="39"/>
      <c r="H69" s="40"/>
      <c r="I69" s="39"/>
      <c r="J69" s="22"/>
      <c r="K69" s="23"/>
      <c r="L69" s="207"/>
      <c r="M69" s="208"/>
      <c r="N69" s="308"/>
      <c r="O69" s="271"/>
      <c r="P69" s="217"/>
    </row>
    <row r="70" spans="1:16" s="8" customFormat="1" ht="11.25" customHeight="1">
      <c r="A70" s="66" t="s">
        <v>724</v>
      </c>
      <c r="B70" s="99" t="s">
        <v>490</v>
      </c>
      <c r="C70" s="99" t="s">
        <v>491</v>
      </c>
      <c r="D70" s="180" t="s">
        <v>492</v>
      </c>
      <c r="E70" s="6">
        <v>92.328495621070687</v>
      </c>
      <c r="F70" s="13">
        <f>E70+(E70*$N$10)/100</f>
        <v>92.328495621070687</v>
      </c>
      <c r="G70" s="39">
        <v>93</v>
      </c>
      <c r="H70" s="40" t="s">
        <v>465</v>
      </c>
      <c r="I70" s="39">
        <v>114</v>
      </c>
      <c r="J70" s="22">
        <v>6</v>
      </c>
      <c r="K70" s="23" t="s">
        <v>463</v>
      </c>
      <c r="L70" s="207">
        <f t="shared" si="4"/>
        <v>92.328495621070687</v>
      </c>
      <c r="M70" s="208">
        <f>IF($N$11="",(F70*$P$11)/100+F70,L70+(L70*$P$11)/100)</f>
        <v>92.328495621070687</v>
      </c>
      <c r="N70" s="308"/>
      <c r="O70" s="271"/>
      <c r="P70" s="217"/>
    </row>
    <row r="71" spans="1:16" s="8" customFormat="1" ht="11.25" customHeight="1">
      <c r="A71" s="66"/>
      <c r="B71" s="99"/>
      <c r="C71" s="99"/>
      <c r="D71" s="180" t="s">
        <v>493</v>
      </c>
      <c r="E71" s="6"/>
      <c r="F71" s="6"/>
      <c r="G71" s="39"/>
      <c r="H71" s="40"/>
      <c r="I71" s="39"/>
      <c r="J71" s="22"/>
      <c r="K71" s="23"/>
      <c r="L71" s="207"/>
      <c r="M71" s="208"/>
      <c r="N71" s="308"/>
      <c r="O71" s="271"/>
      <c r="P71" s="217"/>
    </row>
    <row r="72" spans="1:16" s="8" customFormat="1" ht="11.25" customHeight="1">
      <c r="A72" s="66" t="s">
        <v>1263</v>
      </c>
      <c r="B72" s="99" t="s">
        <v>1021</v>
      </c>
      <c r="C72" s="99" t="s">
        <v>1022</v>
      </c>
      <c r="D72" s="180" t="s">
        <v>1006</v>
      </c>
      <c r="E72" s="6">
        <v>48.583080000000002</v>
      </c>
      <c r="F72" s="13">
        <f>E72+(E72*$N$10)/100</f>
        <v>48.583080000000002</v>
      </c>
      <c r="G72" s="39">
        <v>65</v>
      </c>
      <c r="H72" s="40">
        <v>20</v>
      </c>
      <c r="I72" s="39">
        <v>154</v>
      </c>
      <c r="J72" s="22">
        <v>6</v>
      </c>
      <c r="K72" s="23" t="s">
        <v>3065</v>
      </c>
      <c r="L72" s="207">
        <f t="shared" si="4"/>
        <v>48.583080000000002</v>
      </c>
      <c r="M72" s="208">
        <f>IF($N$11="",(F72*$P$11)/100+F72,L72+(L72*$P$11)/100)</f>
        <v>48.583080000000002</v>
      </c>
      <c r="N72" s="308"/>
      <c r="O72" s="271"/>
      <c r="P72" s="217"/>
    </row>
    <row r="73" spans="1:16" s="8" customFormat="1" ht="11.25" customHeight="1">
      <c r="A73" s="66" t="s">
        <v>1323</v>
      </c>
      <c r="B73" s="99" t="s">
        <v>3104</v>
      </c>
      <c r="C73" s="99" t="s">
        <v>1184</v>
      </c>
      <c r="D73" s="180" t="s">
        <v>3105</v>
      </c>
      <c r="E73" s="6">
        <v>52.481520000000003</v>
      </c>
      <c r="F73" s="13">
        <f>E73+(E73*$N$10)/100</f>
        <v>52.481520000000003</v>
      </c>
      <c r="G73" s="39">
        <v>70.5</v>
      </c>
      <c r="H73" s="40" t="s">
        <v>2316</v>
      </c>
      <c r="I73" s="39">
        <v>141.5</v>
      </c>
      <c r="J73" s="22">
        <v>6</v>
      </c>
      <c r="K73" s="23" t="s">
        <v>3065</v>
      </c>
      <c r="L73" s="207">
        <f t="shared" si="4"/>
        <v>52.481520000000003</v>
      </c>
      <c r="M73" s="208">
        <f>IF($N$11="",(F73*$P$11)/100+F73,L73+(L73*$P$11)/100)</f>
        <v>52.481520000000003</v>
      </c>
      <c r="N73" s="308"/>
      <c r="O73" s="271"/>
      <c r="P73" s="217"/>
    </row>
    <row r="74" spans="1:16" ht="11.25" customHeight="1">
      <c r="A74" s="314" t="s">
        <v>3653</v>
      </c>
      <c r="B74" s="315"/>
      <c r="C74" s="315"/>
      <c r="D74" s="315"/>
      <c r="E74" s="315"/>
      <c r="F74" s="315"/>
      <c r="G74" s="315"/>
      <c r="H74" s="315"/>
      <c r="I74" s="315"/>
      <c r="J74" s="315"/>
      <c r="K74" s="316"/>
      <c r="L74" s="209"/>
      <c r="M74" s="210"/>
      <c r="P74" s="217"/>
    </row>
    <row r="75" spans="1:16" s="8" customFormat="1" ht="11.25" customHeight="1">
      <c r="A75" s="66" t="s">
        <v>1340</v>
      </c>
      <c r="B75" s="99" t="s">
        <v>4124</v>
      </c>
      <c r="C75" s="99" t="s">
        <v>2162</v>
      </c>
      <c r="D75" s="180" t="s">
        <v>2041</v>
      </c>
      <c r="E75" s="6">
        <v>195.10290309291202</v>
      </c>
      <c r="F75" s="13">
        <f t="shared" ref="F75:F80" si="5">E75+(E75*$N$10)/100</f>
        <v>195.10290309291202</v>
      </c>
      <c r="G75" s="39">
        <v>81</v>
      </c>
      <c r="H75" s="40" t="s">
        <v>990</v>
      </c>
      <c r="I75" s="39">
        <v>177.5</v>
      </c>
      <c r="J75" s="22">
        <v>32</v>
      </c>
      <c r="K75" s="23" t="s">
        <v>478</v>
      </c>
      <c r="L75" s="207">
        <f t="shared" ref="L75:L80" si="6">F75-(F75*$N$11)/100</f>
        <v>195.10290309291202</v>
      </c>
      <c r="M75" s="208">
        <f t="shared" ref="M75:M80" si="7">IF($N$11="",(F75*$P$11)/100+F75,L75+(L75*$P$11)/100)</f>
        <v>195.10290309291202</v>
      </c>
      <c r="N75" s="308"/>
      <c r="O75" s="271"/>
      <c r="P75" s="217"/>
    </row>
    <row r="76" spans="1:16" s="8" customFormat="1" ht="11.25" customHeight="1">
      <c r="A76" s="66" t="s">
        <v>1280</v>
      </c>
      <c r="B76" s="99" t="s">
        <v>649</v>
      </c>
      <c r="C76" s="99" t="s">
        <v>1897</v>
      </c>
      <c r="D76" s="180" t="s">
        <v>995</v>
      </c>
      <c r="E76" s="6">
        <v>68.184018963437566</v>
      </c>
      <c r="F76" s="13">
        <f t="shared" si="5"/>
        <v>68.184018963437566</v>
      </c>
      <c r="G76" s="39">
        <v>83</v>
      </c>
      <c r="H76" s="40" t="s">
        <v>472</v>
      </c>
      <c r="I76" s="39">
        <v>130</v>
      </c>
      <c r="J76" s="22">
        <v>50</v>
      </c>
      <c r="K76" s="23" t="s">
        <v>987</v>
      </c>
      <c r="L76" s="207">
        <f t="shared" si="6"/>
        <v>68.184018963437566</v>
      </c>
      <c r="M76" s="208">
        <f t="shared" si="7"/>
        <v>68.184018963437566</v>
      </c>
      <c r="N76" s="308"/>
      <c r="O76" s="271"/>
      <c r="P76" s="217"/>
    </row>
    <row r="77" spans="1:16" s="8" customFormat="1" ht="11.25" customHeight="1">
      <c r="A77" s="66" t="s">
        <v>2394</v>
      </c>
      <c r="B77" s="99">
        <v>0</v>
      </c>
      <c r="C77" s="99" t="s">
        <v>2886</v>
      </c>
      <c r="D77" s="180" t="s">
        <v>494</v>
      </c>
      <c r="E77" s="6">
        <v>131.3511865248754</v>
      </c>
      <c r="F77" s="13">
        <f t="shared" si="5"/>
        <v>131.3511865248754</v>
      </c>
      <c r="G77" s="39">
        <v>78</v>
      </c>
      <c r="H77" s="40">
        <v>19.510000000000002</v>
      </c>
      <c r="I77" s="39">
        <v>136</v>
      </c>
      <c r="J77" s="22">
        <v>6</v>
      </c>
      <c r="K77" s="23" t="s">
        <v>1013</v>
      </c>
      <c r="L77" s="207">
        <f t="shared" si="6"/>
        <v>131.3511865248754</v>
      </c>
      <c r="M77" s="208">
        <f t="shared" si="7"/>
        <v>131.3511865248754</v>
      </c>
      <c r="N77" s="308"/>
      <c r="O77" s="271"/>
      <c r="P77" s="217"/>
    </row>
    <row r="78" spans="1:16" s="8" customFormat="1" ht="11.25" customHeight="1">
      <c r="A78" s="66" t="s">
        <v>3429</v>
      </c>
      <c r="B78" s="99">
        <v>0</v>
      </c>
      <c r="C78" s="99" t="s">
        <v>3425</v>
      </c>
      <c r="D78" s="180" t="s">
        <v>3426</v>
      </c>
      <c r="E78" s="6">
        <v>97.49</v>
      </c>
      <c r="F78" s="13">
        <f t="shared" si="5"/>
        <v>97.49</v>
      </c>
      <c r="G78" s="39">
        <v>0</v>
      </c>
      <c r="H78" s="40">
        <v>0</v>
      </c>
      <c r="I78" s="39">
        <v>0</v>
      </c>
      <c r="J78" s="22">
        <v>6</v>
      </c>
      <c r="K78" s="23" t="s">
        <v>1013</v>
      </c>
      <c r="L78" s="207">
        <f t="shared" si="6"/>
        <v>97.49</v>
      </c>
      <c r="M78" s="208">
        <f t="shared" si="7"/>
        <v>97.49</v>
      </c>
      <c r="N78" s="308"/>
      <c r="O78" s="271"/>
      <c r="P78" s="217"/>
    </row>
    <row r="79" spans="1:16" s="8" customFormat="1" ht="11.25" customHeight="1">
      <c r="A79" s="66" t="s">
        <v>3430</v>
      </c>
      <c r="B79" s="99">
        <v>0</v>
      </c>
      <c r="C79" s="99" t="s">
        <v>3427</v>
      </c>
      <c r="D79" s="180" t="s">
        <v>3428</v>
      </c>
      <c r="E79" s="6">
        <v>111.954539878272</v>
      </c>
      <c r="F79" s="13">
        <f t="shared" si="5"/>
        <v>111.954539878272</v>
      </c>
      <c r="G79" s="39">
        <v>0</v>
      </c>
      <c r="H79" s="40">
        <v>0</v>
      </c>
      <c r="I79" s="39">
        <v>0</v>
      </c>
      <c r="J79" s="22">
        <v>6</v>
      </c>
      <c r="K79" s="23" t="s">
        <v>1013</v>
      </c>
      <c r="L79" s="207">
        <f t="shared" si="6"/>
        <v>111.954539878272</v>
      </c>
      <c r="M79" s="208">
        <f t="shared" si="7"/>
        <v>111.954539878272</v>
      </c>
      <c r="N79" s="308"/>
      <c r="O79" s="271"/>
      <c r="P79" s="217"/>
    </row>
    <row r="80" spans="1:16" s="8" customFormat="1" ht="11.25" customHeight="1">
      <c r="A80" s="66" t="s">
        <v>2078</v>
      </c>
      <c r="B80" s="99" t="s">
        <v>2079</v>
      </c>
      <c r="C80" s="99" t="s">
        <v>2080</v>
      </c>
      <c r="D80" s="180" t="s">
        <v>3982</v>
      </c>
      <c r="E80" s="6">
        <v>57.486530169689892</v>
      </c>
      <c r="F80" s="13">
        <f t="shared" si="5"/>
        <v>57.486530169689892</v>
      </c>
      <c r="G80" s="39">
        <v>61.5</v>
      </c>
      <c r="H80" s="40">
        <v>8</v>
      </c>
      <c r="I80" s="39">
        <v>170</v>
      </c>
      <c r="J80" s="22">
        <v>6</v>
      </c>
      <c r="K80" s="23" t="s">
        <v>2082</v>
      </c>
      <c r="L80" s="207">
        <f t="shared" si="6"/>
        <v>57.486530169689892</v>
      </c>
      <c r="M80" s="208">
        <f t="shared" si="7"/>
        <v>57.486530169689892</v>
      </c>
      <c r="N80" s="308"/>
      <c r="O80" s="271"/>
      <c r="P80" s="217"/>
    </row>
    <row r="81" spans="1:16" ht="11.25" customHeight="1">
      <c r="A81" s="311" t="s">
        <v>2210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3"/>
      <c r="L81" s="209"/>
      <c r="M81" s="210"/>
      <c r="P81" s="217"/>
    </row>
    <row r="82" spans="1:16" ht="11.25" customHeight="1">
      <c r="A82" s="314" t="s">
        <v>3652</v>
      </c>
      <c r="B82" s="315"/>
      <c r="C82" s="315"/>
      <c r="D82" s="315"/>
      <c r="E82" s="325"/>
      <c r="F82" s="315"/>
      <c r="G82" s="315"/>
      <c r="H82" s="315"/>
      <c r="I82" s="315"/>
      <c r="J82" s="315"/>
      <c r="K82" s="316"/>
      <c r="L82" s="209"/>
      <c r="M82" s="210"/>
      <c r="P82" s="217"/>
    </row>
    <row r="83" spans="1:16" s="8" customFormat="1" ht="11.25" customHeight="1">
      <c r="A83" s="67" t="s">
        <v>1364</v>
      </c>
      <c r="B83" s="103" t="s">
        <v>1473</v>
      </c>
      <c r="C83" s="103" t="s">
        <v>1472</v>
      </c>
      <c r="D83" s="218" t="s">
        <v>1474</v>
      </c>
      <c r="E83" s="114">
        <v>53.990240557723801</v>
      </c>
      <c r="F83" s="13">
        <f>E83+(E83*$N$10)/100</f>
        <v>53.990240557723801</v>
      </c>
      <c r="G83" s="41">
        <v>259</v>
      </c>
      <c r="H83" s="51">
        <v>150</v>
      </c>
      <c r="I83" s="41">
        <v>57</v>
      </c>
      <c r="J83" s="24">
        <v>30</v>
      </c>
      <c r="K83" s="25" t="s">
        <v>932</v>
      </c>
      <c r="L83" s="207">
        <f>F83-(F83*$N$11)/100</f>
        <v>53.990240557723801</v>
      </c>
      <c r="M83" s="208">
        <f>IF($N$11="",(F83*$P$11)/100+F83,L83+(L83*$P$11)/100)</f>
        <v>53.990240557723801</v>
      </c>
      <c r="N83" s="308"/>
      <c r="O83" s="271"/>
      <c r="P83" s="217"/>
    </row>
    <row r="84" spans="1:16" s="8" customFormat="1" ht="11.25" customHeight="1">
      <c r="A84" s="71" t="s">
        <v>1388</v>
      </c>
      <c r="B84" s="101" t="s">
        <v>2002</v>
      </c>
      <c r="C84" s="101" t="s">
        <v>2003</v>
      </c>
      <c r="D84" s="219" t="s">
        <v>2004</v>
      </c>
      <c r="E84" s="56">
        <v>53.990240557723801</v>
      </c>
      <c r="F84" s="13">
        <f>E84+(E84*$N$10)/100</f>
        <v>53.990240557723801</v>
      </c>
      <c r="G84" s="57">
        <v>243</v>
      </c>
      <c r="H84" s="58">
        <v>178</v>
      </c>
      <c r="I84" s="57">
        <v>57.5</v>
      </c>
      <c r="J84" s="59">
        <v>26</v>
      </c>
      <c r="K84" s="60" t="s">
        <v>932</v>
      </c>
      <c r="L84" s="207">
        <f>F84-(F84*$N$11)/100</f>
        <v>53.990240557723801</v>
      </c>
      <c r="M84" s="208">
        <f>IF($N$11="",(F84*$P$11)/100+F84,L84+(L84*$P$11)/100)</f>
        <v>53.990240557723801</v>
      </c>
      <c r="N84" s="308"/>
      <c r="O84" s="271"/>
      <c r="P84" s="217"/>
    </row>
    <row r="85" spans="1:16" s="8" customFormat="1" ht="11.25" customHeight="1">
      <c r="A85" s="72"/>
      <c r="B85" s="102"/>
      <c r="C85" s="102"/>
      <c r="D85" s="220" t="s">
        <v>2005</v>
      </c>
      <c r="E85" s="14"/>
      <c r="F85" s="14"/>
      <c r="G85" s="43"/>
      <c r="H85" s="53"/>
      <c r="I85" s="43"/>
      <c r="J85" s="30"/>
      <c r="K85" s="31"/>
      <c r="L85" s="207"/>
      <c r="M85" s="208"/>
      <c r="N85" s="308"/>
      <c r="O85" s="271"/>
      <c r="P85" s="217"/>
    </row>
    <row r="86" spans="1:16" s="8" customFormat="1" ht="11.25" customHeight="1">
      <c r="A86" s="214" t="s">
        <v>3829</v>
      </c>
      <c r="B86" s="215">
        <v>0</v>
      </c>
      <c r="C86" s="215" t="s">
        <v>495</v>
      </c>
      <c r="D86" s="221" t="s">
        <v>496</v>
      </c>
      <c r="E86" s="15">
        <v>65.242633077646531</v>
      </c>
      <c r="F86" s="5">
        <f>E86+(E86*$N$10)/100</f>
        <v>65.242633077646531</v>
      </c>
      <c r="G86" s="216">
        <v>236</v>
      </c>
      <c r="H86" s="132">
        <v>235</v>
      </c>
      <c r="I86" s="216">
        <v>42</v>
      </c>
      <c r="J86" s="133">
        <v>18</v>
      </c>
      <c r="K86" s="134" t="s">
        <v>932</v>
      </c>
      <c r="L86" s="207">
        <f>F86-(F86*$N$11)/100</f>
        <v>65.242633077646531</v>
      </c>
      <c r="M86" s="208">
        <f>IF($N$11="",(F86*$P$11)/100+F86,L86+(L86*$P$11)/100)</f>
        <v>65.242633077646531</v>
      </c>
      <c r="N86" s="308"/>
      <c r="O86" s="271"/>
      <c r="P86" s="217"/>
    </row>
    <row r="87" spans="1:16" s="8" customFormat="1" ht="11.25" customHeight="1">
      <c r="A87" s="214"/>
      <c r="B87" s="100"/>
      <c r="C87" s="100"/>
      <c r="D87" s="221" t="s">
        <v>497</v>
      </c>
      <c r="E87" s="15"/>
      <c r="F87" s="15"/>
      <c r="G87" s="216"/>
      <c r="H87" s="54"/>
      <c r="I87" s="216"/>
      <c r="J87" s="32"/>
      <c r="K87" s="33"/>
      <c r="L87" s="207"/>
      <c r="M87" s="208"/>
      <c r="N87" s="308"/>
      <c r="O87" s="271"/>
      <c r="P87" s="217"/>
    </row>
    <row r="88" spans="1:16" s="8" customFormat="1" ht="11.25" customHeight="1">
      <c r="A88" s="214"/>
      <c r="B88" s="100"/>
      <c r="C88" s="100"/>
      <c r="D88" s="221" t="s">
        <v>498</v>
      </c>
      <c r="E88" s="15"/>
      <c r="F88" s="15"/>
      <c r="G88" s="216"/>
      <c r="H88" s="54"/>
      <c r="I88" s="216"/>
      <c r="J88" s="32"/>
      <c r="K88" s="33"/>
      <c r="L88" s="207"/>
      <c r="M88" s="208"/>
      <c r="N88" s="308"/>
      <c r="O88" s="271"/>
      <c r="P88" s="217"/>
    </row>
    <row r="89" spans="1:16" s="8" customFormat="1" ht="11.25" customHeight="1">
      <c r="A89" s="214" t="s">
        <v>3440</v>
      </c>
      <c r="B89" s="101">
        <v>0</v>
      </c>
      <c r="C89" s="101" t="s">
        <v>2003</v>
      </c>
      <c r="D89" s="192" t="s">
        <v>3431</v>
      </c>
      <c r="E89" s="56">
        <v>137.77247720291328</v>
      </c>
      <c r="F89" s="15">
        <f>E89+(E89*$N$10)/100</f>
        <v>137.77247720291328</v>
      </c>
      <c r="G89" s="36">
        <v>0</v>
      </c>
      <c r="H89" s="57">
        <v>0</v>
      </c>
      <c r="I89" s="48">
        <v>0</v>
      </c>
      <c r="J89" s="57">
        <v>26</v>
      </c>
      <c r="K89" s="59" t="s">
        <v>932</v>
      </c>
      <c r="L89" s="207">
        <f>F89-(F89*$N$11)/100</f>
        <v>137.77247720291328</v>
      </c>
      <c r="M89" s="208">
        <f>IF($N$11="",(F89*$P$11)/100+F89,L89+(L89*$P$11)/100)</f>
        <v>137.77247720291328</v>
      </c>
      <c r="N89" s="308"/>
      <c r="O89" s="271"/>
      <c r="P89" s="217"/>
    </row>
    <row r="90" spans="1:16" s="8" customFormat="1" ht="11.25" customHeight="1">
      <c r="A90" s="214" t="s">
        <v>3441</v>
      </c>
      <c r="B90" s="101">
        <v>0</v>
      </c>
      <c r="C90" s="101" t="s">
        <v>3432</v>
      </c>
      <c r="D90" s="192" t="s">
        <v>3433</v>
      </c>
      <c r="E90" s="56">
        <v>218.31503862115585</v>
      </c>
      <c r="F90" s="15">
        <f>E90+(E90*$N$10)/100</f>
        <v>218.31503862115585</v>
      </c>
      <c r="G90" s="36">
        <v>0</v>
      </c>
      <c r="H90" s="57">
        <v>0</v>
      </c>
      <c r="I90" s="48">
        <v>0</v>
      </c>
      <c r="J90" s="57">
        <v>0</v>
      </c>
      <c r="K90" s="59" t="s">
        <v>425</v>
      </c>
      <c r="L90" s="207">
        <f>F90-(F90*$N$11)/100</f>
        <v>218.31503862115585</v>
      </c>
      <c r="M90" s="208">
        <f>IF($N$11="",(F90*$P$11)/100+F90,L90+(L90*$P$11)/100)</f>
        <v>218.31503862115585</v>
      </c>
      <c r="N90" s="308"/>
      <c r="O90" s="271"/>
      <c r="P90" s="217"/>
    </row>
    <row r="91" spans="1:16" s="8" customFormat="1" ht="11.25" customHeight="1">
      <c r="A91" s="214" t="s">
        <v>3442</v>
      </c>
      <c r="B91" s="101">
        <v>0</v>
      </c>
      <c r="C91" s="101" t="s">
        <v>3434</v>
      </c>
      <c r="D91" s="192" t="s">
        <v>3435</v>
      </c>
      <c r="E91" s="56">
        <v>309.28694150704894</v>
      </c>
      <c r="F91" s="15">
        <f>E91+(E91*$N$10)/100</f>
        <v>309.28694150704894</v>
      </c>
      <c r="G91" s="36">
        <v>0</v>
      </c>
      <c r="H91" s="57">
        <v>0</v>
      </c>
      <c r="I91" s="48">
        <v>0</v>
      </c>
      <c r="J91" s="57">
        <v>0</v>
      </c>
      <c r="K91" s="59" t="s">
        <v>425</v>
      </c>
      <c r="L91" s="207">
        <f>F91-(F91*$N$11)/100</f>
        <v>309.28694150704894</v>
      </c>
      <c r="M91" s="208">
        <f>IF($N$11="",(F91*$P$11)/100+F91,L91+(L91*$P$11)/100)</f>
        <v>309.28694150704894</v>
      </c>
      <c r="N91" s="308"/>
      <c r="O91" s="271"/>
      <c r="P91" s="217"/>
    </row>
    <row r="92" spans="1:16" s="8" customFormat="1" ht="11.25" customHeight="1">
      <c r="A92" s="214" t="s">
        <v>3443</v>
      </c>
      <c r="B92" s="101">
        <v>0</v>
      </c>
      <c r="C92" s="101" t="s">
        <v>3436</v>
      </c>
      <c r="D92" s="192" t="s">
        <v>3437</v>
      </c>
      <c r="E92" s="56">
        <v>291.08671816154111</v>
      </c>
      <c r="F92" s="15">
        <f>E92+(E92*$N$10)/100</f>
        <v>291.08671816154111</v>
      </c>
      <c r="G92" s="36">
        <v>0</v>
      </c>
      <c r="H92" s="57">
        <v>0</v>
      </c>
      <c r="I92" s="48">
        <v>0</v>
      </c>
      <c r="J92" s="57">
        <v>0</v>
      </c>
      <c r="K92" s="59" t="s">
        <v>425</v>
      </c>
      <c r="L92" s="207">
        <f>F92-(F92*$N$11)/100</f>
        <v>291.08671816154111</v>
      </c>
      <c r="M92" s="208">
        <f>IF($N$11="",(F92*$P$11)/100+F92,L92+(L92*$P$11)/100)</f>
        <v>291.08671816154111</v>
      </c>
      <c r="N92" s="308"/>
      <c r="O92" s="271"/>
      <c r="P92" s="217"/>
    </row>
    <row r="93" spans="1:16" s="8" customFormat="1" ht="11.25" customHeight="1">
      <c r="A93" s="214" t="s">
        <v>3444</v>
      </c>
      <c r="B93" s="102">
        <v>0</v>
      </c>
      <c r="C93" s="102" t="s">
        <v>3438</v>
      </c>
      <c r="D93" s="192" t="s">
        <v>3439</v>
      </c>
      <c r="E93" s="14">
        <v>181.92919885096319</v>
      </c>
      <c r="F93" s="11">
        <f>E93+(E93*$N$10)/100</f>
        <v>181.92919885096319</v>
      </c>
      <c r="G93" s="36">
        <v>0</v>
      </c>
      <c r="H93" s="43">
        <v>0</v>
      </c>
      <c r="I93" s="48">
        <v>0</v>
      </c>
      <c r="J93" s="43">
        <v>0</v>
      </c>
      <c r="K93" s="30" t="s">
        <v>425</v>
      </c>
      <c r="L93" s="207">
        <f>F93-(F93*$N$11)/100</f>
        <v>181.92919885096319</v>
      </c>
      <c r="M93" s="208">
        <f>IF($N$11="",(F93*$P$11)/100+F93,L93+(L93*$P$11)/100)</f>
        <v>181.92919885096319</v>
      </c>
      <c r="N93" s="308"/>
      <c r="O93" s="271"/>
      <c r="P93" s="217"/>
    </row>
    <row r="94" spans="1:16" s="8" customFormat="1" ht="11.25" customHeight="1">
      <c r="A94" s="314" t="s">
        <v>2209</v>
      </c>
      <c r="B94" s="315"/>
      <c r="C94" s="315"/>
      <c r="D94" s="315"/>
      <c r="E94" s="325"/>
      <c r="F94" s="315"/>
      <c r="G94" s="315"/>
      <c r="H94" s="315"/>
      <c r="I94" s="315"/>
      <c r="J94" s="315"/>
      <c r="K94" s="316"/>
      <c r="L94" s="209"/>
      <c r="M94" s="210"/>
      <c r="N94" s="308"/>
      <c r="O94" s="271"/>
      <c r="P94" s="217"/>
    </row>
    <row r="95" spans="1:16" s="8" customFormat="1" ht="11.25" customHeight="1">
      <c r="A95" s="214" t="s">
        <v>3825</v>
      </c>
      <c r="B95" s="95">
        <v>0</v>
      </c>
      <c r="C95" s="100" t="s">
        <v>538</v>
      </c>
      <c r="D95" s="192" t="s">
        <v>3445</v>
      </c>
      <c r="E95" s="130">
        <v>98.51058217728</v>
      </c>
      <c r="F95" s="15">
        <f>E95+(E95*$N$10)/100</f>
        <v>98.51058217728</v>
      </c>
      <c r="G95" s="8">
        <v>228</v>
      </c>
      <c r="H95" s="44">
        <v>116</v>
      </c>
      <c r="I95" s="36">
        <v>30</v>
      </c>
      <c r="J95" s="54">
        <v>6</v>
      </c>
      <c r="K95" s="44" t="s">
        <v>456</v>
      </c>
      <c r="L95" s="207">
        <f>F95-(F95*$N$11)/100</f>
        <v>98.51058217728</v>
      </c>
      <c r="M95" s="208">
        <f>IF($N$11="",(F95*$P$11)/100+F95,L95+(L95*$P$11)/100)</f>
        <v>98.51058217728</v>
      </c>
      <c r="N95" s="308"/>
      <c r="O95" s="271"/>
      <c r="P95" s="217"/>
    </row>
    <row r="96" spans="1:16" s="8" customFormat="1" ht="11.25" customHeight="1">
      <c r="A96" s="214" t="s">
        <v>3450</v>
      </c>
      <c r="B96" s="95">
        <v>0</v>
      </c>
      <c r="C96" s="101" t="s">
        <v>3446</v>
      </c>
      <c r="D96" s="192" t="s">
        <v>3447</v>
      </c>
      <c r="E96" s="56">
        <v>491.21028028800004</v>
      </c>
      <c r="F96" s="15">
        <f>E96+(E96*$N$10)/100</f>
        <v>491.21028028800004</v>
      </c>
      <c r="G96" s="8">
        <v>0</v>
      </c>
      <c r="H96" s="57">
        <v>0</v>
      </c>
      <c r="I96" s="36">
        <v>0</v>
      </c>
      <c r="J96" s="58">
        <v>0</v>
      </c>
      <c r="K96" s="57" t="s">
        <v>2644</v>
      </c>
      <c r="L96" s="207">
        <f>F96-(F96*$N$11)/100</f>
        <v>491.21028028800004</v>
      </c>
      <c r="M96" s="208">
        <f>IF($N$11="",(F96*$P$11)/100+F96,L96+(L96*$P$11)/100)</f>
        <v>491.21028028800004</v>
      </c>
      <c r="N96" s="308"/>
      <c r="O96" s="271"/>
      <c r="P96" s="217"/>
    </row>
    <row r="97" spans="1:16" s="8" customFormat="1" ht="11.25" customHeight="1">
      <c r="A97" s="214" t="s">
        <v>3451</v>
      </c>
      <c r="B97" s="95">
        <v>0</v>
      </c>
      <c r="C97" s="102" t="s">
        <v>3448</v>
      </c>
      <c r="D97" s="192" t="s">
        <v>3449</v>
      </c>
      <c r="E97" s="14">
        <v>582.15882940225924</v>
      </c>
      <c r="F97" s="11">
        <f>E97+(E97*$N$10)/100</f>
        <v>582.15882940225924</v>
      </c>
      <c r="G97" s="8">
        <v>0</v>
      </c>
      <c r="H97" s="43">
        <v>0</v>
      </c>
      <c r="I97" s="36">
        <v>0</v>
      </c>
      <c r="J97" s="53">
        <v>0</v>
      </c>
      <c r="K97" s="43" t="s">
        <v>2644</v>
      </c>
      <c r="L97" s="207">
        <f>F97-(F97*$N$11)/100</f>
        <v>582.15882940225924</v>
      </c>
      <c r="M97" s="208">
        <f>IF($N$11="",(F97*$P$11)/100+F97,L97+(L97*$P$11)/100)</f>
        <v>582.15882940225924</v>
      </c>
      <c r="N97" s="308"/>
      <c r="O97" s="271"/>
      <c r="P97" s="217"/>
    </row>
    <row r="98" spans="1:16" s="8" customFormat="1" ht="11.25" customHeight="1">
      <c r="A98" s="314" t="s">
        <v>463</v>
      </c>
      <c r="B98" s="315"/>
      <c r="C98" s="315"/>
      <c r="D98" s="315"/>
      <c r="E98" s="315"/>
      <c r="F98" s="315"/>
      <c r="G98" s="315"/>
      <c r="H98" s="315"/>
      <c r="I98" s="315"/>
      <c r="J98" s="315"/>
      <c r="K98" s="316"/>
      <c r="L98" s="209"/>
      <c r="M98" s="210"/>
      <c r="N98" s="308"/>
      <c r="O98" s="271"/>
      <c r="P98" s="217"/>
    </row>
    <row r="99" spans="1:16" s="8" customFormat="1" ht="11.25" customHeight="1">
      <c r="A99" s="66" t="s">
        <v>2861</v>
      </c>
      <c r="B99" s="99">
        <v>0</v>
      </c>
      <c r="C99" s="99" t="s">
        <v>567</v>
      </c>
      <c r="D99" s="180" t="s">
        <v>2087</v>
      </c>
      <c r="E99" s="6">
        <v>52.106459282547775</v>
      </c>
      <c r="F99" s="13">
        <f>E99+(E99*$N$10)/100</f>
        <v>52.106459282547775</v>
      </c>
      <c r="G99" s="39">
        <v>75</v>
      </c>
      <c r="H99" s="40" t="s">
        <v>465</v>
      </c>
      <c r="I99" s="39">
        <v>120</v>
      </c>
      <c r="J99" s="22">
        <v>6</v>
      </c>
      <c r="K99" s="23" t="s">
        <v>463</v>
      </c>
      <c r="L99" s="207">
        <f>F99-(F99*$N$11)/100</f>
        <v>52.106459282547775</v>
      </c>
      <c r="M99" s="208">
        <f>IF($N$11="",(F99*$P$11)/100+F99,L99+(L99*$P$11)/100)</f>
        <v>52.106459282547775</v>
      </c>
      <c r="N99" s="308"/>
      <c r="O99" s="271"/>
      <c r="P99" s="217"/>
    </row>
    <row r="100" spans="1:16" s="8" customFormat="1" ht="11.25" customHeight="1">
      <c r="A100" s="66"/>
      <c r="B100" s="99"/>
      <c r="C100" s="99"/>
      <c r="D100" s="180" t="s">
        <v>2088</v>
      </c>
      <c r="E100" s="6"/>
      <c r="F100" s="6"/>
      <c r="G100" s="39"/>
      <c r="H100" s="40"/>
      <c r="I100" s="39"/>
      <c r="J100" s="22"/>
      <c r="K100" s="23"/>
      <c r="L100" s="207"/>
      <c r="M100" s="208"/>
      <c r="N100" s="308"/>
      <c r="O100" s="271"/>
      <c r="P100" s="217"/>
    </row>
    <row r="101" spans="1:16" s="8" customFormat="1" ht="11.25" customHeight="1">
      <c r="A101" s="66" t="s">
        <v>3874</v>
      </c>
      <c r="B101" s="99" t="s">
        <v>499</v>
      </c>
      <c r="C101" s="99" t="s">
        <v>500</v>
      </c>
      <c r="D101" s="180" t="s">
        <v>501</v>
      </c>
      <c r="E101" s="6">
        <v>84.750119999999995</v>
      </c>
      <c r="F101" s="13">
        <f t="shared" ref="F101:F107" si="8">E101+(E101*$N$10)/100</f>
        <v>84.750119999999995</v>
      </c>
      <c r="G101" s="39">
        <v>84</v>
      </c>
      <c r="H101" s="40">
        <v>0</v>
      </c>
      <c r="I101" s="39">
        <v>159.5</v>
      </c>
      <c r="J101" s="22">
        <v>6</v>
      </c>
      <c r="K101" s="23" t="s">
        <v>2169</v>
      </c>
      <c r="L101" s="207">
        <f t="shared" ref="L101:L107" si="9">F101-(F101*$N$11)/100</f>
        <v>84.750119999999995</v>
      </c>
      <c r="M101" s="208">
        <f t="shared" ref="M101:M107" si="10">IF($N$11="",(F101*$P$11)/100+F101,L101+(L101*$P$11)/100)</f>
        <v>84.750119999999995</v>
      </c>
      <c r="N101" s="308"/>
      <c r="O101" s="271"/>
      <c r="P101" s="217"/>
    </row>
    <row r="102" spans="1:16" s="8" customFormat="1" ht="11.25" customHeight="1">
      <c r="A102" s="66" t="s">
        <v>1324</v>
      </c>
      <c r="B102" s="99" t="s">
        <v>3115</v>
      </c>
      <c r="C102" s="99" t="s">
        <v>3116</v>
      </c>
      <c r="D102" s="180" t="s">
        <v>3117</v>
      </c>
      <c r="E102" s="6">
        <v>66.306240000000003</v>
      </c>
      <c r="F102" s="13">
        <f t="shared" si="8"/>
        <v>66.306240000000003</v>
      </c>
      <c r="G102" s="39">
        <v>63.5</v>
      </c>
      <c r="H102" s="40">
        <v>30.5</v>
      </c>
      <c r="I102" s="39">
        <v>116</v>
      </c>
      <c r="J102" s="22">
        <v>6</v>
      </c>
      <c r="K102" s="23" t="s">
        <v>3065</v>
      </c>
      <c r="L102" s="207">
        <f t="shared" si="9"/>
        <v>66.306240000000003</v>
      </c>
      <c r="M102" s="208">
        <f t="shared" si="10"/>
        <v>66.306240000000003</v>
      </c>
      <c r="N102" s="308"/>
      <c r="O102" s="271"/>
      <c r="P102" s="217"/>
    </row>
    <row r="103" spans="1:16" s="8" customFormat="1" ht="11.25" customHeight="1">
      <c r="A103" s="66" t="s">
        <v>3463</v>
      </c>
      <c r="B103" s="99">
        <v>0</v>
      </c>
      <c r="C103" s="99" t="s">
        <v>3452</v>
      </c>
      <c r="D103" s="180" t="s">
        <v>3453</v>
      </c>
      <c r="E103" s="6">
        <v>82.675171858406401</v>
      </c>
      <c r="F103" s="13">
        <f t="shared" si="8"/>
        <v>82.675171858406401</v>
      </c>
      <c r="G103" s="39">
        <v>0</v>
      </c>
      <c r="H103" s="40">
        <v>0</v>
      </c>
      <c r="I103" s="39">
        <v>0</v>
      </c>
      <c r="K103" s="22" t="s">
        <v>2169</v>
      </c>
      <c r="L103" s="207">
        <f t="shared" si="9"/>
        <v>82.675171858406401</v>
      </c>
      <c r="M103" s="208">
        <f t="shared" si="10"/>
        <v>82.675171858406401</v>
      </c>
      <c r="N103" s="308"/>
      <c r="O103" s="271"/>
      <c r="P103" s="217"/>
    </row>
    <row r="104" spans="1:16" s="8" customFormat="1" ht="11.25" customHeight="1">
      <c r="A104" s="66" t="s">
        <v>3464</v>
      </c>
      <c r="B104" s="99" t="s">
        <v>3454</v>
      </c>
      <c r="C104" s="99" t="s">
        <v>3455</v>
      </c>
      <c r="D104" s="180" t="s">
        <v>3456</v>
      </c>
      <c r="E104" s="6">
        <v>86.122405172643838</v>
      </c>
      <c r="F104" s="13">
        <f t="shared" si="8"/>
        <v>86.122405172643838</v>
      </c>
      <c r="G104" s="39">
        <v>0</v>
      </c>
      <c r="H104" s="40">
        <v>0</v>
      </c>
      <c r="I104" s="39">
        <v>0</v>
      </c>
      <c r="K104" s="22" t="s">
        <v>2169</v>
      </c>
      <c r="L104" s="207">
        <f t="shared" si="9"/>
        <v>86.122405172643838</v>
      </c>
      <c r="M104" s="208">
        <f t="shared" si="10"/>
        <v>86.122405172643838</v>
      </c>
      <c r="N104" s="308"/>
      <c r="O104" s="271"/>
      <c r="P104" s="217"/>
    </row>
    <row r="105" spans="1:16" s="8" customFormat="1" ht="11.25" customHeight="1">
      <c r="A105" s="66" t="s">
        <v>3465</v>
      </c>
      <c r="B105" s="99">
        <v>0</v>
      </c>
      <c r="C105" s="99" t="s">
        <v>3457</v>
      </c>
      <c r="D105" s="180" t="s">
        <v>3458</v>
      </c>
      <c r="E105" s="6">
        <v>82.675171858406401</v>
      </c>
      <c r="F105" s="13">
        <f t="shared" si="8"/>
        <v>82.675171858406401</v>
      </c>
      <c r="G105" s="39">
        <v>0</v>
      </c>
      <c r="H105" s="40">
        <v>0</v>
      </c>
      <c r="I105" s="39">
        <v>0</v>
      </c>
      <c r="K105" s="22" t="s">
        <v>2169</v>
      </c>
      <c r="L105" s="207">
        <f t="shared" si="9"/>
        <v>82.675171858406401</v>
      </c>
      <c r="M105" s="208">
        <f t="shared" si="10"/>
        <v>82.675171858406401</v>
      </c>
      <c r="N105" s="308"/>
      <c r="O105" s="271"/>
      <c r="P105" s="217"/>
    </row>
    <row r="106" spans="1:16" s="8" customFormat="1" ht="11.25" customHeight="1">
      <c r="A106" s="66" t="s">
        <v>3466</v>
      </c>
      <c r="B106" s="99">
        <v>0</v>
      </c>
      <c r="C106" s="99" t="s">
        <v>3459</v>
      </c>
      <c r="D106" s="180" t="s">
        <v>3460</v>
      </c>
      <c r="E106" s="6">
        <v>103.32935790218494</v>
      </c>
      <c r="F106" s="13">
        <f t="shared" si="8"/>
        <v>103.32935790218494</v>
      </c>
      <c r="G106" s="39">
        <v>0</v>
      </c>
      <c r="H106" s="40">
        <v>0</v>
      </c>
      <c r="I106" s="39">
        <v>0</v>
      </c>
      <c r="K106" s="22" t="s">
        <v>2169</v>
      </c>
      <c r="L106" s="207">
        <f t="shared" si="9"/>
        <v>103.32935790218494</v>
      </c>
      <c r="M106" s="208">
        <f t="shared" si="10"/>
        <v>103.32935790218494</v>
      </c>
      <c r="N106" s="308"/>
      <c r="O106" s="271"/>
      <c r="P106" s="217"/>
    </row>
    <row r="107" spans="1:16" s="8" customFormat="1" ht="11.25" customHeight="1">
      <c r="A107" s="66" t="s">
        <v>3467</v>
      </c>
      <c r="B107" s="99">
        <v>0</v>
      </c>
      <c r="C107" s="99" t="s">
        <v>3461</v>
      </c>
      <c r="D107" s="180" t="s">
        <v>3462</v>
      </c>
      <c r="E107" s="6">
        <v>103.32935790218494</v>
      </c>
      <c r="F107" s="13">
        <f t="shared" si="8"/>
        <v>103.32935790218494</v>
      </c>
      <c r="G107" s="39">
        <v>0</v>
      </c>
      <c r="H107" s="40">
        <v>0</v>
      </c>
      <c r="I107" s="39">
        <v>0</v>
      </c>
      <c r="K107" s="22" t="s">
        <v>2169</v>
      </c>
      <c r="L107" s="207">
        <f t="shared" si="9"/>
        <v>103.32935790218494</v>
      </c>
      <c r="M107" s="208">
        <f t="shared" si="10"/>
        <v>103.32935790218494</v>
      </c>
      <c r="N107" s="308"/>
      <c r="O107" s="271"/>
      <c r="P107" s="217"/>
    </row>
    <row r="108" spans="1:16" ht="11.25" customHeight="1">
      <c r="A108" s="314" t="s">
        <v>3653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6"/>
      <c r="L108" s="209"/>
      <c r="M108" s="210"/>
      <c r="P108" s="217"/>
    </row>
    <row r="109" spans="1:16" s="8" customFormat="1" ht="11.25" customHeight="1">
      <c r="A109" s="230" t="s">
        <v>3559</v>
      </c>
      <c r="B109" s="273"/>
      <c r="C109" s="95" t="s">
        <v>3562</v>
      </c>
      <c r="D109" s="224" t="s">
        <v>3560</v>
      </c>
      <c r="E109" s="15">
        <v>544.12892771327995</v>
      </c>
      <c r="F109" s="13">
        <f>E109+(E109*$N$10)/100</f>
        <v>544.12892771327995</v>
      </c>
      <c r="G109" s="36">
        <v>55</v>
      </c>
      <c r="H109" s="48"/>
      <c r="I109" s="36">
        <v>251</v>
      </c>
      <c r="J109" s="8">
        <v>6</v>
      </c>
      <c r="K109" s="8" t="s">
        <v>987</v>
      </c>
      <c r="L109" s="207">
        <f>F109-(F109*$N$11)/100</f>
        <v>544.12892771327995</v>
      </c>
      <c r="M109" s="208">
        <f>IF($N$11="",(F109*$P$11)/100+F109,L109+(L109*$P$11)/100)</f>
        <v>544.12892771327995</v>
      </c>
      <c r="N109" s="308"/>
      <c r="O109" s="271"/>
      <c r="P109" s="217"/>
    </row>
    <row r="110" spans="1:16" s="8" customFormat="1" ht="11.25" customHeight="1">
      <c r="A110" s="230" t="s">
        <v>3920</v>
      </c>
      <c r="B110" s="274"/>
      <c r="C110" s="95"/>
      <c r="D110" s="219" t="s">
        <v>3921</v>
      </c>
      <c r="E110" s="56">
        <v>206.67010291199998</v>
      </c>
      <c r="F110" s="13">
        <f>E110+(E110*$N$10)/100</f>
        <v>206.67010291199998</v>
      </c>
      <c r="G110" s="36"/>
      <c r="H110" s="48"/>
      <c r="I110" s="36"/>
      <c r="L110" s="207">
        <f>F110-(F110*$N$11)/100</f>
        <v>206.67010291199998</v>
      </c>
      <c r="M110" s="208">
        <f>IF($N$11="",(F110*$P$11)/100+F110,L110+(L110*$P$11)/100)</f>
        <v>206.67010291199998</v>
      </c>
      <c r="N110" s="308"/>
      <c r="O110" s="271"/>
      <c r="P110" s="217"/>
    </row>
    <row r="111" spans="1:16" s="8" customFormat="1" ht="11.25" customHeight="1">
      <c r="A111" s="237" t="s">
        <v>3561</v>
      </c>
      <c r="B111" s="275">
        <v>0</v>
      </c>
      <c r="C111" s="95" t="s">
        <v>3468</v>
      </c>
      <c r="D111" s="220" t="s">
        <v>3469</v>
      </c>
      <c r="E111" s="1">
        <v>218.31723583487999</v>
      </c>
      <c r="F111" s="13">
        <f>E111+(E111*$N$10)/100</f>
        <v>218.31723583487999</v>
      </c>
      <c r="G111" s="36">
        <v>0</v>
      </c>
      <c r="H111" s="48">
        <v>0</v>
      </c>
      <c r="I111" s="36">
        <v>0</v>
      </c>
      <c r="K111" s="8" t="s">
        <v>987</v>
      </c>
      <c r="L111" s="207">
        <f>F111-(F111*$N$11)/100</f>
        <v>218.31723583487999</v>
      </c>
      <c r="M111" s="208">
        <f>IF($N$11="",(F111*$P$11)/100+F111,L111+(L111*$P$11)/100)</f>
        <v>218.31723583487999</v>
      </c>
      <c r="N111" s="308"/>
      <c r="O111" s="271"/>
      <c r="P111" s="217"/>
    </row>
    <row r="112" spans="1:16" ht="11.25" customHeight="1">
      <c r="A112" s="311" t="s">
        <v>2089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3"/>
      <c r="L112" s="209"/>
      <c r="M112" s="210"/>
      <c r="P112" s="217"/>
    </row>
    <row r="113" spans="1:16" ht="11.25" customHeight="1">
      <c r="A113" s="314" t="s">
        <v>463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6"/>
      <c r="L113" s="209"/>
      <c r="M113" s="210"/>
      <c r="P113" s="217"/>
    </row>
    <row r="114" spans="1:16" s="8" customFormat="1" ht="11.25" customHeight="1">
      <c r="A114" s="66" t="s">
        <v>2096</v>
      </c>
      <c r="B114" s="99">
        <v>0</v>
      </c>
      <c r="C114" s="99" t="s">
        <v>2090</v>
      </c>
      <c r="D114" s="180" t="s">
        <v>2091</v>
      </c>
      <c r="E114" s="6">
        <v>103.99</v>
      </c>
      <c r="F114" s="13">
        <f>E114+(E114*$N$10)/100</f>
        <v>103.99</v>
      </c>
      <c r="G114" s="39">
        <v>93</v>
      </c>
      <c r="H114" s="40" t="s">
        <v>469</v>
      </c>
      <c r="I114" s="39">
        <v>180</v>
      </c>
      <c r="J114" s="22">
        <v>6</v>
      </c>
      <c r="K114" s="23" t="s">
        <v>463</v>
      </c>
      <c r="L114" s="207">
        <f>F114-(F114*$N$11)/100</f>
        <v>103.99</v>
      </c>
      <c r="M114" s="208">
        <f>IF($N$11="",(F114*$P$11)/100+F114,L114+(L114*$P$11)/100)</f>
        <v>103.99</v>
      </c>
      <c r="N114" s="308"/>
      <c r="O114" s="271"/>
      <c r="P114" s="217"/>
    </row>
    <row r="115" spans="1:16" s="8" customFormat="1" ht="11.25" customHeight="1">
      <c r="A115" s="66"/>
      <c r="B115" s="99"/>
      <c r="C115" s="99"/>
      <c r="D115" s="180" t="s">
        <v>2092</v>
      </c>
      <c r="E115" s="6"/>
      <c r="F115" s="6"/>
      <c r="G115" s="39"/>
      <c r="H115" s="40"/>
      <c r="I115" s="39"/>
      <c r="J115" s="22"/>
      <c r="K115" s="23"/>
      <c r="L115" s="207"/>
      <c r="M115" s="208"/>
      <c r="N115" s="308"/>
      <c r="O115" s="271"/>
      <c r="P115" s="217"/>
    </row>
    <row r="116" spans="1:16" s="8" customFormat="1" ht="11.25" customHeight="1">
      <c r="A116" s="314" t="s">
        <v>3653</v>
      </c>
      <c r="B116" s="315"/>
      <c r="C116" s="315"/>
      <c r="D116" s="315"/>
      <c r="E116" s="315"/>
      <c r="F116" s="315"/>
      <c r="G116" s="315"/>
      <c r="H116" s="315"/>
      <c r="I116" s="315"/>
      <c r="J116" s="315"/>
      <c r="K116" s="316"/>
      <c r="L116" s="209"/>
      <c r="M116" s="210"/>
      <c r="N116" s="308"/>
      <c r="O116" s="271"/>
      <c r="P116" s="217"/>
    </row>
    <row r="117" spans="1:16" s="8" customFormat="1" ht="11.25" customHeight="1">
      <c r="A117" s="66" t="s">
        <v>2097</v>
      </c>
      <c r="B117" s="99">
        <v>0</v>
      </c>
      <c r="C117" s="99">
        <v>0</v>
      </c>
      <c r="D117" s="180" t="s">
        <v>2093</v>
      </c>
      <c r="E117" s="6">
        <v>91.135199999999998</v>
      </c>
      <c r="F117" s="13">
        <f>E117+(E117*$N$10)/100</f>
        <v>91.135199999999998</v>
      </c>
      <c r="G117" s="39">
        <v>92</v>
      </c>
      <c r="H117" s="40" t="s">
        <v>2094</v>
      </c>
      <c r="I117" s="39">
        <v>120</v>
      </c>
      <c r="J117" s="22">
        <v>0</v>
      </c>
      <c r="K117" s="23" t="s">
        <v>478</v>
      </c>
      <c r="L117" s="207">
        <f>F117-(F117*$N$11)/100</f>
        <v>91.135199999999998</v>
      </c>
      <c r="M117" s="208">
        <f>IF($N$11="",(F117*$P$11)/100+F117,L117+(L117*$P$11)/100)</f>
        <v>91.135199999999998</v>
      </c>
      <c r="N117" s="308"/>
      <c r="O117" s="271"/>
      <c r="P117" s="217"/>
    </row>
    <row r="118" spans="1:16" s="8" customFormat="1" ht="11.25" customHeight="1">
      <c r="A118" s="66"/>
      <c r="B118" s="99"/>
      <c r="C118" s="99"/>
      <c r="D118" s="180" t="s">
        <v>2095</v>
      </c>
      <c r="E118" s="6"/>
      <c r="F118" s="6"/>
      <c r="G118" s="39"/>
      <c r="H118" s="40"/>
      <c r="I118" s="39"/>
      <c r="J118" s="22"/>
      <c r="K118" s="23"/>
      <c r="L118" s="207"/>
      <c r="M118" s="208"/>
      <c r="N118" s="308"/>
      <c r="O118" s="271"/>
      <c r="P118" s="217"/>
    </row>
    <row r="119" spans="1:16" ht="11.25" customHeight="1">
      <c r="A119" s="311" t="s">
        <v>4158</v>
      </c>
      <c r="B119" s="312"/>
      <c r="C119" s="312"/>
      <c r="D119" s="312"/>
      <c r="E119" s="312"/>
      <c r="F119" s="312"/>
      <c r="G119" s="312"/>
      <c r="H119" s="312"/>
      <c r="I119" s="312"/>
      <c r="J119" s="312"/>
      <c r="K119" s="313"/>
      <c r="L119" s="209"/>
      <c r="M119" s="210"/>
      <c r="P119" s="217"/>
    </row>
    <row r="120" spans="1:16" ht="11.25" customHeight="1">
      <c r="A120" s="314" t="s">
        <v>3652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6"/>
      <c r="L120" s="209"/>
      <c r="M120" s="210"/>
      <c r="P120" s="217"/>
    </row>
    <row r="121" spans="1:16" s="7" customFormat="1" ht="11.25" customHeight="1">
      <c r="A121" s="70" t="s">
        <v>3828</v>
      </c>
      <c r="B121" s="100" t="s">
        <v>502</v>
      </c>
      <c r="C121" s="100" t="s">
        <v>503</v>
      </c>
      <c r="D121" s="188" t="s">
        <v>504</v>
      </c>
      <c r="E121" s="15">
        <v>64.653160072195632</v>
      </c>
      <c r="F121" s="13">
        <f>E121+(E121*$N$10)/100</f>
        <v>64.653160072195632</v>
      </c>
      <c r="G121" s="44">
        <v>281</v>
      </c>
      <c r="H121" s="54">
        <v>168</v>
      </c>
      <c r="I121" s="44">
        <v>35</v>
      </c>
      <c r="J121" s="32">
        <v>22</v>
      </c>
      <c r="K121" s="33" t="s">
        <v>932</v>
      </c>
      <c r="L121" s="207">
        <f t="shared" ref="L121:L141" si="11">F121-(F121*$N$11)/100</f>
        <v>64.653160072195632</v>
      </c>
      <c r="M121" s="208">
        <f>IF($N$11="",(F121*$P$11)/100+F121,L121+(L121*$P$11)/100)</f>
        <v>64.653160072195632</v>
      </c>
      <c r="N121" s="308"/>
      <c r="O121" s="271"/>
      <c r="P121" s="217"/>
    </row>
    <row r="122" spans="1:16" s="7" customFormat="1" ht="11.25" customHeight="1">
      <c r="A122" s="70" t="s">
        <v>2375</v>
      </c>
      <c r="B122" s="100" t="s">
        <v>4153</v>
      </c>
      <c r="C122" s="100" t="s">
        <v>4154</v>
      </c>
      <c r="D122" s="188" t="s">
        <v>4156</v>
      </c>
      <c r="E122" s="15">
        <v>298.95883174122196</v>
      </c>
      <c r="F122" s="13">
        <f>E122+(E122*$N$10)/100</f>
        <v>298.95883174122196</v>
      </c>
      <c r="G122" s="44">
        <v>164</v>
      </c>
      <c r="H122" s="54">
        <v>91</v>
      </c>
      <c r="I122" s="44">
        <v>353</v>
      </c>
      <c r="J122" s="32">
        <v>0</v>
      </c>
      <c r="K122" s="33" t="s">
        <v>426</v>
      </c>
      <c r="L122" s="207">
        <f t="shared" si="11"/>
        <v>298.95883174122196</v>
      </c>
      <c r="M122" s="208">
        <f>IF($N$11="",(F122*$P$11)/100+F122,L122+(L122*$P$11)/100)</f>
        <v>298.95883174122196</v>
      </c>
      <c r="N122" s="308"/>
      <c r="O122" s="271"/>
      <c r="P122" s="217"/>
    </row>
    <row r="123" spans="1:16" s="7" customFormat="1" ht="11.25" customHeight="1">
      <c r="A123" s="71"/>
      <c r="B123" s="101"/>
      <c r="C123" s="101"/>
      <c r="D123" s="190" t="s">
        <v>4157</v>
      </c>
      <c r="E123" s="56"/>
      <c r="F123" s="56"/>
      <c r="G123" s="57"/>
      <c r="H123" s="58"/>
      <c r="I123" s="57"/>
      <c r="J123" s="59"/>
      <c r="K123" s="60"/>
      <c r="L123" s="207"/>
      <c r="M123" s="208"/>
      <c r="N123" s="308"/>
      <c r="O123" s="271"/>
      <c r="P123" s="217"/>
    </row>
    <row r="124" spans="1:16" s="8" customFormat="1" ht="11.25" customHeight="1">
      <c r="A124" s="70" t="s">
        <v>2376</v>
      </c>
      <c r="B124" s="100" t="s">
        <v>4159</v>
      </c>
      <c r="C124" s="100" t="s">
        <v>4160</v>
      </c>
      <c r="D124" s="188" t="s">
        <v>4161</v>
      </c>
      <c r="E124" s="15">
        <v>225.05277439730676</v>
      </c>
      <c r="F124" s="13">
        <f>E124+(E124*$N$10)/100</f>
        <v>225.05277439730676</v>
      </c>
      <c r="G124" s="44">
        <v>149</v>
      </c>
      <c r="H124" s="54">
        <v>104</v>
      </c>
      <c r="I124" s="44">
        <v>320.7</v>
      </c>
      <c r="J124" s="32">
        <v>0</v>
      </c>
      <c r="K124" s="33" t="s">
        <v>426</v>
      </c>
      <c r="L124" s="207">
        <f t="shared" si="11"/>
        <v>225.05277439730676</v>
      </c>
      <c r="M124" s="208">
        <f>IF($N$11="",(F124*$P$11)/100+F124,L124+(L124*$P$11)/100)</f>
        <v>225.05277439730676</v>
      </c>
      <c r="N124" s="308"/>
      <c r="O124" s="271"/>
      <c r="P124" s="217"/>
    </row>
    <row r="125" spans="1:16" s="8" customFormat="1" ht="11.25" customHeight="1">
      <c r="A125" s="69"/>
      <c r="B125" s="98"/>
      <c r="C125" s="98"/>
      <c r="D125" s="187" t="s">
        <v>4162</v>
      </c>
      <c r="E125" s="13"/>
      <c r="F125" s="13"/>
      <c r="G125" s="42"/>
      <c r="H125" s="52"/>
      <c r="I125" s="42"/>
      <c r="J125" s="28"/>
      <c r="K125" s="29"/>
      <c r="L125" s="207"/>
      <c r="M125" s="208"/>
      <c r="N125" s="308"/>
      <c r="O125" s="271"/>
      <c r="P125" s="217"/>
    </row>
    <row r="126" spans="1:16" s="3" customFormat="1" ht="11.25" customHeight="1">
      <c r="A126" s="66" t="s">
        <v>2377</v>
      </c>
      <c r="B126" s="99" t="s">
        <v>4164</v>
      </c>
      <c r="C126" s="99" t="s">
        <v>4163</v>
      </c>
      <c r="D126" s="180" t="s">
        <v>1767</v>
      </c>
      <c r="E126" s="6">
        <v>199.34598324670651</v>
      </c>
      <c r="F126" s="13">
        <f>E126+(E126*$N$10)/100</f>
        <v>199.34598324670651</v>
      </c>
      <c r="G126" s="39">
        <v>129</v>
      </c>
      <c r="H126" s="40">
        <v>81</v>
      </c>
      <c r="I126" s="39">
        <v>312.7</v>
      </c>
      <c r="J126" s="22">
        <v>0</v>
      </c>
      <c r="K126" s="23" t="s">
        <v>426</v>
      </c>
      <c r="L126" s="207">
        <f t="shared" si="11"/>
        <v>199.34598324670651</v>
      </c>
      <c r="M126" s="208">
        <f>IF($N$11="",(F126*$P$11)/100+F126,L126+(L126*$P$11)/100)</f>
        <v>199.34598324670651</v>
      </c>
      <c r="N126" s="308"/>
      <c r="O126" s="271"/>
      <c r="P126" s="217"/>
    </row>
    <row r="127" spans="1:16" s="3" customFormat="1" ht="11.25" customHeight="1">
      <c r="A127" s="66" t="s">
        <v>683</v>
      </c>
      <c r="B127" s="99"/>
      <c r="C127" s="99" t="s">
        <v>1206</v>
      </c>
      <c r="D127" s="180" t="s">
        <v>1215</v>
      </c>
      <c r="E127" s="6">
        <v>390.03522479701491</v>
      </c>
      <c r="F127" s="13">
        <f>E127+(E127*$N$10)/100</f>
        <v>390.03522479701491</v>
      </c>
      <c r="G127" s="39">
        <v>234</v>
      </c>
      <c r="H127" s="40">
        <v>126</v>
      </c>
      <c r="I127" s="39">
        <v>318</v>
      </c>
      <c r="J127" s="22"/>
      <c r="K127" s="23" t="s">
        <v>426</v>
      </c>
      <c r="L127" s="207">
        <f t="shared" si="11"/>
        <v>390.03522479701491</v>
      </c>
      <c r="M127" s="208">
        <f>IF($N$11="",(F127*$P$11)/100+F127,L127+(L127*$P$11)/100)</f>
        <v>390.03522479701491</v>
      </c>
      <c r="N127" s="308"/>
      <c r="O127" s="271"/>
      <c r="P127" s="217"/>
    </row>
    <row r="128" spans="1:16" s="3" customFormat="1" ht="11.25" customHeight="1">
      <c r="A128" s="66"/>
      <c r="B128" s="99"/>
      <c r="C128" s="99"/>
      <c r="D128" s="180" t="s">
        <v>1207</v>
      </c>
      <c r="E128" s="6"/>
      <c r="F128" s="6"/>
      <c r="G128" s="39"/>
      <c r="H128" s="40"/>
      <c r="I128" s="39"/>
      <c r="J128" s="22"/>
      <c r="K128" s="23"/>
      <c r="L128" s="207"/>
      <c r="M128" s="208"/>
      <c r="N128" s="308"/>
      <c r="O128" s="271"/>
      <c r="P128" s="217"/>
    </row>
    <row r="129" spans="1:16" s="3" customFormat="1" ht="11.25" customHeight="1">
      <c r="A129" s="66" t="s">
        <v>684</v>
      </c>
      <c r="B129" s="99"/>
      <c r="C129" s="99" t="s">
        <v>1213</v>
      </c>
      <c r="D129" s="180" t="s">
        <v>1216</v>
      </c>
      <c r="E129" s="6">
        <v>516.5457687359592</v>
      </c>
      <c r="F129" s="13">
        <f>E129+(E129*$N$10)/100</f>
        <v>516.5457687359592</v>
      </c>
      <c r="G129" s="39">
        <v>281</v>
      </c>
      <c r="H129" s="40">
        <v>172</v>
      </c>
      <c r="I129" s="39">
        <v>344</v>
      </c>
      <c r="J129" s="22"/>
      <c r="K129" s="23" t="s">
        <v>426</v>
      </c>
      <c r="L129" s="207">
        <f t="shared" si="11"/>
        <v>516.5457687359592</v>
      </c>
      <c r="M129" s="208">
        <f>IF($N$11="",(F129*$P$11)/100+F129,L129+(L129*$P$11)/100)</f>
        <v>516.5457687359592</v>
      </c>
      <c r="N129" s="308"/>
      <c r="O129" s="271"/>
      <c r="P129" s="217"/>
    </row>
    <row r="130" spans="1:16" s="3" customFormat="1" ht="11.25" customHeight="1">
      <c r="A130" s="66"/>
      <c r="B130" s="99"/>
      <c r="C130" s="99"/>
      <c r="D130" s="180" t="s">
        <v>3612</v>
      </c>
      <c r="E130" s="6"/>
      <c r="F130" s="6"/>
      <c r="G130" s="39"/>
      <c r="H130" s="40"/>
      <c r="I130" s="39"/>
      <c r="J130" s="22"/>
      <c r="K130" s="23"/>
      <c r="L130" s="207"/>
      <c r="M130" s="208"/>
      <c r="N130" s="308"/>
      <c r="O130" s="271"/>
      <c r="P130" s="217"/>
    </row>
    <row r="131" spans="1:16" s="3" customFormat="1" ht="11.25" customHeight="1">
      <c r="A131" s="66" t="s">
        <v>685</v>
      </c>
      <c r="B131" s="99"/>
      <c r="C131" s="99"/>
      <c r="D131" s="180" t="s">
        <v>1208</v>
      </c>
      <c r="E131" s="6">
        <v>237.17495614305284</v>
      </c>
      <c r="F131" s="13">
        <f>E131+(E131*$N$10)/100</f>
        <v>237.17495614305284</v>
      </c>
      <c r="G131" s="39"/>
      <c r="H131" s="40"/>
      <c r="I131" s="39"/>
      <c r="J131" s="22"/>
      <c r="K131" s="23"/>
      <c r="L131" s="207">
        <f t="shared" si="11"/>
        <v>237.17495614305284</v>
      </c>
      <c r="M131" s="208">
        <f>IF($N$11="",(F131*$P$11)/100+F131,L131+(L131*$P$11)/100)</f>
        <v>237.17495614305284</v>
      </c>
      <c r="N131" s="308"/>
      <c r="O131" s="271"/>
      <c r="P131" s="217"/>
    </row>
    <row r="132" spans="1:16" s="3" customFormat="1" ht="11.25" customHeight="1">
      <c r="A132" s="66" t="s">
        <v>694</v>
      </c>
      <c r="B132" s="99">
        <v>0</v>
      </c>
      <c r="C132" s="99" t="s">
        <v>3769</v>
      </c>
      <c r="D132" s="180" t="s">
        <v>3770</v>
      </c>
      <c r="E132" s="6">
        <v>400.37034667361098</v>
      </c>
      <c r="F132" s="13">
        <f>E132+(E132*$N$10)/100</f>
        <v>400.37034667361098</v>
      </c>
      <c r="G132" s="39">
        <v>186</v>
      </c>
      <c r="H132" s="40">
        <v>90</v>
      </c>
      <c r="I132" s="39">
        <v>308.5</v>
      </c>
      <c r="J132" s="22">
        <v>0</v>
      </c>
      <c r="K132" s="23" t="s">
        <v>426</v>
      </c>
      <c r="L132" s="207">
        <f t="shared" si="11"/>
        <v>400.37034667361098</v>
      </c>
      <c r="M132" s="208">
        <f>IF($N$11="",(F132*$P$11)/100+F132,L132+(L132*$P$11)/100)</f>
        <v>400.37034667361098</v>
      </c>
      <c r="N132" s="308"/>
      <c r="O132" s="271"/>
      <c r="P132" s="217"/>
    </row>
    <row r="133" spans="1:16" s="3" customFormat="1" ht="11.25" customHeight="1">
      <c r="A133" s="66"/>
      <c r="B133" s="99"/>
      <c r="C133" s="99"/>
      <c r="D133" s="180" t="s">
        <v>3771</v>
      </c>
      <c r="E133" s="6"/>
      <c r="F133" s="6"/>
      <c r="G133" s="39"/>
      <c r="H133" s="40"/>
      <c r="I133" s="39"/>
      <c r="J133" s="22"/>
      <c r="K133" s="23"/>
      <c r="L133" s="207"/>
      <c r="M133" s="208"/>
      <c r="N133" s="308"/>
      <c r="O133" s="271"/>
      <c r="P133" s="217"/>
    </row>
    <row r="134" spans="1:16" s="3" customFormat="1" ht="11.25" customHeight="1">
      <c r="A134" s="66" t="s">
        <v>689</v>
      </c>
      <c r="B134" s="99"/>
      <c r="C134" s="99"/>
      <c r="D134" s="180" t="s">
        <v>1209</v>
      </c>
      <c r="E134" s="6">
        <v>748.45274953554951</v>
      </c>
      <c r="F134" s="13">
        <f>E134+(E134*$N$10)/100</f>
        <v>748.45274953554951</v>
      </c>
      <c r="G134" s="39"/>
      <c r="H134" s="40"/>
      <c r="I134" s="39"/>
      <c r="J134" s="22"/>
      <c r="K134" s="23"/>
      <c r="L134" s="207">
        <f t="shared" si="11"/>
        <v>748.45274953554951</v>
      </c>
      <c r="M134" s="208">
        <f>IF($N$11="",(F134*$P$11)/100+F134,L134+(L134*$P$11)/100)</f>
        <v>748.45274953554951</v>
      </c>
      <c r="N134" s="308"/>
      <c r="O134" s="271"/>
      <c r="P134" s="217"/>
    </row>
    <row r="135" spans="1:16" s="3" customFormat="1" ht="11.25" customHeight="1">
      <c r="A135" s="66"/>
      <c r="B135" s="99"/>
      <c r="C135" s="99"/>
      <c r="D135" s="180" t="s">
        <v>1210</v>
      </c>
      <c r="E135" s="6"/>
      <c r="F135" s="6"/>
      <c r="G135" s="39"/>
      <c r="H135" s="40"/>
      <c r="I135" s="39"/>
      <c r="J135" s="22"/>
      <c r="K135" s="23"/>
      <c r="L135" s="207"/>
      <c r="M135" s="208"/>
      <c r="N135" s="308"/>
      <c r="O135" s="271"/>
      <c r="P135" s="217"/>
    </row>
    <row r="136" spans="1:16" s="3" customFormat="1" ht="11.25" customHeight="1">
      <c r="A136" s="66"/>
      <c r="B136" s="99"/>
      <c r="C136" s="99"/>
      <c r="D136" s="180" t="s">
        <v>1211</v>
      </c>
      <c r="E136" s="6"/>
      <c r="F136" s="6"/>
      <c r="G136" s="39"/>
      <c r="H136" s="40"/>
      <c r="I136" s="39"/>
      <c r="J136" s="22"/>
      <c r="K136" s="23"/>
      <c r="L136" s="207"/>
      <c r="M136" s="208"/>
      <c r="N136" s="308"/>
      <c r="O136" s="271"/>
      <c r="P136" s="217"/>
    </row>
    <row r="137" spans="1:16" s="3" customFormat="1" ht="11.25" customHeight="1">
      <c r="A137" s="66" t="s">
        <v>721</v>
      </c>
      <c r="B137" s="99">
        <v>0</v>
      </c>
      <c r="C137" s="99" t="s">
        <v>3773</v>
      </c>
      <c r="D137" s="180" t="s">
        <v>3774</v>
      </c>
      <c r="E137" s="6">
        <v>231.91823565410951</v>
      </c>
      <c r="F137" s="13">
        <f>E137+(E137*$N$10)/100</f>
        <v>231.91823565410951</v>
      </c>
      <c r="G137" s="39">
        <v>141</v>
      </c>
      <c r="H137" s="40">
        <v>112</v>
      </c>
      <c r="I137" s="39">
        <v>398.5</v>
      </c>
      <c r="J137" s="22">
        <v>0</v>
      </c>
      <c r="K137" s="23" t="s">
        <v>426</v>
      </c>
      <c r="L137" s="207">
        <f t="shared" si="11"/>
        <v>231.91823565410951</v>
      </c>
      <c r="M137" s="208">
        <f>IF($N$11="",(F137*$P$11)/100+F137,L137+(L137*$P$11)/100)</f>
        <v>231.91823565410951</v>
      </c>
      <c r="N137" s="308"/>
      <c r="O137" s="271"/>
      <c r="P137" s="217"/>
    </row>
    <row r="138" spans="1:16" s="3" customFormat="1" ht="11.25" customHeight="1">
      <c r="A138" s="66" t="s">
        <v>698</v>
      </c>
      <c r="B138" s="99">
        <v>0</v>
      </c>
      <c r="C138" s="99" t="s">
        <v>4069</v>
      </c>
      <c r="D138" s="180" t="s">
        <v>4070</v>
      </c>
      <c r="E138" s="6">
        <v>432.2008338253479</v>
      </c>
      <c r="F138" s="13">
        <f>E138+(E138*$N$10)/100</f>
        <v>432.2008338253479</v>
      </c>
      <c r="G138" s="39">
        <v>230</v>
      </c>
      <c r="H138" s="40">
        <v>117</v>
      </c>
      <c r="I138" s="39">
        <v>334</v>
      </c>
      <c r="J138" s="22">
        <v>0</v>
      </c>
      <c r="K138" s="23" t="s">
        <v>426</v>
      </c>
      <c r="L138" s="207">
        <f t="shared" si="11"/>
        <v>432.2008338253479</v>
      </c>
      <c r="M138" s="208">
        <f>IF($N$11="",(F138*$P$11)/100+F138,L138+(L138*$P$11)/100)</f>
        <v>432.2008338253479</v>
      </c>
      <c r="N138" s="308"/>
      <c r="O138" s="271"/>
      <c r="P138" s="217"/>
    </row>
    <row r="139" spans="1:16" s="3" customFormat="1" ht="11.25" customHeight="1">
      <c r="A139" s="66" t="s">
        <v>3231</v>
      </c>
      <c r="B139" s="99">
        <v>0</v>
      </c>
      <c r="C139" s="99" t="s">
        <v>3232</v>
      </c>
      <c r="D139" s="180" t="s">
        <v>3234</v>
      </c>
      <c r="E139" s="6">
        <v>252.23359977573784</v>
      </c>
      <c r="F139" s="13">
        <f>E139+(E139*$N$10)/100</f>
        <v>252.23359977573784</v>
      </c>
      <c r="G139" s="39">
        <v>207</v>
      </c>
      <c r="H139" s="40">
        <v>123</v>
      </c>
      <c r="I139" s="39">
        <v>370.7</v>
      </c>
      <c r="J139" s="22">
        <v>0</v>
      </c>
      <c r="K139" s="23" t="s">
        <v>426</v>
      </c>
      <c r="L139" s="207">
        <f t="shared" si="11"/>
        <v>252.23359977573784</v>
      </c>
      <c r="M139" s="208">
        <f>IF($N$11="",(F139*$P$11)/100+F139,L139+(L139*$P$11)/100)</f>
        <v>252.23359977573784</v>
      </c>
      <c r="N139" s="308"/>
      <c r="O139" s="271"/>
      <c r="P139" s="217"/>
    </row>
    <row r="140" spans="1:16" s="3" customFormat="1" ht="11.25" customHeight="1">
      <c r="A140" s="66"/>
      <c r="B140" s="99"/>
      <c r="C140" s="99"/>
      <c r="D140" s="180" t="s">
        <v>3235</v>
      </c>
      <c r="E140" s="6"/>
      <c r="F140" s="6"/>
      <c r="G140" s="39"/>
      <c r="H140" s="40"/>
      <c r="I140" s="39"/>
      <c r="J140" s="22"/>
      <c r="K140" s="23"/>
      <c r="L140" s="207"/>
      <c r="M140" s="208"/>
      <c r="N140" s="308"/>
      <c r="O140" s="271"/>
      <c r="P140" s="217"/>
    </row>
    <row r="141" spans="1:16" s="3" customFormat="1" ht="11.25" customHeight="1">
      <c r="A141" s="66" t="s">
        <v>2574</v>
      </c>
      <c r="B141" s="99" t="s">
        <v>2099</v>
      </c>
      <c r="C141" s="99" t="s">
        <v>2100</v>
      </c>
      <c r="D141" s="180" t="s">
        <v>2101</v>
      </c>
      <c r="E141" s="6">
        <v>237.56535890919275</v>
      </c>
      <c r="F141" s="13">
        <f>E141+(E141*$N$10)/100</f>
        <v>237.56535890919275</v>
      </c>
      <c r="G141" s="39">
        <v>155</v>
      </c>
      <c r="H141" s="40">
        <v>88.5</v>
      </c>
      <c r="I141" s="39">
        <v>315.5</v>
      </c>
      <c r="J141" s="22">
        <v>1</v>
      </c>
      <c r="K141" s="23" t="s">
        <v>426</v>
      </c>
      <c r="L141" s="207">
        <f t="shared" si="11"/>
        <v>237.56535890919275</v>
      </c>
      <c r="M141" s="208">
        <f>IF($N$11="",(F141*$P$11)/100+F141,L141+(L141*$P$11)/100)</f>
        <v>237.56535890919275</v>
      </c>
      <c r="N141" s="308"/>
      <c r="O141" s="271"/>
      <c r="P141" s="217"/>
    </row>
    <row r="142" spans="1:16" ht="11.25" customHeight="1">
      <c r="A142" s="314" t="s">
        <v>463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6"/>
      <c r="L142" s="209"/>
      <c r="M142" s="210"/>
      <c r="P142" s="217"/>
    </row>
    <row r="143" spans="1:16" s="3" customFormat="1" ht="11.25" customHeight="1">
      <c r="A143" s="66" t="s">
        <v>3835</v>
      </c>
      <c r="B143" s="99" t="s">
        <v>505</v>
      </c>
      <c r="C143" s="99" t="s">
        <v>506</v>
      </c>
      <c r="D143" s="180" t="s">
        <v>507</v>
      </c>
      <c r="E143" s="6">
        <v>252.39760000000001</v>
      </c>
      <c r="F143" s="13">
        <f>E143+(E143*$N$10)/100</f>
        <v>252.39760000000001</v>
      </c>
      <c r="G143" s="39">
        <v>108</v>
      </c>
      <c r="H143" s="40" t="s">
        <v>508</v>
      </c>
      <c r="I143" s="39">
        <v>260</v>
      </c>
      <c r="J143" s="22">
        <v>6</v>
      </c>
      <c r="K143" s="23" t="s">
        <v>463</v>
      </c>
      <c r="L143" s="207">
        <f>F143-(F143*$N$11)/100</f>
        <v>252.39760000000001</v>
      </c>
      <c r="M143" s="208">
        <f>IF($N$11="",(F143*$P$11)/100+F143,L143+(L143*$P$11)/100)</f>
        <v>252.39760000000001</v>
      </c>
      <c r="N143" s="308"/>
      <c r="O143" s="271"/>
      <c r="P143" s="217"/>
    </row>
    <row r="144" spans="1:16" s="3" customFormat="1" ht="11.25" customHeight="1">
      <c r="A144" s="66" t="s">
        <v>2105</v>
      </c>
      <c r="B144" s="99">
        <v>0</v>
      </c>
      <c r="C144" s="99">
        <v>0</v>
      </c>
      <c r="D144" s="180" t="s">
        <v>2102</v>
      </c>
      <c r="E144" s="6">
        <v>130.86320000000001</v>
      </c>
      <c r="F144" s="13">
        <f>E144+(E144*$N$10)/100</f>
        <v>130.86320000000001</v>
      </c>
      <c r="G144" s="39">
        <v>107</v>
      </c>
      <c r="H144" s="40" t="s">
        <v>469</v>
      </c>
      <c r="I144" s="39">
        <v>97</v>
      </c>
      <c r="J144" s="22">
        <v>6</v>
      </c>
      <c r="K144" s="23" t="s">
        <v>463</v>
      </c>
      <c r="L144" s="207">
        <f>F144-(F144*$N$11)/100</f>
        <v>130.86320000000001</v>
      </c>
      <c r="M144" s="208">
        <f>IF($N$11="",(F144*$P$11)/100+F144,L144+(L144*$P$11)/100)</f>
        <v>130.86320000000001</v>
      </c>
      <c r="N144" s="308"/>
      <c r="O144" s="271"/>
      <c r="P144" s="217"/>
    </row>
    <row r="145" spans="1:16" s="3" customFormat="1" ht="11.25" customHeight="1">
      <c r="A145" s="66"/>
      <c r="B145" s="99"/>
      <c r="C145" s="99"/>
      <c r="D145" s="180" t="s">
        <v>2103</v>
      </c>
      <c r="E145" s="6"/>
      <c r="F145" s="6"/>
      <c r="G145" s="39"/>
      <c r="H145" s="40"/>
      <c r="I145" s="39"/>
      <c r="J145" s="22"/>
      <c r="K145" s="23"/>
      <c r="L145" s="207"/>
      <c r="M145" s="208"/>
      <c r="N145" s="308"/>
      <c r="O145" s="271"/>
      <c r="P145" s="217"/>
    </row>
    <row r="146" spans="1:16" s="3" customFormat="1" ht="11.25" customHeight="1">
      <c r="A146" s="66"/>
      <c r="B146" s="99"/>
      <c r="C146" s="99"/>
      <c r="D146" s="180" t="s">
        <v>2104</v>
      </c>
      <c r="E146" s="6"/>
      <c r="F146" s="6"/>
      <c r="G146" s="39"/>
      <c r="H146" s="40"/>
      <c r="I146" s="39"/>
      <c r="J146" s="22"/>
      <c r="K146" s="23"/>
      <c r="L146" s="207"/>
      <c r="M146" s="208"/>
      <c r="N146" s="308"/>
      <c r="O146" s="271"/>
      <c r="P146" s="217"/>
    </row>
    <row r="147" spans="1:16" ht="11.25" customHeight="1">
      <c r="A147" s="314" t="s">
        <v>3653</v>
      </c>
      <c r="B147" s="315"/>
      <c r="C147" s="315"/>
      <c r="D147" s="315"/>
      <c r="E147" s="315"/>
      <c r="F147" s="315"/>
      <c r="G147" s="315"/>
      <c r="H147" s="315"/>
      <c r="I147" s="315"/>
      <c r="J147" s="315"/>
      <c r="K147" s="316"/>
      <c r="L147" s="209"/>
      <c r="M147" s="210"/>
      <c r="P147" s="217"/>
    </row>
    <row r="148" spans="1:16" s="3" customFormat="1" ht="11.25" customHeight="1">
      <c r="A148" s="66" t="s">
        <v>2121</v>
      </c>
      <c r="B148" s="99" t="s">
        <v>2106</v>
      </c>
      <c r="C148" s="99" t="s">
        <v>2107</v>
      </c>
      <c r="D148" s="180" t="s">
        <v>2108</v>
      </c>
      <c r="E148" s="6">
        <v>212.04559999999998</v>
      </c>
      <c r="F148" s="13">
        <f>E148+(E148*$N$10)/100</f>
        <v>212.04559999999998</v>
      </c>
      <c r="G148" s="39">
        <v>92</v>
      </c>
      <c r="H148" s="40" t="s">
        <v>2094</v>
      </c>
      <c r="I148" s="39">
        <v>174</v>
      </c>
      <c r="J148" s="22">
        <v>0</v>
      </c>
      <c r="K148" s="23" t="s">
        <v>478</v>
      </c>
      <c r="L148" s="207">
        <f>F148-(F148*$N$11)/100</f>
        <v>212.04559999999998</v>
      </c>
      <c r="M148" s="208">
        <f>IF($N$11="",(F148*$P$11)/100+F148,L148+(L148*$P$11)/100)</f>
        <v>212.04559999999998</v>
      </c>
      <c r="N148" s="308"/>
      <c r="O148" s="271"/>
      <c r="P148" s="217"/>
    </row>
    <row r="149" spans="1:16" s="3" customFormat="1" ht="11.25" customHeight="1">
      <c r="A149" s="66"/>
      <c r="B149" s="99"/>
      <c r="C149" s="99"/>
      <c r="D149" s="180" t="s">
        <v>2109</v>
      </c>
      <c r="E149" s="6"/>
      <c r="F149" s="6"/>
      <c r="G149" s="39"/>
      <c r="H149" s="40"/>
      <c r="I149" s="39"/>
      <c r="J149" s="22"/>
      <c r="K149" s="23"/>
      <c r="L149" s="207"/>
      <c r="M149" s="208"/>
      <c r="N149" s="308"/>
      <c r="O149" s="271"/>
      <c r="P149" s="217"/>
    </row>
    <row r="150" spans="1:16" ht="11.25" customHeight="1">
      <c r="A150" s="311" t="s">
        <v>744</v>
      </c>
      <c r="B150" s="312"/>
      <c r="C150" s="312"/>
      <c r="D150" s="312"/>
      <c r="E150" s="312"/>
      <c r="F150" s="312"/>
      <c r="G150" s="312"/>
      <c r="H150" s="312"/>
      <c r="I150" s="312"/>
      <c r="J150" s="312"/>
      <c r="K150" s="313"/>
      <c r="L150" s="209"/>
      <c r="M150" s="210"/>
      <c r="P150" s="217"/>
    </row>
    <row r="151" spans="1:16" ht="11.25" customHeight="1">
      <c r="A151" s="314" t="s">
        <v>3652</v>
      </c>
      <c r="B151" s="315"/>
      <c r="C151" s="315"/>
      <c r="D151" s="315"/>
      <c r="E151" s="315"/>
      <c r="F151" s="315"/>
      <c r="G151" s="315"/>
      <c r="H151" s="315"/>
      <c r="I151" s="315"/>
      <c r="J151" s="315"/>
      <c r="K151" s="316"/>
      <c r="L151" s="209"/>
      <c r="M151" s="210"/>
      <c r="P151" s="217"/>
    </row>
    <row r="152" spans="1:16" ht="11.25" customHeight="1">
      <c r="A152" s="66" t="s">
        <v>2489</v>
      </c>
      <c r="B152" s="99" t="s">
        <v>3706</v>
      </c>
      <c r="C152" s="99" t="s">
        <v>4022</v>
      </c>
      <c r="D152" s="180" t="s">
        <v>3385</v>
      </c>
      <c r="E152" s="6">
        <v>57.493665741074842</v>
      </c>
      <c r="F152" s="13">
        <f t="shared" ref="F152:F159" si="12">E152+(E152*$N$10)/100</f>
        <v>57.493665741074842</v>
      </c>
      <c r="G152" s="39">
        <v>213</v>
      </c>
      <c r="H152" s="40">
        <v>166</v>
      </c>
      <c r="I152" s="39">
        <v>57</v>
      </c>
      <c r="J152" s="22">
        <v>28</v>
      </c>
      <c r="K152" s="23" t="s">
        <v>424</v>
      </c>
      <c r="L152" s="207">
        <f t="shared" ref="L152:L194" si="13">F152-(F152*$N$11)/100</f>
        <v>57.493665741074842</v>
      </c>
      <c r="M152" s="208">
        <f t="shared" ref="M152:M159" si="14">IF($N$11="",(F152*$P$11)/100+F152,L152+(L152*$P$11)/100)</f>
        <v>57.493665741074842</v>
      </c>
      <c r="P152" s="217"/>
    </row>
    <row r="153" spans="1:16" ht="11.25" customHeight="1">
      <c r="A153" s="66" t="s">
        <v>2492</v>
      </c>
      <c r="B153" s="99" t="s">
        <v>943</v>
      </c>
      <c r="C153" s="99" t="s">
        <v>4023</v>
      </c>
      <c r="D153" s="180" t="s">
        <v>3386</v>
      </c>
      <c r="E153" s="6">
        <v>75.577403240038606</v>
      </c>
      <c r="F153" s="13">
        <f t="shared" si="12"/>
        <v>75.577403240038606</v>
      </c>
      <c r="G153" s="39">
        <v>246</v>
      </c>
      <c r="H153" s="40">
        <v>188</v>
      </c>
      <c r="I153" s="39">
        <v>58</v>
      </c>
      <c r="J153" s="22">
        <v>20</v>
      </c>
      <c r="K153" s="23" t="s">
        <v>424</v>
      </c>
      <c r="L153" s="207">
        <f t="shared" si="13"/>
        <v>75.577403240038606</v>
      </c>
      <c r="M153" s="208">
        <f t="shared" si="14"/>
        <v>75.577403240038606</v>
      </c>
      <c r="P153" s="217"/>
    </row>
    <row r="154" spans="1:16" ht="11.25" customHeight="1">
      <c r="A154" s="66" t="s">
        <v>2515</v>
      </c>
      <c r="B154" s="99" t="s">
        <v>3714</v>
      </c>
      <c r="C154" s="99" t="s">
        <v>4030</v>
      </c>
      <c r="D154" s="180" t="s">
        <v>3392</v>
      </c>
      <c r="E154" s="6">
        <v>43.47996500767065</v>
      </c>
      <c r="F154" s="13">
        <f t="shared" si="12"/>
        <v>43.47996500767065</v>
      </c>
      <c r="G154" s="39">
        <v>213</v>
      </c>
      <c r="H154" s="40">
        <v>166</v>
      </c>
      <c r="I154" s="39">
        <v>37</v>
      </c>
      <c r="J154" s="22">
        <v>50</v>
      </c>
      <c r="K154" s="23" t="s">
        <v>424</v>
      </c>
      <c r="L154" s="207">
        <f t="shared" si="13"/>
        <v>43.47996500767065</v>
      </c>
      <c r="M154" s="208">
        <f t="shared" si="14"/>
        <v>43.47996500767065</v>
      </c>
      <c r="P154" s="217"/>
    </row>
    <row r="155" spans="1:16" ht="11.25" customHeight="1">
      <c r="A155" s="66" t="s">
        <v>2517</v>
      </c>
      <c r="B155" s="99" t="s">
        <v>1852</v>
      </c>
      <c r="C155" s="99" t="s">
        <v>4032</v>
      </c>
      <c r="D155" s="180" t="s">
        <v>3397</v>
      </c>
      <c r="E155" s="6">
        <v>70.80499320963095</v>
      </c>
      <c r="F155" s="13">
        <f t="shared" si="12"/>
        <v>70.80499320963095</v>
      </c>
      <c r="G155" s="39">
        <v>343</v>
      </c>
      <c r="H155" s="40">
        <v>207</v>
      </c>
      <c r="I155" s="39">
        <v>41</v>
      </c>
      <c r="J155" s="22">
        <v>16</v>
      </c>
      <c r="K155" s="23" t="s">
        <v>424</v>
      </c>
      <c r="L155" s="207">
        <f t="shared" si="13"/>
        <v>70.80499320963095</v>
      </c>
      <c r="M155" s="208">
        <f t="shared" si="14"/>
        <v>70.80499320963095</v>
      </c>
      <c r="P155" s="217"/>
    </row>
    <row r="156" spans="1:16" ht="11.25" customHeight="1">
      <c r="A156" s="66" t="s">
        <v>2521</v>
      </c>
      <c r="B156" s="99" t="s">
        <v>3663</v>
      </c>
      <c r="C156" s="99" t="s">
        <v>4034</v>
      </c>
      <c r="D156" s="180" t="s">
        <v>1178</v>
      </c>
      <c r="E156" s="6">
        <v>66.119808301748265</v>
      </c>
      <c r="F156" s="13">
        <f t="shared" si="12"/>
        <v>66.119808301748265</v>
      </c>
      <c r="G156" s="39">
        <v>293</v>
      </c>
      <c r="H156" s="40">
        <v>153</v>
      </c>
      <c r="I156" s="39">
        <v>37</v>
      </c>
      <c r="J156" s="22">
        <v>22</v>
      </c>
      <c r="K156" s="23" t="s">
        <v>424</v>
      </c>
      <c r="L156" s="207">
        <f t="shared" si="13"/>
        <v>66.119808301748265</v>
      </c>
      <c r="M156" s="208">
        <f t="shared" si="14"/>
        <v>66.119808301748265</v>
      </c>
      <c r="P156" s="217"/>
    </row>
    <row r="157" spans="1:16" ht="11.25" customHeight="1">
      <c r="A157" s="66" t="s">
        <v>2532</v>
      </c>
      <c r="B157" s="99" t="s">
        <v>839</v>
      </c>
      <c r="C157" s="99" t="s">
        <v>838</v>
      </c>
      <c r="D157" s="180" t="s">
        <v>3408</v>
      </c>
      <c r="E157" s="6">
        <v>89.721238228822784</v>
      </c>
      <c r="F157" s="13">
        <f t="shared" si="12"/>
        <v>89.721238228822784</v>
      </c>
      <c r="G157" s="39">
        <v>406</v>
      </c>
      <c r="H157" s="40">
        <v>201</v>
      </c>
      <c r="I157" s="39">
        <v>42</v>
      </c>
      <c r="J157" s="22">
        <v>16</v>
      </c>
      <c r="K157" s="23" t="s">
        <v>424</v>
      </c>
      <c r="L157" s="207">
        <f t="shared" si="13"/>
        <v>89.721238228822784</v>
      </c>
      <c r="M157" s="208">
        <f t="shared" si="14"/>
        <v>89.721238228822784</v>
      </c>
      <c r="P157" s="217"/>
    </row>
    <row r="158" spans="1:16" ht="11.25" customHeight="1">
      <c r="A158" s="66" t="s">
        <v>2534</v>
      </c>
      <c r="B158" s="99" t="s">
        <v>3018</v>
      </c>
      <c r="C158" s="99" t="s">
        <v>1457</v>
      </c>
      <c r="D158" s="180" t="s">
        <v>1179</v>
      </c>
      <c r="E158" s="6">
        <v>59.070048802191145</v>
      </c>
      <c r="F158" s="13">
        <f t="shared" si="12"/>
        <v>59.070048802191145</v>
      </c>
      <c r="G158" s="39">
        <v>197</v>
      </c>
      <c r="H158" s="40">
        <v>156</v>
      </c>
      <c r="I158" s="39">
        <v>43.5</v>
      </c>
      <c r="J158" s="22">
        <v>30</v>
      </c>
      <c r="K158" s="23" t="s">
        <v>424</v>
      </c>
      <c r="L158" s="207">
        <f t="shared" si="13"/>
        <v>59.070048802191145</v>
      </c>
      <c r="M158" s="208">
        <f t="shared" si="14"/>
        <v>59.070048802191145</v>
      </c>
      <c r="P158" s="217"/>
    </row>
    <row r="159" spans="1:16" ht="11.25" customHeight="1">
      <c r="A159" s="70" t="s">
        <v>2784</v>
      </c>
      <c r="B159" s="100" t="s">
        <v>3195</v>
      </c>
      <c r="C159" s="100" t="s">
        <v>2900</v>
      </c>
      <c r="D159" s="188" t="s">
        <v>1853</v>
      </c>
      <c r="E159" s="15">
        <v>80.263643290532457</v>
      </c>
      <c r="F159" s="13">
        <f t="shared" si="12"/>
        <v>80.263643290532457</v>
      </c>
      <c r="G159" s="44">
        <v>295</v>
      </c>
      <c r="H159" s="54">
        <v>238</v>
      </c>
      <c r="I159" s="44">
        <v>42</v>
      </c>
      <c r="J159" s="32">
        <v>16</v>
      </c>
      <c r="K159" s="33" t="s">
        <v>424</v>
      </c>
      <c r="L159" s="207">
        <f t="shared" si="13"/>
        <v>80.263643290532457</v>
      </c>
      <c r="M159" s="208">
        <f t="shared" si="14"/>
        <v>80.263643290532457</v>
      </c>
      <c r="P159" s="217"/>
    </row>
    <row r="160" spans="1:16" ht="11.25" customHeight="1">
      <c r="A160" s="69"/>
      <c r="B160" s="98"/>
      <c r="C160" s="98"/>
      <c r="D160" s="187" t="s">
        <v>3013</v>
      </c>
      <c r="E160" s="13"/>
      <c r="F160" s="13"/>
      <c r="G160" s="42"/>
      <c r="H160" s="52"/>
      <c r="I160" s="42"/>
      <c r="J160" s="28"/>
      <c r="K160" s="29"/>
      <c r="L160" s="207"/>
      <c r="M160" s="208"/>
      <c r="P160" s="217"/>
    </row>
    <row r="161" spans="1:16" ht="11.25" customHeight="1">
      <c r="A161" s="66" t="s">
        <v>2786</v>
      </c>
      <c r="B161" s="99" t="s">
        <v>3196</v>
      </c>
      <c r="C161" s="99" t="s">
        <v>4044</v>
      </c>
      <c r="D161" s="180" t="s">
        <v>1180</v>
      </c>
      <c r="E161" s="6">
        <v>80.306904137591204</v>
      </c>
      <c r="F161" s="13">
        <f>E161+(E161*$N$10)/100</f>
        <v>80.306904137591204</v>
      </c>
      <c r="G161" s="39">
        <v>310</v>
      </c>
      <c r="H161" s="40">
        <v>231</v>
      </c>
      <c r="I161" s="39">
        <v>32</v>
      </c>
      <c r="J161" s="22">
        <v>16</v>
      </c>
      <c r="K161" s="23" t="s">
        <v>424</v>
      </c>
      <c r="L161" s="207">
        <f t="shared" si="13"/>
        <v>80.306904137591204</v>
      </c>
      <c r="M161" s="208">
        <f>IF($N$11="",(F161*$P$11)/100+F161,L161+(L161*$P$11)/100)</f>
        <v>80.306904137591204</v>
      </c>
      <c r="P161" s="217"/>
    </row>
    <row r="162" spans="1:16" s="7" customFormat="1" ht="11.25" customHeight="1">
      <c r="A162" s="70" t="s">
        <v>2842</v>
      </c>
      <c r="B162" s="100" t="s">
        <v>4097</v>
      </c>
      <c r="C162" s="100" t="s">
        <v>1798</v>
      </c>
      <c r="D162" s="188" t="s">
        <v>4150</v>
      </c>
      <c r="E162" s="15">
        <v>65.244039934461441</v>
      </c>
      <c r="F162" s="13">
        <f>E162+(E162*$N$10)/100</f>
        <v>65.244039934461441</v>
      </c>
      <c r="G162" s="44">
        <v>295</v>
      </c>
      <c r="H162" s="54">
        <v>208</v>
      </c>
      <c r="I162" s="44">
        <v>42</v>
      </c>
      <c r="J162" s="32">
        <v>16</v>
      </c>
      <c r="K162" s="33" t="s">
        <v>424</v>
      </c>
      <c r="L162" s="207">
        <f t="shared" si="13"/>
        <v>65.244039934461441</v>
      </c>
      <c r="M162" s="208">
        <f>IF($N$11="",(F162*$P$11)/100+F162,L162+(L162*$P$11)/100)</f>
        <v>65.244039934461441</v>
      </c>
      <c r="N162" s="308"/>
      <c r="O162" s="271"/>
      <c r="P162" s="217"/>
    </row>
    <row r="163" spans="1:16" s="7" customFormat="1" ht="11.25" customHeight="1">
      <c r="A163" s="69"/>
      <c r="B163" s="98"/>
      <c r="C163" s="98"/>
      <c r="D163" s="187" t="s">
        <v>1799</v>
      </c>
      <c r="E163" s="13"/>
      <c r="F163" s="13"/>
      <c r="G163" s="42"/>
      <c r="H163" s="52"/>
      <c r="I163" s="42"/>
      <c r="J163" s="28"/>
      <c r="K163" s="29"/>
      <c r="L163" s="207"/>
      <c r="M163" s="208"/>
      <c r="N163" s="308"/>
      <c r="O163" s="271"/>
      <c r="P163" s="217"/>
    </row>
    <row r="164" spans="1:16" s="7" customFormat="1" ht="11.25" customHeight="1">
      <c r="A164" s="66" t="s">
        <v>1318</v>
      </c>
      <c r="B164" s="99" t="s">
        <v>459</v>
      </c>
      <c r="C164" s="99" t="s">
        <v>3171</v>
      </c>
      <c r="D164" s="180" t="s">
        <v>861</v>
      </c>
      <c r="E164" s="6">
        <v>41.729835129911898</v>
      </c>
      <c r="F164" s="13">
        <f>E164+(E164*$N$10)/100</f>
        <v>41.729835129911898</v>
      </c>
      <c r="G164" s="39">
        <v>185</v>
      </c>
      <c r="H164" s="40">
        <v>133</v>
      </c>
      <c r="I164" s="39">
        <v>39</v>
      </c>
      <c r="J164" s="22">
        <v>26</v>
      </c>
      <c r="K164" s="23" t="s">
        <v>932</v>
      </c>
      <c r="L164" s="207">
        <f t="shared" si="13"/>
        <v>41.729835129911898</v>
      </c>
      <c r="M164" s="208">
        <f>IF($N$11="",(F164*$P$11)/100+F164,L164+(L164*$P$11)/100)</f>
        <v>41.729835129911898</v>
      </c>
      <c r="N164" s="308"/>
      <c r="O164" s="271"/>
      <c r="P164" s="217"/>
    </row>
    <row r="165" spans="1:16" s="7" customFormat="1" ht="11.25" customHeight="1">
      <c r="A165" s="66" t="s">
        <v>1332</v>
      </c>
      <c r="B165" s="99" t="s">
        <v>855</v>
      </c>
      <c r="C165" s="99" t="s">
        <v>2972</v>
      </c>
      <c r="D165" s="180" t="s">
        <v>2973</v>
      </c>
      <c r="E165" s="6">
        <v>58.544236067615323</v>
      </c>
      <c r="F165" s="13">
        <f>E165+(E165*$N$10)/100</f>
        <v>58.544236067615323</v>
      </c>
      <c r="G165" s="39">
        <v>285</v>
      </c>
      <c r="H165" s="40">
        <v>184</v>
      </c>
      <c r="I165" s="39">
        <v>41</v>
      </c>
      <c r="J165" s="22">
        <v>22</v>
      </c>
      <c r="K165" s="23" t="s">
        <v>932</v>
      </c>
      <c r="L165" s="207">
        <f t="shared" si="13"/>
        <v>58.544236067615323</v>
      </c>
      <c r="M165" s="208">
        <f>IF($N$11="",(F165*$P$11)/100+F165,L165+(L165*$P$11)/100)</f>
        <v>58.544236067615323</v>
      </c>
      <c r="N165" s="308"/>
      <c r="O165" s="271"/>
      <c r="P165" s="217"/>
    </row>
    <row r="166" spans="1:16" s="7" customFormat="1" ht="11.25" customHeight="1">
      <c r="A166" s="66" t="s">
        <v>2872</v>
      </c>
      <c r="B166" s="99" t="s">
        <v>509</v>
      </c>
      <c r="C166" s="99" t="s">
        <v>510</v>
      </c>
      <c r="D166" s="180" t="s">
        <v>511</v>
      </c>
      <c r="E166" s="6">
        <v>138.10761637852204</v>
      </c>
      <c r="F166" s="13">
        <f>E166+(E166*$N$10)/100</f>
        <v>138.10761637852204</v>
      </c>
      <c r="G166" s="39">
        <v>405</v>
      </c>
      <c r="H166" s="40">
        <v>200</v>
      </c>
      <c r="I166" s="39">
        <v>42</v>
      </c>
      <c r="J166" s="22">
        <v>0</v>
      </c>
      <c r="K166" s="23" t="s">
        <v>932</v>
      </c>
      <c r="L166" s="207">
        <f t="shared" si="13"/>
        <v>138.10761637852204</v>
      </c>
      <c r="M166" s="208">
        <f>IF($N$11="",(F166*$P$11)/100+F166,L166+(L166*$P$11)/100)</f>
        <v>138.10761637852204</v>
      </c>
      <c r="N166" s="308"/>
      <c r="O166" s="271"/>
      <c r="P166" s="217"/>
    </row>
    <row r="167" spans="1:16" s="7" customFormat="1" ht="11.25" customHeight="1">
      <c r="A167" s="66"/>
      <c r="B167" s="99"/>
      <c r="C167" s="99"/>
      <c r="D167" s="180" t="s">
        <v>512</v>
      </c>
      <c r="E167" s="6"/>
      <c r="F167" s="6"/>
      <c r="G167" s="39"/>
      <c r="H167" s="40"/>
      <c r="I167" s="39"/>
      <c r="J167" s="22"/>
      <c r="K167" s="23"/>
      <c r="L167" s="207"/>
      <c r="M167" s="208"/>
      <c r="N167" s="308"/>
      <c r="O167" s="271"/>
      <c r="P167" s="217"/>
    </row>
    <row r="168" spans="1:16" s="7" customFormat="1" ht="11.25" customHeight="1">
      <c r="A168" s="66"/>
      <c r="B168" s="99"/>
      <c r="C168" s="99"/>
      <c r="D168" s="180" t="s">
        <v>513</v>
      </c>
      <c r="E168" s="6"/>
      <c r="F168" s="6"/>
      <c r="G168" s="39"/>
      <c r="H168" s="40"/>
      <c r="I168" s="39"/>
      <c r="J168" s="22"/>
      <c r="K168" s="23"/>
      <c r="L168" s="207"/>
      <c r="M168" s="208"/>
      <c r="N168" s="308"/>
      <c r="O168" s="271"/>
      <c r="P168" s="217"/>
    </row>
    <row r="169" spans="1:16" s="7" customFormat="1" ht="11.25" customHeight="1">
      <c r="A169" s="66" t="s">
        <v>3476</v>
      </c>
      <c r="B169" s="99">
        <v>0</v>
      </c>
      <c r="C169" s="99" t="s">
        <v>3470</v>
      </c>
      <c r="D169" s="180" t="s">
        <v>3471</v>
      </c>
      <c r="E169" s="6">
        <v>64.995840000000001</v>
      </c>
      <c r="F169" s="13">
        <f t="shared" ref="F169:F183" si="15">E169+(E169*$N$10)/100</f>
        <v>64.995840000000001</v>
      </c>
      <c r="G169" s="39">
        <v>0</v>
      </c>
      <c r="H169" s="39">
        <v>0</v>
      </c>
      <c r="I169" s="40">
        <v>0</v>
      </c>
      <c r="J169" s="22">
        <v>0</v>
      </c>
      <c r="K169" s="23" t="s">
        <v>932</v>
      </c>
      <c r="L169" s="207">
        <f>F169-(F169*$N$11)/100</f>
        <v>64.995840000000001</v>
      </c>
      <c r="M169" s="208">
        <f t="shared" ref="M169:M183" si="16">IF($N$11="",(F169*$P$11)/100+F169,L169+(L169*$P$11)/100)</f>
        <v>64.995840000000001</v>
      </c>
      <c r="N169" s="308"/>
      <c r="O169" s="271"/>
      <c r="P169" s="217"/>
    </row>
    <row r="170" spans="1:16" s="7" customFormat="1" ht="11.25" customHeight="1">
      <c r="A170" s="66" t="s">
        <v>3477</v>
      </c>
      <c r="B170" s="99">
        <v>0</v>
      </c>
      <c r="C170" s="99" t="s">
        <v>3472</v>
      </c>
      <c r="D170" s="180" t="s">
        <v>3473</v>
      </c>
      <c r="E170" s="6">
        <v>73.120319999999992</v>
      </c>
      <c r="F170" s="13">
        <f t="shared" si="15"/>
        <v>73.120319999999992</v>
      </c>
      <c r="G170" s="39">
        <v>0</v>
      </c>
      <c r="H170" s="39">
        <v>0</v>
      </c>
      <c r="I170" s="40">
        <v>0</v>
      </c>
      <c r="J170" s="22">
        <v>0</v>
      </c>
      <c r="K170" s="23" t="s">
        <v>932</v>
      </c>
      <c r="L170" s="207">
        <f>F170-(F170*$N$11)/100</f>
        <v>73.120319999999992</v>
      </c>
      <c r="M170" s="208">
        <f t="shared" si="16"/>
        <v>73.120319999999992</v>
      </c>
      <c r="N170" s="308"/>
      <c r="O170" s="271"/>
      <c r="P170" s="217"/>
    </row>
    <row r="171" spans="1:16" s="7" customFormat="1" ht="11.25" customHeight="1">
      <c r="A171" s="66" t="s">
        <v>3478</v>
      </c>
      <c r="B171" s="99">
        <v>0</v>
      </c>
      <c r="C171" s="99" t="s">
        <v>3474</v>
      </c>
      <c r="D171" s="180" t="s">
        <v>3475</v>
      </c>
      <c r="E171" s="6">
        <v>73.120319999999992</v>
      </c>
      <c r="F171" s="13">
        <f t="shared" si="15"/>
        <v>73.120319999999992</v>
      </c>
      <c r="G171" s="39">
        <v>0</v>
      </c>
      <c r="H171" s="39">
        <v>0</v>
      </c>
      <c r="I171" s="40">
        <v>0</v>
      </c>
      <c r="J171" s="22">
        <v>12</v>
      </c>
      <c r="K171" s="23" t="s">
        <v>932</v>
      </c>
      <c r="L171" s="207">
        <f>F171-(F171*$N$11)/100</f>
        <v>73.120319999999992</v>
      </c>
      <c r="M171" s="208">
        <f t="shared" si="16"/>
        <v>73.120319999999992</v>
      </c>
      <c r="N171" s="308"/>
      <c r="O171" s="271"/>
      <c r="P171" s="217"/>
    </row>
    <row r="172" spans="1:16" s="7" customFormat="1" ht="11.25" customHeight="1">
      <c r="A172" s="66" t="s">
        <v>3913</v>
      </c>
      <c r="B172" s="99"/>
      <c r="C172" s="99"/>
      <c r="D172" s="180" t="s">
        <v>3914</v>
      </c>
      <c r="E172" s="6">
        <v>70.19432784</v>
      </c>
      <c r="F172" s="13">
        <f t="shared" si="15"/>
        <v>70.19432784</v>
      </c>
      <c r="G172" s="39"/>
      <c r="H172" s="39"/>
      <c r="I172" s="40"/>
      <c r="J172" s="22"/>
      <c r="K172" s="23" t="s">
        <v>932</v>
      </c>
      <c r="L172" s="207">
        <f>F172-(F172*$N$11)/100</f>
        <v>70.19432784</v>
      </c>
      <c r="M172" s="208">
        <f t="shared" si="16"/>
        <v>70.19432784</v>
      </c>
      <c r="N172" s="308"/>
      <c r="O172" s="271"/>
      <c r="P172" s="217"/>
    </row>
    <row r="173" spans="1:16" s="7" customFormat="1" ht="11.25" customHeight="1">
      <c r="A173" s="66" t="s">
        <v>4168</v>
      </c>
      <c r="B173" s="99"/>
      <c r="C173" s="99"/>
      <c r="D173" s="180" t="s">
        <v>4169</v>
      </c>
      <c r="E173" s="6">
        <v>77.968800000000002</v>
      </c>
      <c r="F173" s="13">
        <f t="shared" si="15"/>
        <v>77.968800000000002</v>
      </c>
      <c r="G173" s="39">
        <v>215</v>
      </c>
      <c r="H173" s="39">
        <v>209</v>
      </c>
      <c r="I173" s="40" t="s">
        <v>4176</v>
      </c>
      <c r="J173" s="22"/>
      <c r="K173" s="23"/>
      <c r="L173" s="207">
        <f>F173-(F173*$N$11)/100</f>
        <v>77.968800000000002</v>
      </c>
      <c r="M173" s="208">
        <f t="shared" si="16"/>
        <v>77.968800000000002</v>
      </c>
      <c r="N173" s="308"/>
      <c r="O173" s="271"/>
      <c r="P173" s="217"/>
    </row>
    <row r="174" spans="1:16" s="7" customFormat="1" ht="11.25" customHeight="1">
      <c r="A174" s="66" t="s">
        <v>2406</v>
      </c>
      <c r="B174" s="99" t="s">
        <v>921</v>
      </c>
      <c r="C174" s="99" t="s">
        <v>1824</v>
      </c>
      <c r="D174" s="180" t="s">
        <v>3135</v>
      </c>
      <c r="E174" s="6">
        <v>61.089692227199997</v>
      </c>
      <c r="F174" s="13">
        <f t="shared" si="15"/>
        <v>61.089692227199997</v>
      </c>
      <c r="G174" s="39">
        <v>282</v>
      </c>
      <c r="H174" s="40">
        <v>224</v>
      </c>
      <c r="I174" s="39">
        <v>65</v>
      </c>
      <c r="J174" s="22">
        <v>10</v>
      </c>
      <c r="K174" s="23" t="s">
        <v>425</v>
      </c>
      <c r="L174" s="207">
        <f t="shared" si="13"/>
        <v>61.089692227199997</v>
      </c>
      <c r="M174" s="208">
        <f t="shared" si="16"/>
        <v>61.089692227199997</v>
      </c>
      <c r="N174" s="308"/>
      <c r="O174" s="271"/>
      <c r="P174" s="217"/>
    </row>
    <row r="175" spans="1:16" ht="11.25" customHeight="1">
      <c r="A175" s="66" t="s">
        <v>3840</v>
      </c>
      <c r="B175" s="99" t="s">
        <v>541</v>
      </c>
      <c r="C175" s="99" t="s">
        <v>2295</v>
      </c>
      <c r="D175" s="180" t="s">
        <v>3136</v>
      </c>
      <c r="E175" s="6">
        <v>52.701302908061969</v>
      </c>
      <c r="F175" s="13">
        <f t="shared" si="15"/>
        <v>52.701302908061969</v>
      </c>
      <c r="G175" s="39">
        <v>262</v>
      </c>
      <c r="H175" s="40">
        <v>208</v>
      </c>
      <c r="I175" s="39">
        <v>62</v>
      </c>
      <c r="J175" s="22">
        <v>20</v>
      </c>
      <c r="K175" s="23" t="s">
        <v>425</v>
      </c>
      <c r="L175" s="207">
        <f t="shared" si="13"/>
        <v>52.701302908061969</v>
      </c>
      <c r="M175" s="208">
        <f t="shared" si="16"/>
        <v>52.701302908061969</v>
      </c>
      <c r="P175" s="217"/>
    </row>
    <row r="176" spans="1:16" ht="11.25" customHeight="1">
      <c r="A176" s="66" t="s">
        <v>2454</v>
      </c>
      <c r="B176" s="99" t="s">
        <v>2274</v>
      </c>
      <c r="C176" s="99" t="s">
        <v>2303</v>
      </c>
      <c r="D176" s="180" t="s">
        <v>2037</v>
      </c>
      <c r="E176" s="6">
        <v>64.536765001821664</v>
      </c>
      <c r="F176" s="13">
        <f t="shared" si="15"/>
        <v>64.536765001821664</v>
      </c>
      <c r="G176" s="39">
        <v>311</v>
      </c>
      <c r="H176" s="40">
        <v>257</v>
      </c>
      <c r="I176" s="39">
        <v>89</v>
      </c>
      <c r="J176" s="22">
        <v>10</v>
      </c>
      <c r="K176" s="23" t="s">
        <v>425</v>
      </c>
      <c r="L176" s="207">
        <f t="shared" si="13"/>
        <v>64.536765001821664</v>
      </c>
      <c r="M176" s="208">
        <f t="shared" si="16"/>
        <v>64.536765001821664</v>
      </c>
      <c r="P176" s="217"/>
    </row>
    <row r="177" spans="1:16" ht="11.25" customHeight="1">
      <c r="A177" s="66" t="s">
        <v>2463</v>
      </c>
      <c r="B177" s="99" t="s">
        <v>924</v>
      </c>
      <c r="C177" s="99" t="s">
        <v>815</v>
      </c>
      <c r="D177" s="180" t="s">
        <v>2329</v>
      </c>
      <c r="E177" s="6">
        <v>51.425242304961202</v>
      </c>
      <c r="F177" s="13">
        <f t="shared" si="15"/>
        <v>51.425242304961202</v>
      </c>
      <c r="G177" s="39">
        <v>260</v>
      </c>
      <c r="H177" s="40">
        <v>208</v>
      </c>
      <c r="I177" s="39">
        <v>61</v>
      </c>
      <c r="J177" s="22">
        <v>20</v>
      </c>
      <c r="K177" s="23" t="s">
        <v>425</v>
      </c>
      <c r="L177" s="207">
        <f t="shared" si="13"/>
        <v>51.425242304961202</v>
      </c>
      <c r="M177" s="208">
        <f t="shared" si="16"/>
        <v>51.425242304961202</v>
      </c>
      <c r="P177" s="217"/>
    </row>
    <row r="178" spans="1:16" ht="11.25" customHeight="1">
      <c r="A178" s="66" t="s">
        <v>2478</v>
      </c>
      <c r="B178" s="99" t="s">
        <v>2892</v>
      </c>
      <c r="C178" s="99" t="s">
        <v>4034</v>
      </c>
      <c r="D178" s="180" t="s">
        <v>2893</v>
      </c>
      <c r="E178" s="6">
        <v>66.596381047801955</v>
      </c>
      <c r="F178" s="13">
        <f t="shared" si="15"/>
        <v>66.596381047801955</v>
      </c>
      <c r="G178" s="39">
        <v>248</v>
      </c>
      <c r="H178" s="40">
        <v>207</v>
      </c>
      <c r="I178" s="39">
        <v>73</v>
      </c>
      <c r="J178" s="22">
        <v>10</v>
      </c>
      <c r="K178" s="23" t="s">
        <v>425</v>
      </c>
      <c r="L178" s="207">
        <f t="shared" si="13"/>
        <v>66.596381047801955</v>
      </c>
      <c r="M178" s="208">
        <f t="shared" si="16"/>
        <v>66.596381047801955</v>
      </c>
      <c r="P178" s="217"/>
    </row>
    <row r="179" spans="1:16" ht="11.25" customHeight="1">
      <c r="A179" s="66" t="s">
        <v>2490</v>
      </c>
      <c r="B179" s="99" t="s">
        <v>1869</v>
      </c>
      <c r="C179" s="99">
        <v>0</v>
      </c>
      <c r="D179" s="180" t="s">
        <v>3002</v>
      </c>
      <c r="E179" s="6">
        <v>41.583624903546493</v>
      </c>
      <c r="F179" s="13">
        <f t="shared" si="15"/>
        <v>41.583624903546493</v>
      </c>
      <c r="G179" s="39">
        <v>245</v>
      </c>
      <c r="H179" s="40">
        <v>203</v>
      </c>
      <c r="I179" s="39">
        <v>61</v>
      </c>
      <c r="J179" s="22">
        <v>24</v>
      </c>
      <c r="K179" s="23" t="s">
        <v>425</v>
      </c>
      <c r="L179" s="207">
        <f t="shared" si="13"/>
        <v>41.583624903546493</v>
      </c>
      <c r="M179" s="208">
        <f t="shared" si="16"/>
        <v>41.583624903546493</v>
      </c>
      <c r="P179" s="217"/>
    </row>
    <row r="180" spans="1:16" s="7" customFormat="1" ht="11.25" customHeight="1">
      <c r="A180" s="66" t="s">
        <v>2436</v>
      </c>
      <c r="B180" s="99" t="s">
        <v>1858</v>
      </c>
      <c r="C180" s="99" t="s">
        <v>1859</v>
      </c>
      <c r="D180" s="180" t="s">
        <v>3167</v>
      </c>
      <c r="E180" s="6">
        <v>163.19644567316925</v>
      </c>
      <c r="F180" s="13">
        <f t="shared" si="15"/>
        <v>163.19644567316925</v>
      </c>
      <c r="G180" s="39">
        <v>148</v>
      </c>
      <c r="H180" s="40">
        <v>72</v>
      </c>
      <c r="I180" s="39">
        <v>335</v>
      </c>
      <c r="J180" s="22">
        <v>1</v>
      </c>
      <c r="K180" s="23" t="s">
        <v>426</v>
      </c>
      <c r="L180" s="207">
        <f t="shared" si="13"/>
        <v>163.19644567316925</v>
      </c>
      <c r="M180" s="208">
        <f t="shared" si="16"/>
        <v>163.19644567316925</v>
      </c>
      <c r="N180" s="308"/>
      <c r="O180" s="271"/>
      <c r="P180" s="217"/>
    </row>
    <row r="181" spans="1:16" s="7" customFormat="1" ht="11.25" customHeight="1">
      <c r="A181" s="66" t="s">
        <v>2552</v>
      </c>
      <c r="B181" s="99" t="s">
        <v>1979</v>
      </c>
      <c r="C181" s="99" t="s">
        <v>1917</v>
      </c>
      <c r="D181" s="180" t="s">
        <v>2016</v>
      </c>
      <c r="E181" s="6">
        <v>193.28102351759239</v>
      </c>
      <c r="F181" s="13">
        <f t="shared" si="15"/>
        <v>193.28102351759239</v>
      </c>
      <c r="G181" s="39">
        <v>163</v>
      </c>
      <c r="H181" s="40">
        <v>87</v>
      </c>
      <c r="I181" s="39">
        <v>350</v>
      </c>
      <c r="J181" s="22">
        <v>1</v>
      </c>
      <c r="K181" s="23" t="s">
        <v>426</v>
      </c>
      <c r="L181" s="207">
        <f t="shared" si="13"/>
        <v>193.28102351759239</v>
      </c>
      <c r="M181" s="208">
        <f t="shared" si="16"/>
        <v>193.28102351759239</v>
      </c>
      <c r="N181" s="308"/>
      <c r="O181" s="271"/>
      <c r="P181" s="217"/>
    </row>
    <row r="182" spans="1:16" s="7" customFormat="1" ht="11.25" customHeight="1">
      <c r="A182" s="66" t="s">
        <v>2757</v>
      </c>
      <c r="B182" s="99"/>
      <c r="C182" s="99"/>
      <c r="D182" s="180" t="s">
        <v>1933</v>
      </c>
      <c r="E182" s="6">
        <v>118.00925992059487</v>
      </c>
      <c r="F182" s="13">
        <f t="shared" si="15"/>
        <v>118.00925992059487</v>
      </c>
      <c r="G182" s="39">
        <v>155</v>
      </c>
      <c r="H182" s="40">
        <v>79</v>
      </c>
      <c r="I182" s="39">
        <v>165</v>
      </c>
      <c r="J182" s="22">
        <v>10</v>
      </c>
      <c r="K182" s="23" t="s">
        <v>426</v>
      </c>
      <c r="L182" s="207">
        <f t="shared" si="13"/>
        <v>118.00925992059487</v>
      </c>
      <c r="M182" s="208">
        <f t="shared" si="16"/>
        <v>118.00925992059487</v>
      </c>
      <c r="N182" s="308"/>
      <c r="O182" s="271"/>
      <c r="P182" s="217"/>
    </row>
    <row r="183" spans="1:16" s="7" customFormat="1" ht="11.25" customHeight="1">
      <c r="A183" s="70" t="s">
        <v>2509</v>
      </c>
      <c r="B183" s="100" t="s">
        <v>945</v>
      </c>
      <c r="C183" s="100" t="s">
        <v>1825</v>
      </c>
      <c r="D183" s="188" t="s">
        <v>794</v>
      </c>
      <c r="E183" s="15">
        <v>82.019752309754608</v>
      </c>
      <c r="F183" s="13">
        <f t="shared" si="15"/>
        <v>82.019752309754608</v>
      </c>
      <c r="G183" s="44">
        <v>125.2</v>
      </c>
      <c r="H183" s="54">
        <v>74</v>
      </c>
      <c r="I183" s="44">
        <v>320.3</v>
      </c>
      <c r="J183" s="32">
        <v>8</v>
      </c>
      <c r="K183" s="33" t="s">
        <v>425</v>
      </c>
      <c r="L183" s="207">
        <f t="shared" si="13"/>
        <v>82.019752309754608</v>
      </c>
      <c r="M183" s="208">
        <f t="shared" si="16"/>
        <v>82.019752309754608</v>
      </c>
      <c r="N183" s="308"/>
      <c r="O183" s="271"/>
      <c r="P183" s="217"/>
    </row>
    <row r="184" spans="1:16" s="7" customFormat="1" ht="11.25" customHeight="1">
      <c r="A184" s="71"/>
      <c r="B184" s="101"/>
      <c r="C184" s="101"/>
      <c r="D184" s="190" t="s">
        <v>795</v>
      </c>
      <c r="E184" s="56"/>
      <c r="F184" s="56"/>
      <c r="G184" s="57"/>
      <c r="H184" s="58"/>
      <c r="I184" s="57"/>
      <c r="J184" s="59"/>
      <c r="K184" s="60"/>
      <c r="L184" s="207"/>
      <c r="M184" s="208"/>
      <c r="N184" s="308"/>
      <c r="O184" s="271"/>
      <c r="P184" s="217"/>
    </row>
    <row r="185" spans="1:16" s="7" customFormat="1" ht="11.25" customHeight="1">
      <c r="A185" s="69"/>
      <c r="B185" s="98"/>
      <c r="C185" s="98"/>
      <c r="D185" s="187" t="s">
        <v>796</v>
      </c>
      <c r="E185" s="13"/>
      <c r="F185" s="13"/>
      <c r="G185" s="42"/>
      <c r="H185" s="52"/>
      <c r="I185" s="42"/>
      <c r="J185" s="28"/>
      <c r="K185" s="29"/>
      <c r="L185" s="207"/>
      <c r="M185" s="208"/>
      <c r="N185" s="308"/>
      <c r="O185" s="271"/>
      <c r="P185" s="217"/>
    </row>
    <row r="186" spans="1:16" s="7" customFormat="1" ht="11.25" customHeight="1">
      <c r="A186" s="70" t="s">
        <v>2776</v>
      </c>
      <c r="B186" s="100"/>
      <c r="C186" s="100" t="s">
        <v>1104</v>
      </c>
      <c r="D186" s="188" t="s">
        <v>3406</v>
      </c>
      <c r="E186" s="15">
        <v>149.53973485655058</v>
      </c>
      <c r="F186" s="13">
        <f>E186+(E186*$N$10)/100</f>
        <v>149.53973485655058</v>
      </c>
      <c r="G186" s="44">
        <v>144</v>
      </c>
      <c r="H186" s="54">
        <v>87</v>
      </c>
      <c r="I186" s="44">
        <v>362</v>
      </c>
      <c r="J186" s="32">
        <v>1</v>
      </c>
      <c r="K186" s="33" t="s">
        <v>426</v>
      </c>
      <c r="L186" s="207">
        <f t="shared" si="13"/>
        <v>149.53973485655058</v>
      </c>
      <c r="M186" s="208">
        <f>IF($N$11="",(F186*$P$11)/100+F186,L186+(L186*$P$11)/100)</f>
        <v>149.53973485655058</v>
      </c>
      <c r="N186" s="308"/>
      <c r="O186" s="271"/>
      <c r="P186" s="217"/>
    </row>
    <row r="187" spans="1:16" s="7" customFormat="1" ht="11.25" customHeight="1">
      <c r="A187" s="69"/>
      <c r="B187" s="98"/>
      <c r="C187" s="98"/>
      <c r="D187" s="187" t="s">
        <v>3407</v>
      </c>
      <c r="E187" s="13"/>
      <c r="F187" s="13"/>
      <c r="G187" s="42"/>
      <c r="H187" s="52"/>
      <c r="I187" s="42"/>
      <c r="J187" s="28"/>
      <c r="K187" s="29"/>
      <c r="L187" s="207"/>
      <c r="M187" s="208"/>
      <c r="N187" s="308"/>
      <c r="O187" s="271"/>
      <c r="P187" s="217"/>
    </row>
    <row r="188" spans="1:16" s="7" customFormat="1" ht="11.25" customHeight="1">
      <c r="A188" s="66" t="s">
        <v>1406</v>
      </c>
      <c r="B188" s="99">
        <v>0</v>
      </c>
      <c r="C188" s="99" t="s">
        <v>4143</v>
      </c>
      <c r="D188" s="180" t="s">
        <v>4145</v>
      </c>
      <c r="E188" s="6">
        <v>558.11311190374806</v>
      </c>
      <c r="F188" s="13">
        <f t="shared" ref="F188:F194" si="17">E188+(E188*$N$10)/100</f>
        <v>558.11311190374806</v>
      </c>
      <c r="G188" s="39">
        <v>235</v>
      </c>
      <c r="H188" s="40">
        <v>130</v>
      </c>
      <c r="I188" s="39">
        <v>325</v>
      </c>
      <c r="J188" s="22">
        <v>0</v>
      </c>
      <c r="K188" s="23" t="s">
        <v>426</v>
      </c>
      <c r="L188" s="207">
        <f t="shared" si="13"/>
        <v>558.11311190374806</v>
      </c>
      <c r="M188" s="208">
        <f t="shared" ref="M188:M194" si="18">IF($N$11="",(F188*$P$11)/100+F188,L188+(L188*$P$11)/100)</f>
        <v>558.11311190374806</v>
      </c>
      <c r="N188" s="308"/>
      <c r="O188" s="271"/>
      <c r="P188" s="217"/>
    </row>
    <row r="189" spans="1:16" s="7" customFormat="1" ht="11.25" customHeight="1">
      <c r="A189" s="66" t="s">
        <v>2373</v>
      </c>
      <c r="B189" s="99">
        <v>0</v>
      </c>
      <c r="C189" s="99" t="s">
        <v>4146</v>
      </c>
      <c r="D189" s="180" t="s">
        <v>2027</v>
      </c>
      <c r="E189" s="6">
        <v>225.05277439730676</v>
      </c>
      <c r="F189" s="13">
        <f t="shared" si="17"/>
        <v>225.05277439730676</v>
      </c>
      <c r="G189" s="39">
        <v>134</v>
      </c>
      <c r="H189" s="40">
        <v>94</v>
      </c>
      <c r="I189" s="39">
        <v>306.10000000000002</v>
      </c>
      <c r="J189" s="22">
        <v>0</v>
      </c>
      <c r="K189" s="23" t="s">
        <v>426</v>
      </c>
      <c r="L189" s="207">
        <f t="shared" si="13"/>
        <v>225.05277439730676</v>
      </c>
      <c r="M189" s="208">
        <f t="shared" si="18"/>
        <v>225.05277439730676</v>
      </c>
      <c r="N189" s="308"/>
      <c r="O189" s="271"/>
      <c r="P189" s="217"/>
    </row>
    <row r="190" spans="1:16" s="7" customFormat="1" ht="11.25" customHeight="1">
      <c r="A190" s="67" t="s">
        <v>2374</v>
      </c>
      <c r="B190" s="103">
        <v>0</v>
      </c>
      <c r="C190" s="103" t="s">
        <v>4147</v>
      </c>
      <c r="D190" s="189" t="s">
        <v>4152</v>
      </c>
      <c r="E190" s="11">
        <v>199.34598324670651</v>
      </c>
      <c r="F190" s="13">
        <f t="shared" si="17"/>
        <v>199.34598324670651</v>
      </c>
      <c r="G190" s="41">
        <v>159</v>
      </c>
      <c r="H190" s="51">
        <v>94</v>
      </c>
      <c r="I190" s="41">
        <v>375.3</v>
      </c>
      <c r="J190" s="24">
        <v>0</v>
      </c>
      <c r="K190" s="25" t="s">
        <v>426</v>
      </c>
      <c r="L190" s="207">
        <f t="shared" si="13"/>
        <v>199.34598324670651</v>
      </c>
      <c r="M190" s="208">
        <f t="shared" si="18"/>
        <v>199.34598324670651</v>
      </c>
      <c r="N190" s="308"/>
      <c r="O190" s="271"/>
      <c r="P190" s="217"/>
    </row>
    <row r="191" spans="1:16" s="7" customFormat="1" ht="11.25" customHeight="1">
      <c r="A191" s="66" t="s">
        <v>707</v>
      </c>
      <c r="B191" s="99" t="s">
        <v>3239</v>
      </c>
      <c r="C191" s="99">
        <v>0</v>
      </c>
      <c r="D191" s="180" t="s">
        <v>3241</v>
      </c>
      <c r="E191" s="6">
        <v>623.18692216360444</v>
      </c>
      <c r="F191" s="13">
        <f t="shared" si="17"/>
        <v>623.18692216360444</v>
      </c>
      <c r="G191" s="39">
        <v>275</v>
      </c>
      <c r="H191" s="40">
        <v>165</v>
      </c>
      <c r="I191" s="39">
        <v>393.7</v>
      </c>
      <c r="J191" s="22">
        <v>0</v>
      </c>
      <c r="K191" s="23" t="s">
        <v>426</v>
      </c>
      <c r="L191" s="207">
        <f t="shared" si="13"/>
        <v>623.18692216360444</v>
      </c>
      <c r="M191" s="208">
        <f t="shared" si="18"/>
        <v>623.18692216360444</v>
      </c>
      <c r="N191" s="308"/>
      <c r="O191" s="271"/>
      <c r="P191" s="217"/>
    </row>
    <row r="192" spans="1:16" s="7" customFormat="1" ht="11.25" customHeight="1">
      <c r="A192" s="66" t="s">
        <v>708</v>
      </c>
      <c r="B192" s="99" t="s">
        <v>3252</v>
      </c>
      <c r="C192" s="99">
        <v>0</v>
      </c>
      <c r="D192" s="180" t="s">
        <v>3253</v>
      </c>
      <c r="E192" s="6">
        <v>249.61473581476679</v>
      </c>
      <c r="F192" s="13">
        <f t="shared" si="17"/>
        <v>249.61473581476679</v>
      </c>
      <c r="G192" s="39">
        <v>162</v>
      </c>
      <c r="H192" s="40">
        <v>134</v>
      </c>
      <c r="I192" s="39">
        <v>365.1</v>
      </c>
      <c r="J192" s="22">
        <v>0</v>
      </c>
      <c r="K192" s="23" t="s">
        <v>426</v>
      </c>
      <c r="L192" s="207">
        <f t="shared" si="13"/>
        <v>249.61473581476679</v>
      </c>
      <c r="M192" s="208">
        <f t="shared" si="18"/>
        <v>249.61473581476679</v>
      </c>
      <c r="N192" s="308"/>
      <c r="O192" s="271"/>
      <c r="P192" s="217"/>
    </row>
    <row r="193" spans="1:16" s="7" customFormat="1" ht="11.25" customHeight="1">
      <c r="A193" s="66" t="s">
        <v>2574</v>
      </c>
      <c r="B193" s="99" t="s">
        <v>2099</v>
      </c>
      <c r="C193" s="99" t="s">
        <v>2100</v>
      </c>
      <c r="D193" s="180" t="s">
        <v>2110</v>
      </c>
      <c r="E193" s="6">
        <v>237.47849966131204</v>
      </c>
      <c r="F193" s="13">
        <f t="shared" si="17"/>
        <v>237.47849966131204</v>
      </c>
      <c r="G193" s="39">
        <v>155</v>
      </c>
      <c r="H193" s="40">
        <v>88.5</v>
      </c>
      <c r="I193" s="39">
        <v>315.5</v>
      </c>
      <c r="J193" s="22">
        <v>1</v>
      </c>
      <c r="K193" s="23" t="s">
        <v>426</v>
      </c>
      <c r="L193" s="207">
        <f t="shared" si="13"/>
        <v>237.47849966131204</v>
      </c>
      <c r="M193" s="208">
        <f t="shared" si="18"/>
        <v>237.47849966131204</v>
      </c>
      <c r="N193" s="308"/>
      <c r="O193" s="271"/>
      <c r="P193" s="217"/>
    </row>
    <row r="194" spans="1:16" s="7" customFormat="1" ht="11.25" customHeight="1">
      <c r="A194" s="66" t="s">
        <v>3944</v>
      </c>
      <c r="B194" s="99"/>
      <c r="C194" s="99"/>
      <c r="D194" s="180" t="s">
        <v>3945</v>
      </c>
      <c r="E194" s="6">
        <v>120.11168332799998</v>
      </c>
      <c r="F194" s="13">
        <f t="shared" si="17"/>
        <v>120.11168332799998</v>
      </c>
      <c r="G194" s="39"/>
      <c r="H194" s="40"/>
      <c r="I194" s="39"/>
      <c r="J194" s="22"/>
      <c r="K194" s="23"/>
      <c r="L194" s="207">
        <f t="shared" si="13"/>
        <v>120.11168332799998</v>
      </c>
      <c r="M194" s="208">
        <f t="shared" si="18"/>
        <v>120.11168332799998</v>
      </c>
      <c r="N194" s="308"/>
      <c r="O194" s="271"/>
      <c r="P194" s="217"/>
    </row>
    <row r="195" spans="1:16" ht="11.25" customHeight="1">
      <c r="A195" s="314" t="s">
        <v>2209</v>
      </c>
      <c r="B195" s="315"/>
      <c r="C195" s="315"/>
      <c r="D195" s="315" t="s">
        <v>2208</v>
      </c>
      <c r="E195" s="315"/>
      <c r="F195" s="315"/>
      <c r="G195" s="315"/>
      <c r="H195" s="315"/>
      <c r="I195" s="315"/>
      <c r="J195" s="315"/>
      <c r="K195" s="316"/>
      <c r="L195" s="209"/>
      <c r="M195" s="210"/>
      <c r="P195" s="217"/>
    </row>
    <row r="196" spans="1:16" s="3" customFormat="1" ht="11.25" customHeight="1">
      <c r="A196" s="66" t="s">
        <v>2779</v>
      </c>
      <c r="B196" s="99" t="s">
        <v>441</v>
      </c>
      <c r="C196" s="99" t="s">
        <v>461</v>
      </c>
      <c r="D196" s="180" t="s">
        <v>2014</v>
      </c>
      <c r="E196" s="6">
        <v>54.50130137088</v>
      </c>
      <c r="F196" s="13">
        <f t="shared" ref="F196:F206" si="19">E196+(E196*$N$10)/100</f>
        <v>54.50130137088</v>
      </c>
      <c r="G196" s="39">
        <v>410</v>
      </c>
      <c r="H196" s="40">
        <v>141</v>
      </c>
      <c r="I196" s="39">
        <v>18</v>
      </c>
      <c r="J196" s="22">
        <v>6</v>
      </c>
      <c r="K196" s="23" t="s">
        <v>456</v>
      </c>
      <c r="L196" s="207">
        <f t="shared" ref="L196:L206" si="20">F196-(F196*$N$11)/100</f>
        <v>54.50130137088</v>
      </c>
      <c r="M196" s="208">
        <f t="shared" ref="M196:M206" si="21">IF($N$11="",(F196*$P$11)/100+F196,L196+(L196*$P$11)/100)</f>
        <v>54.50130137088</v>
      </c>
      <c r="N196" s="308"/>
      <c r="O196" s="271"/>
      <c r="P196" s="217"/>
    </row>
    <row r="197" spans="1:16" s="3" customFormat="1" ht="11.25" customHeight="1">
      <c r="A197" s="66" t="s">
        <v>2813</v>
      </c>
      <c r="B197" s="99" t="s">
        <v>896</v>
      </c>
      <c r="C197" s="99" t="s">
        <v>897</v>
      </c>
      <c r="D197" s="180" t="s">
        <v>2366</v>
      </c>
      <c r="E197" s="6">
        <v>56.581503713280007</v>
      </c>
      <c r="F197" s="13">
        <f t="shared" si="19"/>
        <v>56.581503713280007</v>
      </c>
      <c r="G197" s="39">
        <v>333</v>
      </c>
      <c r="H197" s="40">
        <v>187</v>
      </c>
      <c r="I197" s="39">
        <v>18</v>
      </c>
      <c r="J197" s="22">
        <v>6</v>
      </c>
      <c r="K197" s="23" t="s">
        <v>456</v>
      </c>
      <c r="L197" s="207">
        <f t="shared" si="20"/>
        <v>56.581503713280007</v>
      </c>
      <c r="M197" s="208">
        <f t="shared" si="21"/>
        <v>56.581503713280007</v>
      </c>
      <c r="N197" s="308"/>
      <c r="O197" s="271"/>
      <c r="P197" s="217"/>
    </row>
    <row r="198" spans="1:16" s="3" customFormat="1" ht="11.25" customHeight="1">
      <c r="A198" s="66" t="s">
        <v>2816</v>
      </c>
      <c r="B198" s="99">
        <v>0</v>
      </c>
      <c r="C198" s="99" t="s">
        <v>898</v>
      </c>
      <c r="D198" s="180" t="s">
        <v>2364</v>
      </c>
      <c r="E198" s="6">
        <v>66.670485073920005</v>
      </c>
      <c r="F198" s="13">
        <f t="shared" si="19"/>
        <v>66.670485073920005</v>
      </c>
      <c r="G198" s="39">
        <v>330</v>
      </c>
      <c r="H198" s="40">
        <v>162</v>
      </c>
      <c r="I198" s="39">
        <v>30</v>
      </c>
      <c r="J198" s="22">
        <v>6</v>
      </c>
      <c r="K198" s="23" t="s">
        <v>456</v>
      </c>
      <c r="L198" s="207">
        <f t="shared" si="20"/>
        <v>66.670485073920005</v>
      </c>
      <c r="M198" s="208">
        <f t="shared" si="21"/>
        <v>66.670485073920005</v>
      </c>
      <c r="N198" s="308"/>
      <c r="O198" s="271"/>
      <c r="P198" s="217"/>
    </row>
    <row r="199" spans="1:16" s="3" customFormat="1" ht="11.25" customHeight="1">
      <c r="A199" s="66" t="s">
        <v>2817</v>
      </c>
      <c r="B199" s="99">
        <v>0</v>
      </c>
      <c r="C199" s="99">
        <v>0</v>
      </c>
      <c r="D199" s="180" t="s">
        <v>2365</v>
      </c>
      <c r="E199" s="6">
        <v>69.608770882559995</v>
      </c>
      <c r="F199" s="13">
        <f t="shared" si="19"/>
        <v>69.608770882559995</v>
      </c>
      <c r="G199" s="39">
        <v>280</v>
      </c>
      <c r="H199" s="40">
        <v>195</v>
      </c>
      <c r="I199" s="39">
        <v>30</v>
      </c>
      <c r="J199" s="22">
        <v>6</v>
      </c>
      <c r="K199" s="23" t="s">
        <v>456</v>
      </c>
      <c r="L199" s="207">
        <f t="shared" si="20"/>
        <v>69.608770882559995</v>
      </c>
      <c r="M199" s="208">
        <f t="shared" si="21"/>
        <v>69.608770882559995</v>
      </c>
      <c r="N199" s="308"/>
      <c r="O199" s="271"/>
      <c r="P199" s="217"/>
    </row>
    <row r="200" spans="1:16" s="3" customFormat="1" ht="11.25" customHeight="1">
      <c r="A200" s="66" t="s">
        <v>1335</v>
      </c>
      <c r="B200" s="99" t="s">
        <v>2347</v>
      </c>
      <c r="C200" s="99" t="s">
        <v>2340</v>
      </c>
      <c r="D200" s="180" t="s">
        <v>2718</v>
      </c>
      <c r="E200" s="6">
        <v>58.557695938560002</v>
      </c>
      <c r="F200" s="13">
        <f t="shared" si="19"/>
        <v>58.557695938560002</v>
      </c>
      <c r="G200" s="39">
        <v>260</v>
      </c>
      <c r="H200" s="40">
        <v>230</v>
      </c>
      <c r="I200" s="39">
        <v>30</v>
      </c>
      <c r="J200" s="22">
        <v>6</v>
      </c>
      <c r="K200" s="23" t="s">
        <v>456</v>
      </c>
      <c r="L200" s="207">
        <f t="shared" si="20"/>
        <v>58.557695938560002</v>
      </c>
      <c r="M200" s="208">
        <f t="shared" si="21"/>
        <v>58.557695938560002</v>
      </c>
      <c r="N200" s="308"/>
      <c r="O200" s="271"/>
      <c r="P200" s="217"/>
    </row>
    <row r="201" spans="1:16" s="3" customFormat="1" ht="11.25" customHeight="1">
      <c r="A201" s="67" t="s">
        <v>1336</v>
      </c>
      <c r="B201" s="103" t="s">
        <v>3077</v>
      </c>
      <c r="C201" s="103" t="s">
        <v>3078</v>
      </c>
      <c r="D201" s="189" t="s">
        <v>2367</v>
      </c>
      <c r="E201" s="11">
        <v>59.753812285440013</v>
      </c>
      <c r="F201" s="13">
        <f t="shared" si="19"/>
        <v>59.753812285440013</v>
      </c>
      <c r="G201" s="41">
        <v>410</v>
      </c>
      <c r="H201" s="51">
        <v>141</v>
      </c>
      <c r="I201" s="41">
        <v>26</v>
      </c>
      <c r="J201" s="24">
        <v>6</v>
      </c>
      <c r="K201" s="25" t="s">
        <v>456</v>
      </c>
      <c r="L201" s="207">
        <f t="shared" si="20"/>
        <v>59.753812285440013</v>
      </c>
      <c r="M201" s="208">
        <f t="shared" si="21"/>
        <v>59.753812285440013</v>
      </c>
      <c r="N201" s="308"/>
      <c r="O201" s="271"/>
      <c r="P201" s="217"/>
    </row>
    <row r="202" spans="1:16" s="3" customFormat="1" ht="11.25" customHeight="1">
      <c r="A202" s="65" t="s">
        <v>1373</v>
      </c>
      <c r="B202" s="108">
        <v>0</v>
      </c>
      <c r="C202" s="105">
        <v>0</v>
      </c>
      <c r="D202" s="193" t="s">
        <v>873</v>
      </c>
      <c r="E202" s="257">
        <v>70.344342431999991</v>
      </c>
      <c r="F202" s="258">
        <f t="shared" si="19"/>
        <v>70.344342431999991</v>
      </c>
      <c r="G202" s="260">
        <v>208</v>
      </c>
      <c r="H202" s="264">
        <v>239</v>
      </c>
      <c r="I202" s="260">
        <v>30</v>
      </c>
      <c r="J202" s="268">
        <v>6</v>
      </c>
      <c r="K202" s="21" t="s">
        <v>456</v>
      </c>
      <c r="L202" s="207">
        <f t="shared" si="20"/>
        <v>70.344342431999991</v>
      </c>
      <c r="M202" s="208">
        <f t="shared" si="21"/>
        <v>70.344342431999991</v>
      </c>
      <c r="N202" s="308"/>
      <c r="O202" s="271"/>
      <c r="P202" s="217"/>
    </row>
    <row r="203" spans="1:16" s="3" customFormat="1" ht="11.25" customHeight="1">
      <c r="A203" s="66" t="s">
        <v>1382</v>
      </c>
      <c r="B203" s="253" t="s">
        <v>2716</v>
      </c>
      <c r="C203" s="99" t="s">
        <v>2711</v>
      </c>
      <c r="D203" s="254" t="s">
        <v>2712</v>
      </c>
      <c r="E203" s="258">
        <v>73.860184419839996</v>
      </c>
      <c r="F203" s="255">
        <f t="shared" si="19"/>
        <v>73.860184419839996</v>
      </c>
      <c r="G203" s="261">
        <v>292</v>
      </c>
      <c r="H203" s="265">
        <v>190</v>
      </c>
      <c r="I203" s="261">
        <v>32</v>
      </c>
      <c r="J203" s="269">
        <v>6</v>
      </c>
      <c r="K203" s="23" t="s">
        <v>456</v>
      </c>
      <c r="L203" s="207">
        <f t="shared" si="20"/>
        <v>73.860184419839996</v>
      </c>
      <c r="M203" s="208">
        <f t="shared" si="21"/>
        <v>73.860184419839996</v>
      </c>
      <c r="N203" s="308"/>
      <c r="O203" s="271"/>
      <c r="P203" s="217"/>
    </row>
    <row r="204" spans="1:16" s="3" customFormat="1" ht="11.25" customHeight="1">
      <c r="A204" s="66" t="s">
        <v>690</v>
      </c>
      <c r="B204" s="253" t="s">
        <v>2111</v>
      </c>
      <c r="C204" s="99" t="s">
        <v>3636</v>
      </c>
      <c r="D204" s="254" t="s">
        <v>2112</v>
      </c>
      <c r="E204" s="258">
        <v>65.136335846400016</v>
      </c>
      <c r="F204" s="255">
        <f t="shared" si="19"/>
        <v>65.136335846400016</v>
      </c>
      <c r="G204" s="261">
        <v>410</v>
      </c>
      <c r="H204" s="265">
        <v>141</v>
      </c>
      <c r="I204" s="261">
        <v>18</v>
      </c>
      <c r="J204" s="269">
        <v>6</v>
      </c>
      <c r="K204" s="23" t="s">
        <v>456</v>
      </c>
      <c r="L204" s="207">
        <f t="shared" si="20"/>
        <v>65.136335846400016</v>
      </c>
      <c r="M204" s="208">
        <f t="shared" si="21"/>
        <v>65.136335846400016</v>
      </c>
      <c r="N204" s="308"/>
      <c r="O204" s="271"/>
      <c r="P204" s="217"/>
    </row>
    <row r="205" spans="1:16" s="3" customFormat="1" ht="11.25" customHeight="1">
      <c r="A205" s="66" t="s">
        <v>2123</v>
      </c>
      <c r="B205" s="253">
        <v>0</v>
      </c>
      <c r="C205" s="99" t="s">
        <v>2113</v>
      </c>
      <c r="D205" s="254" t="s">
        <v>2114</v>
      </c>
      <c r="E205" s="258">
        <v>69.34874558976</v>
      </c>
      <c r="F205" s="255">
        <f t="shared" si="19"/>
        <v>69.34874558976</v>
      </c>
      <c r="G205" s="261">
        <v>248</v>
      </c>
      <c r="H205" s="265">
        <v>198</v>
      </c>
      <c r="I205" s="261">
        <v>19</v>
      </c>
      <c r="J205" s="269">
        <v>6</v>
      </c>
      <c r="K205" s="23" t="s">
        <v>456</v>
      </c>
      <c r="L205" s="207">
        <f t="shared" si="20"/>
        <v>69.34874558976</v>
      </c>
      <c r="M205" s="208">
        <f t="shared" si="21"/>
        <v>69.34874558976</v>
      </c>
      <c r="N205" s="308"/>
      <c r="O205" s="271"/>
      <c r="P205" s="217"/>
    </row>
    <row r="206" spans="1:16" s="3" customFormat="1" ht="11.25" customHeight="1">
      <c r="A206" s="66" t="s">
        <v>1571</v>
      </c>
      <c r="B206" s="253">
        <v>0</v>
      </c>
      <c r="C206" s="99">
        <v>0</v>
      </c>
      <c r="D206" s="254" t="s">
        <v>2115</v>
      </c>
      <c r="E206" s="258">
        <v>87.823542643199985</v>
      </c>
      <c r="F206" s="255">
        <f t="shared" si="19"/>
        <v>87.823542643199985</v>
      </c>
      <c r="G206" s="261">
        <v>240</v>
      </c>
      <c r="H206" s="265">
        <v>240</v>
      </c>
      <c r="I206" s="261">
        <v>35</v>
      </c>
      <c r="J206" s="269">
        <v>6</v>
      </c>
      <c r="K206" s="23" t="s">
        <v>456</v>
      </c>
      <c r="L206" s="207">
        <f t="shared" si="20"/>
        <v>87.823542643199985</v>
      </c>
      <c r="M206" s="208">
        <f t="shared" si="21"/>
        <v>87.823542643199985</v>
      </c>
      <c r="N206" s="308"/>
      <c r="O206" s="271"/>
      <c r="P206" s="217"/>
    </row>
    <row r="207" spans="1:16" s="3" customFormat="1" ht="11.25" customHeight="1">
      <c r="A207" s="69"/>
      <c r="B207" s="108"/>
      <c r="C207" s="98"/>
      <c r="D207" s="193" t="s">
        <v>1572</v>
      </c>
      <c r="E207" s="255"/>
      <c r="F207" s="255"/>
      <c r="G207" s="259"/>
      <c r="H207" s="262"/>
      <c r="I207" s="259"/>
      <c r="J207" s="266"/>
      <c r="K207" s="29"/>
      <c r="L207" s="207"/>
      <c r="M207" s="208"/>
      <c r="N207" s="308"/>
      <c r="O207" s="271"/>
      <c r="P207" s="217"/>
    </row>
    <row r="208" spans="1:16" s="3" customFormat="1" ht="11.25" customHeight="1">
      <c r="A208" s="72"/>
      <c r="B208" s="108"/>
      <c r="C208" s="102"/>
      <c r="D208" s="193" t="s">
        <v>1573</v>
      </c>
      <c r="E208" s="256"/>
      <c r="F208" s="256"/>
      <c r="G208" s="155"/>
      <c r="H208" s="263"/>
      <c r="I208" s="155"/>
      <c r="J208" s="267"/>
      <c r="K208" s="31"/>
      <c r="L208" s="207"/>
      <c r="M208" s="208"/>
      <c r="N208" s="308"/>
      <c r="O208" s="271"/>
      <c r="P208" s="217"/>
    </row>
    <row r="209" spans="1:16" s="3" customFormat="1" ht="11.25" customHeight="1">
      <c r="A209" s="120" t="s">
        <v>4170</v>
      </c>
      <c r="B209" s="108"/>
      <c r="C209" s="95"/>
      <c r="D209" s="193" t="s">
        <v>4173</v>
      </c>
      <c r="E209" s="1">
        <v>71.895199999999988</v>
      </c>
      <c r="F209" s="255">
        <f>E209+(E209*$N$10)/100</f>
        <v>71.895199999999988</v>
      </c>
      <c r="G209" s="155"/>
      <c r="H209" s="263"/>
      <c r="I209" s="155"/>
      <c r="J209" s="267"/>
      <c r="K209" s="31"/>
      <c r="L209" s="207">
        <f>F209-(F209*$N$11)/100</f>
        <v>71.895199999999988</v>
      </c>
      <c r="M209" s="208">
        <f>IF($N$11="",(F209*$P$11)/100+F209,L209+(L209*$P$11)/100)</f>
        <v>71.895199999999988</v>
      </c>
      <c r="N209" s="308"/>
      <c r="O209" s="271"/>
      <c r="P209" s="217"/>
    </row>
    <row r="210" spans="1:16" s="3" customFormat="1" ht="11.25" customHeight="1">
      <c r="A210" s="120" t="s">
        <v>4171</v>
      </c>
      <c r="B210" s="108"/>
      <c r="C210" s="95"/>
      <c r="D210" s="193" t="s">
        <v>4174</v>
      </c>
      <c r="E210" s="1">
        <v>77.053600000000003</v>
      </c>
      <c r="F210" s="255">
        <f>E210+(E210*$N$10)/100</f>
        <v>77.053600000000003</v>
      </c>
      <c r="G210" s="155">
        <v>240</v>
      </c>
      <c r="H210" s="263">
        <v>204</v>
      </c>
      <c r="I210" s="155">
        <v>35</v>
      </c>
      <c r="J210" s="267"/>
      <c r="K210" s="31"/>
      <c r="L210" s="207">
        <f>F210-(F210*$N$11)/100</f>
        <v>77.053600000000003</v>
      </c>
      <c r="M210" s="208">
        <f>IF($N$11="",(F210*$P$11)/100+F210,L210+(L210*$P$11)/100)</f>
        <v>77.053600000000003</v>
      </c>
      <c r="N210" s="308"/>
      <c r="O210" s="271"/>
      <c r="P210" s="217"/>
    </row>
    <row r="211" spans="1:16" s="3" customFormat="1" ht="11.25" customHeight="1">
      <c r="A211" s="120" t="s">
        <v>4172</v>
      </c>
      <c r="B211" s="108"/>
      <c r="C211" s="95"/>
      <c r="D211" s="193" t="s">
        <v>4175</v>
      </c>
      <c r="E211" s="1">
        <v>114.2752</v>
      </c>
      <c r="F211" s="255">
        <f>E211+(E211*$N$10)/100</f>
        <v>114.2752</v>
      </c>
      <c r="G211" s="155">
        <v>290</v>
      </c>
      <c r="H211" s="263">
        <v>92</v>
      </c>
      <c r="I211" s="155">
        <v>30</v>
      </c>
      <c r="J211" s="267"/>
      <c r="K211" s="31"/>
      <c r="L211" s="207">
        <f>F211-(F211*$N$11)/100</f>
        <v>114.2752</v>
      </c>
      <c r="M211" s="208">
        <f>IF($N$11="",(F211*$P$11)/100+F211,L211+(L211*$P$11)/100)</f>
        <v>114.2752</v>
      </c>
      <c r="N211" s="308"/>
      <c r="O211" s="271"/>
      <c r="P211" s="217"/>
    </row>
    <row r="212" spans="1:16" ht="11.25" customHeight="1">
      <c r="A212" s="314" t="s">
        <v>463</v>
      </c>
      <c r="B212" s="315"/>
      <c r="C212" s="315"/>
      <c r="D212" s="315"/>
      <c r="E212" s="315"/>
      <c r="F212" s="315"/>
      <c r="G212" s="315"/>
      <c r="H212" s="315"/>
      <c r="I212" s="315"/>
      <c r="J212" s="315"/>
      <c r="K212" s="316"/>
      <c r="L212" s="209"/>
      <c r="M212" s="210"/>
      <c r="P212" s="217"/>
    </row>
    <row r="213" spans="1:16" s="3" customFormat="1" ht="11.25" customHeight="1">
      <c r="A213" s="66" t="s">
        <v>2854</v>
      </c>
      <c r="B213" s="99" t="s">
        <v>789</v>
      </c>
      <c r="C213" s="99" t="s">
        <v>2992</v>
      </c>
      <c r="D213" s="180" t="s">
        <v>591</v>
      </c>
      <c r="E213" s="6">
        <v>62.042385537910427</v>
      </c>
      <c r="F213" s="13">
        <f>E213+(E213*$N$10)/100</f>
        <v>62.042385537910427</v>
      </c>
      <c r="G213" s="39">
        <v>92</v>
      </c>
      <c r="H213" s="40" t="s">
        <v>468</v>
      </c>
      <c r="I213" s="39">
        <v>130</v>
      </c>
      <c r="J213" s="22">
        <v>6</v>
      </c>
      <c r="K213" s="23" t="s">
        <v>463</v>
      </c>
      <c r="L213" s="207">
        <f t="shared" ref="L213:L251" si="22">F213-(F213*$N$11)/100</f>
        <v>62.042385537910427</v>
      </c>
      <c r="M213" s="208">
        <f>IF($N$11="",(F213*$P$11)/100+F213,L213+(L213*$P$11)/100)</f>
        <v>62.042385537910427</v>
      </c>
      <c r="N213" s="308"/>
      <c r="O213" s="271"/>
      <c r="P213" s="217"/>
    </row>
    <row r="214" spans="1:16" s="10" customFormat="1" ht="11.25" customHeight="1">
      <c r="A214" s="66" t="s">
        <v>2856</v>
      </c>
      <c r="B214" s="99" t="s">
        <v>2993</v>
      </c>
      <c r="C214" s="99" t="s">
        <v>2994</v>
      </c>
      <c r="D214" s="180" t="s">
        <v>2996</v>
      </c>
      <c r="E214" s="6">
        <v>62.042385537910427</v>
      </c>
      <c r="F214" s="13">
        <f>E214+(E214*$N$10)/100</f>
        <v>62.042385537910427</v>
      </c>
      <c r="G214" s="39">
        <v>92</v>
      </c>
      <c r="H214" s="40" t="s">
        <v>465</v>
      </c>
      <c r="I214" s="39">
        <v>130</v>
      </c>
      <c r="J214" s="22">
        <v>6</v>
      </c>
      <c r="K214" s="23" t="s">
        <v>463</v>
      </c>
      <c r="L214" s="207">
        <f t="shared" si="22"/>
        <v>62.042385537910427</v>
      </c>
      <c r="M214" s="208">
        <f>IF($N$11="",(F214*$P$11)/100+F214,L214+(L214*$P$11)/100)</f>
        <v>62.042385537910427</v>
      </c>
      <c r="N214" s="308"/>
      <c r="O214" s="271"/>
      <c r="P214" s="217"/>
    </row>
    <row r="215" spans="1:16" s="10" customFormat="1" ht="11.25" customHeight="1">
      <c r="A215" s="70" t="s">
        <v>2864</v>
      </c>
      <c r="B215" s="100" t="s">
        <v>555</v>
      </c>
      <c r="C215" s="100" t="s">
        <v>2979</v>
      </c>
      <c r="D215" s="188" t="s">
        <v>1956</v>
      </c>
      <c r="E215" s="15">
        <v>56.777575622281297</v>
      </c>
      <c r="F215" s="13">
        <f>E215+(E215*$N$10)/100</f>
        <v>56.777575622281297</v>
      </c>
      <c r="G215" s="44">
        <v>67</v>
      </c>
      <c r="H215" s="54" t="s">
        <v>466</v>
      </c>
      <c r="I215" s="44">
        <v>85</v>
      </c>
      <c r="J215" s="32">
        <v>6</v>
      </c>
      <c r="K215" s="33" t="s">
        <v>463</v>
      </c>
      <c r="L215" s="207">
        <f t="shared" si="22"/>
        <v>56.777575622281297</v>
      </c>
      <c r="M215" s="208">
        <f>IF($N$11="",(F215*$P$11)/100+F215,L215+(L215*$P$11)/100)</f>
        <v>56.777575622281297</v>
      </c>
      <c r="N215" s="308"/>
      <c r="O215" s="271"/>
      <c r="P215" s="217"/>
    </row>
    <row r="216" spans="1:16" s="10" customFormat="1" ht="11.25" customHeight="1">
      <c r="A216" s="69"/>
      <c r="B216" s="98"/>
      <c r="C216" s="98"/>
      <c r="D216" s="187" t="s">
        <v>1957</v>
      </c>
      <c r="E216" s="13"/>
      <c r="F216" s="13"/>
      <c r="G216" s="42"/>
      <c r="H216" s="52"/>
      <c r="I216" s="42"/>
      <c r="J216" s="28"/>
      <c r="K216" s="29"/>
      <c r="L216" s="207"/>
      <c r="M216" s="208"/>
      <c r="N216" s="308"/>
      <c r="O216" s="271"/>
      <c r="P216" s="217"/>
    </row>
    <row r="217" spans="1:16" s="10" customFormat="1" ht="11.25" customHeight="1">
      <c r="A217" s="66" t="s">
        <v>3883</v>
      </c>
      <c r="B217" s="99" t="s">
        <v>822</v>
      </c>
      <c r="C217" s="99" t="s">
        <v>823</v>
      </c>
      <c r="D217" s="180" t="s">
        <v>1800</v>
      </c>
      <c r="E217" s="6">
        <v>48.436673280832601</v>
      </c>
      <c r="F217" s="13">
        <f t="shared" ref="F217:F225" si="23">E217+(E217*$N$10)/100</f>
        <v>48.436673280832601</v>
      </c>
      <c r="G217" s="39">
        <v>75</v>
      </c>
      <c r="H217" s="40" t="s">
        <v>464</v>
      </c>
      <c r="I217" s="39">
        <v>90</v>
      </c>
      <c r="J217" s="22">
        <v>6</v>
      </c>
      <c r="K217" s="23" t="s">
        <v>463</v>
      </c>
      <c r="L217" s="207">
        <f t="shared" si="22"/>
        <v>48.436673280832601</v>
      </c>
      <c r="M217" s="208">
        <f>IF($N$11="",(F217*$P$11)/100+F217,L217+(L217*$P$11)/100)</f>
        <v>48.436673280832601</v>
      </c>
      <c r="N217" s="308"/>
      <c r="O217" s="271"/>
      <c r="P217" s="217"/>
    </row>
    <row r="218" spans="1:16" s="10" customFormat="1" ht="11.25" customHeight="1">
      <c r="A218" s="66"/>
      <c r="B218" s="99"/>
      <c r="C218" s="99"/>
      <c r="D218" s="180" t="s">
        <v>1573</v>
      </c>
      <c r="E218" s="6"/>
      <c r="F218" s="13"/>
      <c r="G218" s="39"/>
      <c r="H218" s="40"/>
      <c r="I218" s="39"/>
      <c r="J218" s="22"/>
      <c r="K218" s="23"/>
      <c r="L218" s="207"/>
      <c r="M218" s="208"/>
      <c r="N218" s="308"/>
      <c r="O218" s="271"/>
      <c r="P218" s="217"/>
    </row>
    <row r="219" spans="1:16" s="10" customFormat="1" ht="11.25" customHeight="1">
      <c r="A219" s="66" t="s">
        <v>1225</v>
      </c>
      <c r="B219" s="99" t="s">
        <v>593</v>
      </c>
      <c r="C219" s="99" t="s">
        <v>599</v>
      </c>
      <c r="D219" s="180" t="s">
        <v>600</v>
      </c>
      <c r="E219" s="6">
        <v>68.655315996435334</v>
      </c>
      <c r="F219" s="13">
        <f t="shared" si="23"/>
        <v>68.655315996435334</v>
      </c>
      <c r="G219" s="39">
        <v>92</v>
      </c>
      <c r="H219" s="40" t="s">
        <v>468</v>
      </c>
      <c r="I219" s="39">
        <v>130</v>
      </c>
      <c r="J219" s="22">
        <v>6</v>
      </c>
      <c r="K219" s="23" t="s">
        <v>463</v>
      </c>
      <c r="L219" s="207">
        <f t="shared" si="22"/>
        <v>68.655315996435334</v>
      </c>
      <c r="M219" s="208">
        <f t="shared" ref="M219:M225" si="24">IF($N$11="",(F219*$P$11)/100+F219,L219+(L219*$P$11)/100)</f>
        <v>68.655315996435334</v>
      </c>
      <c r="N219" s="308"/>
      <c r="O219" s="271"/>
      <c r="P219" s="217"/>
    </row>
    <row r="220" spans="1:16" s="10" customFormat="1" ht="11.25" customHeight="1">
      <c r="A220" s="66" t="s">
        <v>1230</v>
      </c>
      <c r="B220" s="99" t="s">
        <v>604</v>
      </c>
      <c r="C220" s="99" t="s">
        <v>605</v>
      </c>
      <c r="D220" s="180" t="s">
        <v>606</v>
      </c>
      <c r="E220" s="6">
        <v>55.219129985555199</v>
      </c>
      <c r="F220" s="13">
        <f t="shared" si="23"/>
        <v>55.219129985555199</v>
      </c>
      <c r="G220" s="39">
        <v>75</v>
      </c>
      <c r="H220" s="40" t="s">
        <v>464</v>
      </c>
      <c r="I220" s="39">
        <v>90</v>
      </c>
      <c r="J220" s="22">
        <v>6</v>
      </c>
      <c r="K220" s="23" t="s">
        <v>463</v>
      </c>
      <c r="L220" s="207">
        <f t="shared" si="22"/>
        <v>55.219129985555199</v>
      </c>
      <c r="M220" s="208">
        <f t="shared" si="24"/>
        <v>55.219129985555199</v>
      </c>
      <c r="N220" s="308"/>
      <c r="O220" s="271"/>
      <c r="P220" s="217"/>
    </row>
    <row r="221" spans="1:16" s="10" customFormat="1" ht="11.25" customHeight="1">
      <c r="A221" s="66" t="s">
        <v>1235</v>
      </c>
      <c r="B221" s="99" t="s">
        <v>968</v>
      </c>
      <c r="C221" s="99">
        <v>0</v>
      </c>
      <c r="D221" s="180" t="s">
        <v>1123</v>
      </c>
      <c r="E221" s="6">
        <v>50.501587370929386</v>
      </c>
      <c r="F221" s="13">
        <f t="shared" si="23"/>
        <v>50.501587370929386</v>
      </c>
      <c r="G221" s="39">
        <v>75</v>
      </c>
      <c r="H221" s="40" t="s">
        <v>466</v>
      </c>
      <c r="I221" s="39">
        <v>90</v>
      </c>
      <c r="J221" s="22">
        <v>6</v>
      </c>
      <c r="K221" s="23" t="s">
        <v>463</v>
      </c>
      <c r="L221" s="207">
        <f t="shared" si="22"/>
        <v>50.501587370929386</v>
      </c>
      <c r="M221" s="208">
        <f t="shared" si="24"/>
        <v>50.501587370929386</v>
      </c>
      <c r="N221" s="308"/>
      <c r="O221" s="271"/>
      <c r="P221" s="217"/>
    </row>
    <row r="222" spans="1:16" s="10" customFormat="1" ht="11.25" customHeight="1">
      <c r="A222" s="66" t="s">
        <v>1248</v>
      </c>
      <c r="B222" s="99" t="s">
        <v>1116</v>
      </c>
      <c r="C222" s="99" t="s">
        <v>1117</v>
      </c>
      <c r="D222" s="180" t="s">
        <v>1112</v>
      </c>
      <c r="E222" s="6">
        <v>62.464090868182282</v>
      </c>
      <c r="F222" s="13">
        <f t="shared" si="23"/>
        <v>62.464090868182282</v>
      </c>
      <c r="G222" s="39">
        <v>92</v>
      </c>
      <c r="H222" s="40" t="s">
        <v>465</v>
      </c>
      <c r="I222" s="39">
        <v>130</v>
      </c>
      <c r="J222" s="22">
        <v>6</v>
      </c>
      <c r="K222" s="23" t="s">
        <v>463</v>
      </c>
      <c r="L222" s="207">
        <f t="shared" si="22"/>
        <v>62.464090868182282</v>
      </c>
      <c r="M222" s="208">
        <f t="shared" si="24"/>
        <v>62.464090868182282</v>
      </c>
      <c r="N222" s="308"/>
      <c r="O222" s="271"/>
      <c r="P222" s="217"/>
    </row>
    <row r="223" spans="1:16" s="10" customFormat="1" ht="11.25" customHeight="1">
      <c r="A223" s="66" t="s">
        <v>1249</v>
      </c>
      <c r="B223" s="99" t="s">
        <v>639</v>
      </c>
      <c r="C223" s="99" t="s">
        <v>772</v>
      </c>
      <c r="D223" s="180" t="s">
        <v>3011</v>
      </c>
      <c r="E223" s="6">
        <v>161.39760000000001</v>
      </c>
      <c r="F223" s="13">
        <f t="shared" si="23"/>
        <v>161.39760000000001</v>
      </c>
      <c r="G223" s="39">
        <v>130</v>
      </c>
      <c r="H223" s="40">
        <v>0</v>
      </c>
      <c r="I223" s="39">
        <v>93</v>
      </c>
      <c r="J223" s="22">
        <v>6</v>
      </c>
      <c r="K223" s="23" t="s">
        <v>463</v>
      </c>
      <c r="L223" s="207">
        <f t="shared" si="22"/>
        <v>161.39760000000001</v>
      </c>
      <c r="M223" s="208">
        <f t="shared" si="24"/>
        <v>161.39760000000001</v>
      </c>
      <c r="N223" s="308"/>
      <c r="O223" s="271"/>
      <c r="P223" s="217"/>
    </row>
    <row r="224" spans="1:16" s="10" customFormat="1" ht="11.25" customHeight="1">
      <c r="A224" s="66" t="s">
        <v>1321</v>
      </c>
      <c r="B224" s="99" t="s">
        <v>3045</v>
      </c>
      <c r="C224" s="99" t="s">
        <v>3046</v>
      </c>
      <c r="D224" s="180" t="s">
        <v>3048</v>
      </c>
      <c r="E224" s="6">
        <v>65.286245638909008</v>
      </c>
      <c r="F224" s="13">
        <f t="shared" si="23"/>
        <v>65.286245638909008</v>
      </c>
      <c r="G224" s="39">
        <v>92</v>
      </c>
      <c r="H224" s="40" t="s">
        <v>3047</v>
      </c>
      <c r="I224" s="39">
        <v>100</v>
      </c>
      <c r="J224" s="22">
        <v>6</v>
      </c>
      <c r="K224" s="23" t="s">
        <v>463</v>
      </c>
      <c r="L224" s="207">
        <f t="shared" si="22"/>
        <v>65.286245638909008</v>
      </c>
      <c r="M224" s="208">
        <f t="shared" si="24"/>
        <v>65.286245638909008</v>
      </c>
      <c r="N224" s="308"/>
      <c r="O224" s="271"/>
      <c r="P224" s="217"/>
    </row>
    <row r="225" spans="1:16" s="10" customFormat="1" ht="11.25" customHeight="1">
      <c r="A225" s="70" t="s">
        <v>1358</v>
      </c>
      <c r="B225" s="100">
        <v>0</v>
      </c>
      <c r="C225" s="100" t="s">
        <v>3318</v>
      </c>
      <c r="D225" s="188" t="s">
        <v>3319</v>
      </c>
      <c r="E225" s="15">
        <v>60.399528492289214</v>
      </c>
      <c r="F225" s="13">
        <f t="shared" si="23"/>
        <v>60.399528492289214</v>
      </c>
      <c r="G225" s="44">
        <v>92</v>
      </c>
      <c r="H225" s="54" t="s">
        <v>3320</v>
      </c>
      <c r="I225" s="44">
        <v>110</v>
      </c>
      <c r="J225" s="32">
        <v>6</v>
      </c>
      <c r="K225" s="33" t="s">
        <v>463</v>
      </c>
      <c r="L225" s="207">
        <f t="shared" si="22"/>
        <v>60.399528492289214</v>
      </c>
      <c r="M225" s="208">
        <f t="shared" si="24"/>
        <v>60.399528492289214</v>
      </c>
      <c r="N225" s="308"/>
      <c r="O225" s="271"/>
      <c r="P225" s="217"/>
    </row>
    <row r="226" spans="1:16" s="10" customFormat="1" ht="11.25" customHeight="1">
      <c r="A226" s="71"/>
      <c r="B226" s="101"/>
      <c r="C226" s="101"/>
      <c r="D226" s="190" t="s">
        <v>3321</v>
      </c>
      <c r="E226" s="56"/>
      <c r="F226" s="56"/>
      <c r="G226" s="57"/>
      <c r="H226" s="58"/>
      <c r="I226" s="57"/>
      <c r="J226" s="59"/>
      <c r="K226" s="60"/>
      <c r="L226" s="207"/>
      <c r="M226" s="208"/>
      <c r="N226" s="308"/>
      <c r="O226" s="271"/>
      <c r="P226" s="217"/>
    </row>
    <row r="227" spans="1:16" s="10" customFormat="1" ht="11.25" customHeight="1">
      <c r="A227" s="71"/>
      <c r="B227" s="101"/>
      <c r="C227" s="101"/>
      <c r="D227" s="190" t="s">
        <v>3322</v>
      </c>
      <c r="E227" s="56"/>
      <c r="F227" s="56"/>
      <c r="G227" s="57"/>
      <c r="H227" s="58"/>
      <c r="I227" s="57"/>
      <c r="J227" s="59"/>
      <c r="K227" s="60"/>
      <c r="L227" s="207"/>
      <c r="M227" s="208"/>
      <c r="N227" s="308"/>
      <c r="O227" s="271"/>
      <c r="P227" s="217"/>
    </row>
    <row r="228" spans="1:16" s="10" customFormat="1" ht="11.25" customHeight="1">
      <c r="A228" s="69"/>
      <c r="B228" s="98"/>
      <c r="C228" s="98"/>
      <c r="D228" s="187" t="s">
        <v>2042</v>
      </c>
      <c r="E228" s="13"/>
      <c r="F228" s="13"/>
      <c r="G228" s="42"/>
      <c r="H228" s="52"/>
      <c r="I228" s="42"/>
      <c r="J228" s="28"/>
      <c r="K228" s="29"/>
      <c r="L228" s="207"/>
      <c r="M228" s="208"/>
      <c r="N228" s="308"/>
      <c r="O228" s="271"/>
      <c r="P228" s="217"/>
    </row>
    <row r="229" spans="1:16" s="10" customFormat="1" ht="11.25" customHeight="1">
      <c r="A229" s="71" t="s">
        <v>733</v>
      </c>
      <c r="B229" s="101" t="s">
        <v>514</v>
      </c>
      <c r="C229" s="101" t="s">
        <v>515</v>
      </c>
      <c r="D229" s="190" t="s">
        <v>516</v>
      </c>
      <c r="E229" s="56">
        <v>53.93537314194198</v>
      </c>
      <c r="F229" s="13">
        <f>E229+(E229*$N$10)/100</f>
        <v>53.93537314194198</v>
      </c>
      <c r="G229" s="57">
        <v>76</v>
      </c>
      <c r="H229" s="58" t="s">
        <v>3327</v>
      </c>
      <c r="I229" s="57">
        <v>50</v>
      </c>
      <c r="J229" s="59">
        <v>6</v>
      </c>
      <c r="K229" s="60" t="s">
        <v>463</v>
      </c>
      <c r="L229" s="207">
        <f t="shared" si="22"/>
        <v>53.93537314194198</v>
      </c>
      <c r="M229" s="208">
        <f>IF($N$11="",(F229*$P$11)/100+F229,L229+(L229*$P$11)/100)</f>
        <v>53.93537314194198</v>
      </c>
      <c r="N229" s="308"/>
      <c r="O229" s="271"/>
      <c r="P229" s="217"/>
    </row>
    <row r="230" spans="1:16" s="10" customFormat="1" ht="11.25" customHeight="1">
      <c r="A230" s="71"/>
      <c r="B230" s="101"/>
      <c r="C230" s="101"/>
      <c r="D230" s="190" t="s">
        <v>517</v>
      </c>
      <c r="E230" s="56"/>
      <c r="F230" s="56"/>
      <c r="G230" s="57"/>
      <c r="H230" s="58"/>
      <c r="I230" s="57"/>
      <c r="J230" s="59"/>
      <c r="K230" s="60"/>
      <c r="L230" s="207"/>
      <c r="M230" s="208"/>
      <c r="N230" s="308"/>
      <c r="O230" s="271"/>
      <c r="P230" s="217"/>
    </row>
    <row r="231" spans="1:16" s="10" customFormat="1" ht="11.25" customHeight="1">
      <c r="A231" s="71" t="s">
        <v>3481</v>
      </c>
      <c r="B231" s="101">
        <v>0</v>
      </c>
      <c r="C231" s="101" t="s">
        <v>3479</v>
      </c>
      <c r="D231" s="190" t="s">
        <v>3480</v>
      </c>
      <c r="E231" s="56">
        <v>83.68304939519615</v>
      </c>
      <c r="F231" s="13">
        <f>E231+(E231*$N$10)/100</f>
        <v>83.68304939519615</v>
      </c>
      <c r="G231" s="57">
        <v>0</v>
      </c>
      <c r="H231" s="58">
        <v>0</v>
      </c>
      <c r="I231" s="58">
        <v>0</v>
      </c>
      <c r="J231" s="59">
        <v>6</v>
      </c>
      <c r="K231" s="60" t="s">
        <v>463</v>
      </c>
      <c r="L231" s="207">
        <f>F231-(F231*$N$11)/100</f>
        <v>83.68304939519615</v>
      </c>
      <c r="M231" s="208">
        <f>IF($N$11="",(F231*$P$11)/100+F231,L231+(L231*$P$11)/100)</f>
        <v>83.68304939519615</v>
      </c>
      <c r="N231" s="308"/>
      <c r="O231" s="271"/>
      <c r="P231" s="217"/>
    </row>
    <row r="232" spans="1:16" s="10" customFormat="1" ht="11.25" customHeight="1">
      <c r="A232" s="70" t="s">
        <v>1264</v>
      </c>
      <c r="B232" s="100" t="s">
        <v>1023</v>
      </c>
      <c r="C232" s="100" t="s">
        <v>3724</v>
      </c>
      <c r="D232" s="188" t="s">
        <v>3225</v>
      </c>
      <c r="E232" s="15">
        <v>48.572159999999997</v>
      </c>
      <c r="F232" s="13">
        <f>E232+(E232*$N$10)/100</f>
        <v>48.572159999999997</v>
      </c>
      <c r="G232" s="44">
        <v>72.5</v>
      </c>
      <c r="H232" s="54">
        <v>32</v>
      </c>
      <c r="I232" s="44">
        <v>82</v>
      </c>
      <c r="J232" s="32">
        <v>6</v>
      </c>
      <c r="K232" s="33" t="s">
        <v>3065</v>
      </c>
      <c r="L232" s="207">
        <f t="shared" si="22"/>
        <v>48.572159999999997</v>
      </c>
      <c r="M232" s="208">
        <f>IF($N$11="",(F232*$P$11)/100+F232,L232+(L232*$P$11)/100)</f>
        <v>48.572159999999997</v>
      </c>
      <c r="N232" s="308"/>
      <c r="O232" s="271"/>
      <c r="P232" s="217"/>
    </row>
    <row r="233" spans="1:16" s="10" customFormat="1" ht="11.25" customHeight="1">
      <c r="A233" s="71"/>
      <c r="B233" s="101"/>
      <c r="C233" s="101"/>
      <c r="D233" s="190" t="s">
        <v>4114</v>
      </c>
      <c r="E233" s="56"/>
      <c r="F233" s="56"/>
      <c r="G233" s="57"/>
      <c r="H233" s="58"/>
      <c r="I233" s="57"/>
      <c r="J233" s="59"/>
      <c r="K233" s="60"/>
      <c r="L233" s="207"/>
      <c r="M233" s="208"/>
      <c r="N233" s="308"/>
      <c r="O233" s="271"/>
      <c r="P233" s="217"/>
    </row>
    <row r="234" spans="1:16" s="10" customFormat="1" ht="11.25" customHeight="1">
      <c r="A234" s="71"/>
      <c r="B234" s="101"/>
      <c r="C234" s="101"/>
      <c r="D234" s="190" t="s">
        <v>4115</v>
      </c>
      <c r="E234" s="56"/>
      <c r="F234" s="56"/>
      <c r="G234" s="57"/>
      <c r="H234" s="58"/>
      <c r="I234" s="57"/>
      <c r="J234" s="59"/>
      <c r="K234" s="60"/>
      <c r="L234" s="207"/>
      <c r="M234" s="208"/>
      <c r="N234" s="308"/>
      <c r="O234" s="271"/>
      <c r="P234" s="217"/>
    </row>
    <row r="235" spans="1:16" s="10" customFormat="1" ht="11.25" customHeight="1">
      <c r="A235" s="69"/>
      <c r="B235" s="98"/>
      <c r="C235" s="98"/>
      <c r="D235" s="187" t="s">
        <v>4116</v>
      </c>
      <c r="E235" s="13"/>
      <c r="F235" s="13"/>
      <c r="G235" s="42"/>
      <c r="H235" s="52"/>
      <c r="I235" s="42"/>
      <c r="J235" s="28"/>
      <c r="K235" s="29"/>
      <c r="L235" s="207"/>
      <c r="M235" s="208"/>
      <c r="N235" s="308"/>
      <c r="O235" s="271"/>
      <c r="P235" s="217"/>
    </row>
    <row r="236" spans="1:16" s="10" customFormat="1" ht="11.25" customHeight="1">
      <c r="A236" s="66" t="s">
        <v>1326</v>
      </c>
      <c r="B236" s="99" t="s">
        <v>3102</v>
      </c>
      <c r="C236" s="99">
        <v>0</v>
      </c>
      <c r="D236" s="180" t="s">
        <v>3103</v>
      </c>
      <c r="E236" s="6">
        <v>74.114040000000003</v>
      </c>
      <c r="F236" s="13">
        <f>E236+(E236*$N$10)/100</f>
        <v>74.114040000000003</v>
      </c>
      <c r="G236" s="39">
        <v>63</v>
      </c>
      <c r="H236" s="40" t="s">
        <v>2314</v>
      </c>
      <c r="I236" s="39">
        <v>88.5</v>
      </c>
      <c r="J236" s="22">
        <v>6</v>
      </c>
      <c r="K236" s="23" t="s">
        <v>3065</v>
      </c>
      <c r="L236" s="207">
        <f t="shared" si="22"/>
        <v>74.114040000000003</v>
      </c>
      <c r="M236" s="208">
        <f>IF($N$11="",(F236*$P$11)/100+F236,L236+(L236*$P$11)/100)</f>
        <v>74.114040000000003</v>
      </c>
      <c r="N236" s="308"/>
      <c r="O236" s="271"/>
      <c r="P236" s="217"/>
    </row>
    <row r="237" spans="1:16" s="10" customFormat="1" ht="11.25" customHeight="1">
      <c r="A237" s="70" t="s">
        <v>1325</v>
      </c>
      <c r="B237" s="100" t="s">
        <v>3059</v>
      </c>
      <c r="C237" s="100" t="s">
        <v>3118</v>
      </c>
      <c r="D237" s="188" t="s">
        <v>3119</v>
      </c>
      <c r="E237" s="15">
        <v>55.45176</v>
      </c>
      <c r="F237" s="13">
        <f>E237+(E237*$N$10)/100</f>
        <v>55.45176</v>
      </c>
      <c r="G237" s="44">
        <v>63.5</v>
      </c>
      <c r="H237" s="54">
        <v>30.5</v>
      </c>
      <c r="I237" s="44">
        <v>116</v>
      </c>
      <c r="J237" s="32">
        <v>6</v>
      </c>
      <c r="K237" s="33" t="s">
        <v>3065</v>
      </c>
      <c r="L237" s="207">
        <f t="shared" si="22"/>
        <v>55.45176</v>
      </c>
      <c r="M237" s="208">
        <f>IF($N$11="",(F237*$P$11)/100+F237,L237+(L237*$P$11)/100)</f>
        <v>55.45176</v>
      </c>
      <c r="N237" s="308"/>
      <c r="O237" s="271"/>
      <c r="P237" s="217"/>
    </row>
    <row r="238" spans="1:16" s="10" customFormat="1" ht="11.25" customHeight="1">
      <c r="A238" s="71"/>
      <c r="B238" s="101"/>
      <c r="C238" s="101"/>
      <c r="D238" s="190" t="s">
        <v>3121</v>
      </c>
      <c r="E238" s="56"/>
      <c r="F238" s="56"/>
      <c r="G238" s="57"/>
      <c r="H238" s="58"/>
      <c r="I238" s="57"/>
      <c r="J238" s="59"/>
      <c r="K238" s="60"/>
      <c r="L238" s="207"/>
      <c r="M238" s="208"/>
      <c r="N238" s="308"/>
      <c r="O238" s="271"/>
      <c r="P238" s="217"/>
    </row>
    <row r="239" spans="1:16" s="10" customFormat="1" ht="11.25" customHeight="1">
      <c r="A239" s="69"/>
      <c r="B239" s="98"/>
      <c r="C239" s="98"/>
      <c r="D239" s="187" t="s">
        <v>3122</v>
      </c>
      <c r="E239" s="13"/>
      <c r="F239" s="13"/>
      <c r="G239" s="42"/>
      <c r="H239" s="52"/>
      <c r="I239" s="42"/>
      <c r="J239" s="28"/>
      <c r="K239" s="29"/>
      <c r="L239" s="207"/>
      <c r="M239" s="208"/>
      <c r="N239" s="308"/>
      <c r="O239" s="271"/>
      <c r="P239" s="217"/>
    </row>
    <row r="240" spans="1:16" s="10" customFormat="1" ht="11.25" customHeight="1">
      <c r="A240" s="70" t="s">
        <v>1353</v>
      </c>
      <c r="B240" s="100" t="s">
        <v>1444</v>
      </c>
      <c r="C240" s="100" t="s">
        <v>1445</v>
      </c>
      <c r="D240" s="188" t="s">
        <v>1446</v>
      </c>
      <c r="E240" s="15">
        <v>63.936599999999999</v>
      </c>
      <c r="F240" s="13">
        <f>E240+(E240*$N$10)/100</f>
        <v>63.936599999999999</v>
      </c>
      <c r="G240" s="44">
        <v>62</v>
      </c>
      <c r="H240" s="54" t="s">
        <v>3328</v>
      </c>
      <c r="I240" s="44">
        <v>89.5</v>
      </c>
      <c r="J240" s="32">
        <v>6</v>
      </c>
      <c r="K240" s="33" t="s">
        <v>3065</v>
      </c>
      <c r="L240" s="207">
        <f t="shared" si="22"/>
        <v>63.936599999999999</v>
      </c>
      <c r="M240" s="208">
        <f>IF($N$11="",(F240*$P$11)/100+F240,L240+(L240*$P$11)/100)</f>
        <v>63.936599999999999</v>
      </c>
      <c r="N240" s="308"/>
      <c r="O240" s="271"/>
      <c r="P240" s="217"/>
    </row>
    <row r="241" spans="1:16" s="10" customFormat="1" ht="11.25" customHeight="1">
      <c r="A241" s="69"/>
      <c r="B241" s="98"/>
      <c r="C241" s="98"/>
      <c r="D241" s="187" t="s">
        <v>1447</v>
      </c>
      <c r="E241" s="13"/>
      <c r="F241" s="13"/>
      <c r="G241" s="42"/>
      <c r="H241" s="52"/>
      <c r="I241" s="42">
        <v>89.5</v>
      </c>
      <c r="J241" s="28">
        <v>6</v>
      </c>
      <c r="K241" s="29"/>
      <c r="L241" s="207"/>
      <c r="M241" s="208"/>
      <c r="N241" s="308"/>
      <c r="O241" s="271"/>
      <c r="P241" s="217"/>
    </row>
    <row r="242" spans="1:16" s="10" customFormat="1" ht="11.25" customHeight="1">
      <c r="A242" s="70" t="s">
        <v>1346</v>
      </c>
      <c r="B242" s="100" t="s">
        <v>2170</v>
      </c>
      <c r="C242" s="100" t="s">
        <v>2171</v>
      </c>
      <c r="D242" s="188" t="s">
        <v>1448</v>
      </c>
      <c r="E242" s="15">
        <v>63.936599999999999</v>
      </c>
      <c r="F242" s="13">
        <f>E242+(E242*$N$10)/100</f>
        <v>63.936599999999999</v>
      </c>
      <c r="G242" s="44">
        <v>61.6</v>
      </c>
      <c r="H242" s="54" t="s">
        <v>1990</v>
      </c>
      <c r="I242" s="44">
        <v>71.5</v>
      </c>
      <c r="J242" s="32">
        <v>6</v>
      </c>
      <c r="K242" s="33" t="s">
        <v>2169</v>
      </c>
      <c r="L242" s="207">
        <f t="shared" si="22"/>
        <v>63.936599999999999</v>
      </c>
      <c r="M242" s="208">
        <f>IF($N$11="",(F242*$P$11)/100+F242,L242+(L242*$P$11)/100)</f>
        <v>63.936599999999999</v>
      </c>
      <c r="N242" s="308"/>
      <c r="O242" s="271"/>
      <c r="P242" s="217"/>
    </row>
    <row r="243" spans="1:16" s="10" customFormat="1" ht="11.25" customHeight="1">
      <c r="A243" s="71"/>
      <c r="B243" s="101"/>
      <c r="C243" s="101"/>
      <c r="D243" s="190" t="s">
        <v>4151</v>
      </c>
      <c r="E243" s="56"/>
      <c r="F243" s="56"/>
      <c r="G243" s="57"/>
      <c r="H243" s="58"/>
      <c r="I243" s="57"/>
      <c r="J243" s="59"/>
      <c r="K243" s="60"/>
      <c r="L243" s="207"/>
      <c r="M243" s="208"/>
      <c r="N243" s="308"/>
      <c r="O243" s="271"/>
      <c r="P243" s="217"/>
    </row>
    <row r="244" spans="1:16" s="10" customFormat="1" ht="11.25" customHeight="1">
      <c r="A244" s="71"/>
      <c r="B244" s="101"/>
      <c r="C244" s="101"/>
      <c r="D244" s="190" t="s">
        <v>2043</v>
      </c>
      <c r="E244" s="56"/>
      <c r="F244" s="56"/>
      <c r="G244" s="57"/>
      <c r="H244" s="58"/>
      <c r="I244" s="57"/>
      <c r="J244" s="59"/>
      <c r="K244" s="60"/>
      <c r="L244" s="207"/>
      <c r="M244" s="208"/>
      <c r="N244" s="308"/>
      <c r="O244" s="271"/>
      <c r="P244" s="217"/>
    </row>
    <row r="245" spans="1:16" s="10" customFormat="1" ht="11.25" customHeight="1">
      <c r="A245" s="71"/>
      <c r="B245" s="101"/>
      <c r="C245" s="101"/>
      <c r="D245" s="190" t="s">
        <v>1449</v>
      </c>
      <c r="E245" s="56"/>
      <c r="F245" s="56"/>
      <c r="G245" s="57"/>
      <c r="H245" s="58"/>
      <c r="I245" s="57"/>
      <c r="J245" s="59"/>
      <c r="K245" s="60"/>
      <c r="L245" s="207"/>
      <c r="M245" s="208"/>
      <c r="N245" s="308"/>
      <c r="O245" s="271"/>
      <c r="P245" s="217"/>
    </row>
    <row r="246" spans="1:16" s="10" customFormat="1" ht="11.25" customHeight="1">
      <c r="A246" s="69"/>
      <c r="B246" s="98"/>
      <c r="C246" s="98"/>
      <c r="D246" s="187" t="s">
        <v>1450</v>
      </c>
      <c r="E246" s="13"/>
      <c r="F246" s="13"/>
      <c r="G246" s="42"/>
      <c r="H246" s="52"/>
      <c r="I246" s="42"/>
      <c r="J246" s="28"/>
      <c r="K246" s="29"/>
      <c r="L246" s="207"/>
      <c r="M246" s="208"/>
      <c r="N246" s="308"/>
      <c r="O246" s="271"/>
      <c r="P246" s="217"/>
    </row>
    <row r="247" spans="1:16" s="10" customFormat="1" ht="11.25" customHeight="1">
      <c r="A247" s="69" t="s">
        <v>2396</v>
      </c>
      <c r="B247" s="98" t="s">
        <v>518</v>
      </c>
      <c r="C247" s="98" t="s">
        <v>519</v>
      </c>
      <c r="D247" s="187" t="s">
        <v>520</v>
      </c>
      <c r="E247" s="13">
        <v>98.075505710013161</v>
      </c>
      <c r="F247" s="13">
        <f>E247+(E247*$N$10)/100</f>
        <v>98.075505710013161</v>
      </c>
      <c r="G247" s="42">
        <v>65</v>
      </c>
      <c r="H247" s="52">
        <v>0</v>
      </c>
      <c r="I247" s="42">
        <v>83</v>
      </c>
      <c r="J247" s="28">
        <v>6</v>
      </c>
      <c r="K247" s="29" t="s">
        <v>2169</v>
      </c>
      <c r="L247" s="207">
        <f t="shared" si="22"/>
        <v>98.075505710013161</v>
      </c>
      <c r="M247" s="208">
        <f>IF($N$11="",(F247*$P$11)/100+F247,L247+(L247*$P$11)/100)</f>
        <v>98.075505710013161</v>
      </c>
      <c r="N247" s="308"/>
      <c r="O247" s="271"/>
      <c r="P247" s="217"/>
    </row>
    <row r="248" spans="1:16" s="10" customFormat="1" ht="11.25" customHeight="1">
      <c r="A248" s="69" t="s">
        <v>3483</v>
      </c>
      <c r="B248" s="98">
        <v>0</v>
      </c>
      <c r="C248" s="98" t="s">
        <v>3482</v>
      </c>
      <c r="D248" s="187" t="s">
        <v>1574</v>
      </c>
      <c r="E248" s="13">
        <v>64.995840000000001</v>
      </c>
      <c r="F248" s="13">
        <f>E248+(E248*$N$10)/100</f>
        <v>64.995840000000001</v>
      </c>
      <c r="G248" s="42">
        <v>0</v>
      </c>
      <c r="H248" s="52">
        <v>0</v>
      </c>
      <c r="I248" s="42">
        <v>0</v>
      </c>
      <c r="J248" s="28"/>
      <c r="K248" s="29" t="s">
        <v>2169</v>
      </c>
      <c r="L248" s="207">
        <f>F248-(F248*$N$11)/100</f>
        <v>64.995840000000001</v>
      </c>
      <c r="M248" s="208">
        <f>IF($N$11="",(F248*$P$11)/100+F248,L248+(L248*$P$11)/100)</f>
        <v>64.995840000000001</v>
      </c>
      <c r="N248" s="308"/>
      <c r="O248" s="271"/>
      <c r="P248" s="217"/>
    </row>
    <row r="249" spans="1:16" s="10" customFormat="1" ht="11.25" customHeight="1">
      <c r="A249" s="69"/>
      <c r="B249" s="98"/>
      <c r="C249" s="98"/>
      <c r="D249" s="187" t="s">
        <v>1575</v>
      </c>
      <c r="E249" s="13"/>
      <c r="F249" s="13"/>
      <c r="G249" s="42"/>
      <c r="H249" s="52"/>
      <c r="I249" s="42"/>
      <c r="J249" s="28"/>
      <c r="K249" s="29"/>
      <c r="L249" s="207"/>
      <c r="M249" s="208"/>
      <c r="N249" s="308"/>
      <c r="O249" s="271"/>
      <c r="P249" s="217"/>
    </row>
    <row r="250" spans="1:16" ht="11.25" customHeight="1">
      <c r="A250" s="69" t="s">
        <v>1228</v>
      </c>
      <c r="B250" s="99" t="s">
        <v>952</v>
      </c>
      <c r="C250" s="99">
        <v>0</v>
      </c>
      <c r="D250" s="180" t="s">
        <v>3190</v>
      </c>
      <c r="E250" s="6">
        <v>36.00814846363793</v>
      </c>
      <c r="F250" s="13">
        <f>E250+(E250*$N$10)/100</f>
        <v>36.00814846363793</v>
      </c>
      <c r="G250" s="39">
        <v>83.5</v>
      </c>
      <c r="H250" s="40">
        <v>20</v>
      </c>
      <c r="I250" s="39">
        <v>121.5</v>
      </c>
      <c r="J250" s="22">
        <v>60</v>
      </c>
      <c r="K250" s="23" t="s">
        <v>463</v>
      </c>
      <c r="L250" s="207">
        <f t="shared" si="22"/>
        <v>36.00814846363793</v>
      </c>
      <c r="M250" s="208">
        <f>IF($N$11="",(F250*$P$11)/100+F250,L250+(L250*$P$11)/100)</f>
        <v>36.00814846363793</v>
      </c>
      <c r="P250" s="217"/>
    </row>
    <row r="251" spans="1:16" ht="11.25" customHeight="1">
      <c r="A251" s="66" t="s">
        <v>1234</v>
      </c>
      <c r="B251" s="99" t="s">
        <v>1873</v>
      </c>
      <c r="C251" s="99">
        <v>0</v>
      </c>
      <c r="D251" s="180" t="s">
        <v>1421</v>
      </c>
      <c r="E251" s="6">
        <v>57.788402243800299</v>
      </c>
      <c r="F251" s="13">
        <f>E251+(E251*$N$10)/100</f>
        <v>57.788402243800299</v>
      </c>
      <c r="G251" s="39">
        <v>100</v>
      </c>
      <c r="H251" s="40">
        <v>18.5</v>
      </c>
      <c r="I251" s="39">
        <v>190</v>
      </c>
      <c r="J251" s="22">
        <v>0</v>
      </c>
      <c r="K251" s="23" t="s">
        <v>463</v>
      </c>
      <c r="L251" s="207">
        <f t="shared" si="22"/>
        <v>57.788402243800299</v>
      </c>
      <c r="M251" s="208">
        <f>IF($N$11="",(F251*$P$11)/100+F251,L251+(L251*$P$11)/100)</f>
        <v>57.788402243800299</v>
      </c>
      <c r="P251" s="217"/>
    </row>
    <row r="252" spans="1:16" ht="11.25" customHeight="1">
      <c r="A252" s="314" t="s">
        <v>3653</v>
      </c>
      <c r="B252" s="315"/>
      <c r="C252" s="315"/>
      <c r="D252" s="315"/>
      <c r="E252" s="315"/>
      <c r="F252" s="315"/>
      <c r="G252" s="315"/>
      <c r="H252" s="315"/>
      <c r="I252" s="315"/>
      <c r="J252" s="315"/>
      <c r="K252" s="316"/>
      <c r="L252" s="209"/>
      <c r="M252" s="210"/>
      <c r="P252" s="217"/>
    </row>
    <row r="253" spans="1:16" s="7" customFormat="1" ht="11.25" customHeight="1">
      <c r="A253" s="66" t="s">
        <v>1271</v>
      </c>
      <c r="B253" s="99" t="s">
        <v>550</v>
      </c>
      <c r="C253" s="99" t="s">
        <v>1898</v>
      </c>
      <c r="D253" s="180" t="s">
        <v>2902</v>
      </c>
      <c r="E253" s="6">
        <v>73.239207213643866</v>
      </c>
      <c r="F253" s="13">
        <f>E253+(E253*$N$10)/100</f>
        <v>73.239207213643866</v>
      </c>
      <c r="G253" s="39">
        <v>83</v>
      </c>
      <c r="H253" s="40" t="s">
        <v>472</v>
      </c>
      <c r="I253" s="39">
        <v>110</v>
      </c>
      <c r="J253" s="22">
        <v>50</v>
      </c>
      <c r="K253" s="23" t="s">
        <v>987</v>
      </c>
      <c r="L253" s="207">
        <f t="shared" ref="L253:L271" si="25">F253-(F253*$N$11)/100</f>
        <v>73.239207213643866</v>
      </c>
      <c r="M253" s="208">
        <f>IF($N$11="",(F253*$P$11)/100+F253,L253+(L253*$P$11)/100)</f>
        <v>73.239207213643866</v>
      </c>
      <c r="N253" s="308"/>
      <c r="O253" s="271"/>
      <c r="P253" s="217"/>
    </row>
    <row r="254" spans="1:16" s="7" customFormat="1" ht="11.25" customHeight="1">
      <c r="A254" s="292" t="s">
        <v>1273</v>
      </c>
      <c r="B254" s="293" t="s">
        <v>646</v>
      </c>
      <c r="C254" s="293" t="s">
        <v>653</v>
      </c>
      <c r="D254" s="294" t="s">
        <v>2904</v>
      </c>
      <c r="E254" s="295">
        <v>129.9</v>
      </c>
      <c r="F254" s="13">
        <f>E254+(E254*$N$10)/100</f>
        <v>129.9</v>
      </c>
      <c r="G254" s="296">
        <v>83</v>
      </c>
      <c r="H254" s="297" t="s">
        <v>990</v>
      </c>
      <c r="I254" s="296">
        <v>130</v>
      </c>
      <c r="J254" s="298">
        <v>50</v>
      </c>
      <c r="K254" s="299" t="s">
        <v>987</v>
      </c>
      <c r="L254" s="207">
        <f t="shared" si="25"/>
        <v>129.9</v>
      </c>
      <c r="M254" s="208">
        <f>IF($N$11="",(F254*$P$11)/100+F254,L254+(L254*$P$11)/100)</f>
        <v>129.9</v>
      </c>
      <c r="N254" s="308"/>
      <c r="O254" s="271"/>
      <c r="P254" s="217"/>
    </row>
    <row r="255" spans="1:16" s="7" customFormat="1" ht="11.25" customHeight="1">
      <c r="A255" s="66" t="s">
        <v>3856</v>
      </c>
      <c r="B255" s="99" t="s">
        <v>521</v>
      </c>
      <c r="C255" s="99" t="s">
        <v>522</v>
      </c>
      <c r="D255" s="180" t="s">
        <v>523</v>
      </c>
      <c r="E255" s="6">
        <v>283.13345114440631</v>
      </c>
      <c r="F255" s="13">
        <f>E255+(E255*$N$10)/100</f>
        <v>283.13345114440631</v>
      </c>
      <c r="G255" s="39">
        <v>108</v>
      </c>
      <c r="H255" s="40" t="s">
        <v>524</v>
      </c>
      <c r="I255" s="39">
        <v>222.5</v>
      </c>
      <c r="J255" s="22">
        <v>6</v>
      </c>
      <c r="K255" s="23" t="s">
        <v>987</v>
      </c>
      <c r="L255" s="207">
        <f t="shared" si="25"/>
        <v>283.13345114440631</v>
      </c>
      <c r="M255" s="208">
        <f>IF($N$11="",(F255*$P$11)/100+F255,L255+(L255*$P$11)/100)</f>
        <v>283.13345114440631</v>
      </c>
      <c r="N255" s="308"/>
      <c r="O255" s="271"/>
      <c r="P255" s="217"/>
    </row>
    <row r="256" spans="1:16" s="7" customFormat="1" ht="11.25" customHeight="1">
      <c r="A256" s="66"/>
      <c r="B256" s="99"/>
      <c r="C256" s="99"/>
      <c r="D256" s="180" t="s">
        <v>525</v>
      </c>
      <c r="E256" s="6"/>
      <c r="F256" s="6"/>
      <c r="G256" s="39"/>
      <c r="H256" s="40"/>
      <c r="I256" s="39"/>
      <c r="J256" s="22"/>
      <c r="K256" s="23"/>
      <c r="L256" s="207"/>
      <c r="M256" s="208"/>
      <c r="N256" s="308"/>
      <c r="O256" s="271"/>
      <c r="P256" s="217"/>
    </row>
    <row r="257" spans="1:16" s="7" customFormat="1" ht="11.25" customHeight="1">
      <c r="A257" s="66" t="s">
        <v>2122</v>
      </c>
      <c r="B257" s="99">
        <v>0</v>
      </c>
      <c r="C257" s="99" t="s">
        <v>2116</v>
      </c>
      <c r="D257" s="180" t="s">
        <v>2117</v>
      </c>
      <c r="E257" s="6">
        <v>283.55758179839995</v>
      </c>
      <c r="F257" s="13">
        <f>E257+(E257*$N$10)/100</f>
        <v>283.55758179839995</v>
      </c>
      <c r="G257" s="39">
        <v>108</v>
      </c>
      <c r="H257" s="40" t="s">
        <v>991</v>
      </c>
      <c r="I257" s="39">
        <v>275.5</v>
      </c>
      <c r="J257" s="22">
        <v>0</v>
      </c>
      <c r="K257" s="23" t="s">
        <v>478</v>
      </c>
      <c r="L257" s="207">
        <f t="shared" si="25"/>
        <v>283.55758179839995</v>
      </c>
      <c r="M257" s="208">
        <f>IF($N$11="",(F257*$P$11)/100+F257,L257+(L257*$P$11)/100)</f>
        <v>283.55758179839995</v>
      </c>
      <c r="N257" s="308"/>
      <c r="O257" s="271"/>
      <c r="P257" s="217"/>
    </row>
    <row r="258" spans="1:16" s="7" customFormat="1" ht="11.25" customHeight="1">
      <c r="A258" s="66"/>
      <c r="B258" s="99"/>
      <c r="C258" s="99"/>
      <c r="D258" s="180" t="s">
        <v>2118</v>
      </c>
      <c r="E258" s="6"/>
      <c r="F258" s="6"/>
      <c r="G258" s="39"/>
      <c r="H258" s="40"/>
      <c r="I258" s="39"/>
      <c r="J258" s="22"/>
      <c r="K258" s="23"/>
      <c r="L258" s="207"/>
      <c r="M258" s="208"/>
      <c r="N258" s="308"/>
      <c r="O258" s="271"/>
      <c r="P258" s="217"/>
    </row>
    <row r="259" spans="1:16" s="7" customFormat="1" ht="11.25" customHeight="1">
      <c r="A259" s="66"/>
      <c r="B259" s="99"/>
      <c r="C259" s="99"/>
      <c r="D259" s="180" t="s">
        <v>2119</v>
      </c>
      <c r="E259" s="6"/>
      <c r="F259" s="6"/>
      <c r="G259" s="39"/>
      <c r="H259" s="40"/>
      <c r="I259" s="39"/>
      <c r="J259" s="22"/>
      <c r="K259" s="23"/>
      <c r="L259" s="207"/>
      <c r="M259" s="208"/>
      <c r="N259" s="308"/>
      <c r="O259" s="271"/>
      <c r="P259" s="217"/>
    </row>
    <row r="260" spans="1:16" s="7" customFormat="1" ht="11.25" customHeight="1">
      <c r="A260" s="66" t="s">
        <v>1283</v>
      </c>
      <c r="B260" s="99">
        <v>0</v>
      </c>
      <c r="C260" s="99" t="s">
        <v>2032</v>
      </c>
      <c r="D260" s="180" t="s">
        <v>927</v>
      </c>
      <c r="E260" s="6">
        <v>150.7925408502357</v>
      </c>
      <c r="F260" s="13">
        <f>E260+(E260*$N$10)/100</f>
        <v>150.7925408502357</v>
      </c>
      <c r="G260" s="39">
        <v>83</v>
      </c>
      <c r="H260" s="40" t="s">
        <v>990</v>
      </c>
      <c r="I260" s="39">
        <v>130</v>
      </c>
      <c r="J260" s="22">
        <v>50</v>
      </c>
      <c r="K260" s="23" t="s">
        <v>987</v>
      </c>
      <c r="L260" s="207">
        <f t="shared" si="25"/>
        <v>150.7925408502357</v>
      </c>
      <c r="M260" s="208">
        <f>IF($N$11="",(F260*$P$11)/100+F260,L260+(L260*$P$11)/100)</f>
        <v>150.7925408502357</v>
      </c>
      <c r="N260" s="308"/>
      <c r="O260" s="271"/>
      <c r="P260" s="217"/>
    </row>
    <row r="261" spans="1:16" s="7" customFormat="1" ht="11.25" customHeight="1">
      <c r="A261" s="66" t="s">
        <v>3833</v>
      </c>
      <c r="B261" s="99"/>
      <c r="C261" s="99" t="s">
        <v>3734</v>
      </c>
      <c r="D261" s="180" t="s">
        <v>3735</v>
      </c>
      <c r="E261" s="6">
        <v>200.78625291097936</v>
      </c>
      <c r="F261" s="13">
        <f>E261+(E261*$N$10)/100</f>
        <v>200.78625291097936</v>
      </c>
      <c r="G261" s="39">
        <v>93</v>
      </c>
      <c r="H261" s="40" t="s">
        <v>990</v>
      </c>
      <c r="I261" s="39">
        <v>160</v>
      </c>
      <c r="J261" s="22"/>
      <c r="K261" s="23" t="s">
        <v>987</v>
      </c>
      <c r="L261" s="207">
        <f t="shared" si="25"/>
        <v>200.78625291097936</v>
      </c>
      <c r="M261" s="208">
        <f>IF($N$11="",(F261*$P$11)/100+F261,L261+(L261*$P$11)/100)</f>
        <v>200.78625291097936</v>
      </c>
      <c r="N261" s="308"/>
      <c r="O261" s="271"/>
      <c r="P261" s="217"/>
    </row>
    <row r="262" spans="1:16" s="7" customFormat="1" ht="11.25" customHeight="1">
      <c r="A262" s="66" t="s">
        <v>2121</v>
      </c>
      <c r="B262" s="99" t="s">
        <v>2106</v>
      </c>
      <c r="C262" s="99" t="s">
        <v>2107</v>
      </c>
      <c r="D262" s="180" t="s">
        <v>2120</v>
      </c>
      <c r="E262" s="6">
        <v>211.98561995519998</v>
      </c>
      <c r="F262" s="13">
        <f>E262+(E262*$N$10)/100</f>
        <v>211.98561995519998</v>
      </c>
      <c r="G262" s="39">
        <v>92</v>
      </c>
      <c r="H262" s="40" t="s">
        <v>2094</v>
      </c>
      <c r="I262" s="39">
        <v>174</v>
      </c>
      <c r="J262" s="22">
        <v>0</v>
      </c>
      <c r="K262" s="23" t="s">
        <v>478</v>
      </c>
      <c r="L262" s="207">
        <f t="shared" si="25"/>
        <v>211.98561995519998</v>
      </c>
      <c r="M262" s="208">
        <f>IF($N$11="",(F262*$P$11)/100+F262,L262+(L262*$P$11)/100)</f>
        <v>211.98561995519998</v>
      </c>
      <c r="N262" s="308"/>
      <c r="O262" s="271"/>
      <c r="P262" s="217"/>
    </row>
    <row r="263" spans="1:16" s="7" customFormat="1" ht="11.25" customHeight="1">
      <c r="A263" s="66"/>
      <c r="B263" s="99"/>
      <c r="C263" s="99"/>
      <c r="D263" s="180" t="s">
        <v>2109</v>
      </c>
      <c r="E263" s="6"/>
      <c r="F263" s="6"/>
      <c r="G263" s="39"/>
      <c r="H263" s="40"/>
      <c r="I263" s="39"/>
      <c r="J263" s="22"/>
      <c r="K263" s="23"/>
      <c r="L263" s="207"/>
      <c r="M263" s="208"/>
      <c r="N263" s="308"/>
      <c r="O263" s="271"/>
      <c r="P263" s="217"/>
    </row>
    <row r="264" spans="1:16" s="7" customFormat="1" ht="11.25" customHeight="1">
      <c r="A264" s="66" t="s">
        <v>1288</v>
      </c>
      <c r="B264" s="99" t="s">
        <v>957</v>
      </c>
      <c r="C264" s="99">
        <v>0</v>
      </c>
      <c r="D264" s="180" t="s">
        <v>1819</v>
      </c>
      <c r="E264" s="6">
        <v>69.335179552244739</v>
      </c>
      <c r="F264" s="13">
        <f>E264+(E264*$N$10)/100</f>
        <v>69.335179552244739</v>
      </c>
      <c r="G264" s="39">
        <v>75</v>
      </c>
      <c r="H264" s="40" t="s">
        <v>465</v>
      </c>
      <c r="I264" s="39">
        <v>90</v>
      </c>
      <c r="J264" s="22">
        <v>6</v>
      </c>
      <c r="K264" s="23" t="s">
        <v>987</v>
      </c>
      <c r="L264" s="207">
        <f t="shared" si="25"/>
        <v>69.335179552244739</v>
      </c>
      <c r="M264" s="208">
        <f>IF($N$11="",(F264*$P$11)/100+F264,L264+(L264*$P$11)/100)</f>
        <v>69.335179552244739</v>
      </c>
      <c r="N264" s="308"/>
      <c r="O264" s="271"/>
      <c r="P264" s="217"/>
    </row>
    <row r="265" spans="1:16" s="7" customFormat="1" ht="11.25" customHeight="1">
      <c r="A265" s="70" t="s">
        <v>1386</v>
      </c>
      <c r="B265" s="100" t="s">
        <v>2932</v>
      </c>
      <c r="C265" s="100" t="s">
        <v>2933</v>
      </c>
      <c r="D265" s="188" t="s">
        <v>2937</v>
      </c>
      <c r="E265" s="15">
        <v>55.28454882744893</v>
      </c>
      <c r="F265" s="13">
        <f>E265+(E265*$N$10)/100</f>
        <v>55.28454882744893</v>
      </c>
      <c r="G265" s="44">
        <v>71</v>
      </c>
      <c r="H265" s="54">
        <v>19</v>
      </c>
      <c r="I265" s="44">
        <v>87</v>
      </c>
      <c r="J265" s="32">
        <v>6</v>
      </c>
      <c r="K265" s="33" t="s">
        <v>478</v>
      </c>
      <c r="L265" s="207">
        <f t="shared" si="25"/>
        <v>55.28454882744893</v>
      </c>
      <c r="M265" s="208">
        <f>IF($N$11="",(F265*$P$11)/100+F265,L265+(L265*$P$11)/100)</f>
        <v>55.28454882744893</v>
      </c>
      <c r="N265" s="308"/>
      <c r="O265" s="271"/>
      <c r="P265" s="217"/>
    </row>
    <row r="266" spans="1:16" s="7" customFormat="1" ht="11.25" customHeight="1">
      <c r="A266" s="71"/>
      <c r="B266" s="101"/>
      <c r="C266" s="101"/>
      <c r="D266" s="190" t="s">
        <v>2935</v>
      </c>
      <c r="E266" s="56"/>
      <c r="F266" s="56"/>
      <c r="G266" s="57"/>
      <c r="H266" s="58"/>
      <c r="I266" s="57"/>
      <c r="J266" s="59"/>
      <c r="K266" s="60"/>
      <c r="L266" s="207"/>
      <c r="M266" s="208"/>
      <c r="N266" s="308"/>
      <c r="O266" s="271"/>
      <c r="P266" s="217"/>
    </row>
    <row r="267" spans="1:16" s="7" customFormat="1" ht="11.25" customHeight="1">
      <c r="A267" s="71"/>
      <c r="B267" s="101"/>
      <c r="C267" s="101"/>
      <c r="D267" s="190" t="s">
        <v>2936</v>
      </c>
      <c r="E267" s="56"/>
      <c r="F267" s="56"/>
      <c r="G267" s="57"/>
      <c r="H267" s="58"/>
      <c r="I267" s="57"/>
      <c r="J267" s="59"/>
      <c r="K267" s="60"/>
      <c r="L267" s="207"/>
      <c r="M267" s="208"/>
      <c r="N267" s="308"/>
      <c r="O267" s="271"/>
      <c r="P267" s="217"/>
    </row>
    <row r="268" spans="1:16" s="7" customFormat="1" ht="11.25" customHeight="1">
      <c r="A268" s="69"/>
      <c r="B268" s="98"/>
      <c r="C268" s="98"/>
      <c r="D268" s="187" t="s">
        <v>1460</v>
      </c>
      <c r="E268" s="13"/>
      <c r="F268" s="13"/>
      <c r="G268" s="42"/>
      <c r="H268" s="52"/>
      <c r="I268" s="42"/>
      <c r="J268" s="28"/>
      <c r="K268" s="29"/>
      <c r="L268" s="207"/>
      <c r="M268" s="208"/>
      <c r="N268" s="308"/>
      <c r="O268" s="271"/>
      <c r="P268" s="217"/>
    </row>
    <row r="269" spans="1:16" s="7" customFormat="1" ht="11.25" customHeight="1">
      <c r="A269" s="66" t="s">
        <v>1306</v>
      </c>
      <c r="B269" s="99" t="s">
        <v>1877</v>
      </c>
      <c r="C269" s="99">
        <v>0</v>
      </c>
      <c r="D269" s="180" t="s">
        <v>1432</v>
      </c>
      <c r="E269" s="6">
        <v>31.51512</v>
      </c>
      <c r="F269" s="13">
        <f>E269+(E269*$N$10)/100</f>
        <v>31.51512</v>
      </c>
      <c r="G269" s="39">
        <v>0</v>
      </c>
      <c r="H269" s="40">
        <v>0</v>
      </c>
      <c r="I269" s="39">
        <v>0</v>
      </c>
      <c r="J269" s="22">
        <v>6</v>
      </c>
      <c r="K269" s="23" t="s">
        <v>478</v>
      </c>
      <c r="L269" s="207">
        <f t="shared" si="25"/>
        <v>31.51512</v>
      </c>
      <c r="M269" s="208">
        <f>IF($N$11="",(F269*$P$11)/100+F269,L269+(L269*$P$11)/100)</f>
        <v>31.51512</v>
      </c>
      <c r="N269" s="308"/>
      <c r="O269" s="271"/>
      <c r="P269" s="217"/>
    </row>
    <row r="270" spans="1:16" s="7" customFormat="1" ht="11.25" customHeight="1">
      <c r="A270" s="66" t="s">
        <v>1314</v>
      </c>
      <c r="B270" s="99" t="s">
        <v>1884</v>
      </c>
      <c r="C270" s="99">
        <v>0</v>
      </c>
      <c r="D270" s="180" t="s">
        <v>1812</v>
      </c>
      <c r="E270" s="6">
        <v>32.188180496930187</v>
      </c>
      <c r="F270" s="13">
        <f>E270+(E270*$N$10)/100</f>
        <v>32.188180496930187</v>
      </c>
      <c r="G270" s="39">
        <v>0</v>
      </c>
      <c r="H270" s="40">
        <v>0</v>
      </c>
      <c r="I270" s="39">
        <v>0</v>
      </c>
      <c r="J270" s="22">
        <v>6</v>
      </c>
      <c r="K270" s="23" t="s">
        <v>478</v>
      </c>
      <c r="L270" s="207">
        <f t="shared" si="25"/>
        <v>32.188180496930187</v>
      </c>
      <c r="M270" s="208">
        <f>IF($N$11="",(F270*$P$11)/100+F270,L270+(L270*$P$11)/100)</f>
        <v>32.188180496930187</v>
      </c>
      <c r="N270" s="308"/>
      <c r="O270" s="271"/>
      <c r="P270" s="217"/>
    </row>
    <row r="271" spans="1:16" s="7" customFormat="1" ht="11.25" customHeight="1">
      <c r="A271" s="66" t="s">
        <v>3862</v>
      </c>
      <c r="B271" s="99">
        <v>0</v>
      </c>
      <c r="C271" s="99" t="s">
        <v>526</v>
      </c>
      <c r="D271" s="180" t="s">
        <v>527</v>
      </c>
      <c r="E271" s="6">
        <v>437.5718614305033</v>
      </c>
      <c r="F271" s="13">
        <f>E271+(E271*$N$10)/100</f>
        <v>437.5718614305033</v>
      </c>
      <c r="G271" s="39">
        <v>0</v>
      </c>
      <c r="H271" s="40">
        <v>0</v>
      </c>
      <c r="I271" s="39">
        <v>0</v>
      </c>
      <c r="J271" s="22">
        <v>0</v>
      </c>
      <c r="K271" s="23" t="s">
        <v>1013</v>
      </c>
      <c r="L271" s="207">
        <f t="shared" si="25"/>
        <v>437.5718614305033</v>
      </c>
      <c r="M271" s="208">
        <f>IF($N$11="",(F271*$P$11)/100+F271,L271+(L271*$P$11)/100)</f>
        <v>437.5718614305033</v>
      </c>
      <c r="N271" s="308"/>
      <c r="O271" s="271"/>
      <c r="P271" s="217"/>
    </row>
    <row r="272" spans="1:16" s="7" customFormat="1" ht="11.25" customHeight="1">
      <c r="A272" s="66"/>
      <c r="B272" s="99"/>
      <c r="C272" s="99"/>
      <c r="D272" s="180" t="s">
        <v>528</v>
      </c>
      <c r="E272" s="6"/>
      <c r="F272" s="6"/>
      <c r="G272" s="39"/>
      <c r="H272" s="40"/>
      <c r="I272" s="39"/>
      <c r="J272" s="22"/>
      <c r="K272" s="23"/>
      <c r="L272" s="207"/>
      <c r="M272" s="208"/>
      <c r="N272" s="308"/>
      <c r="O272" s="271"/>
      <c r="P272" s="217"/>
    </row>
    <row r="273" spans="1:16" s="7" customFormat="1" ht="11.25" customHeight="1">
      <c r="A273" s="66"/>
      <c r="B273" s="99"/>
      <c r="C273" s="99"/>
      <c r="D273" s="180" t="s">
        <v>529</v>
      </c>
      <c r="E273" s="6"/>
      <c r="F273" s="6"/>
      <c r="G273" s="39"/>
      <c r="H273" s="40"/>
      <c r="I273" s="39"/>
      <c r="J273" s="22"/>
      <c r="K273" s="23"/>
      <c r="L273" s="207"/>
      <c r="M273" s="208"/>
      <c r="N273" s="308"/>
      <c r="O273" s="271"/>
      <c r="P273" s="217"/>
    </row>
    <row r="274" spans="1:16" s="7" customFormat="1" ht="11.25" customHeight="1">
      <c r="A274" s="66" t="s">
        <v>3486</v>
      </c>
      <c r="B274" s="99">
        <v>0</v>
      </c>
      <c r="C274" s="99" t="s">
        <v>3484</v>
      </c>
      <c r="D274" s="180" t="s">
        <v>3485</v>
      </c>
      <c r="E274" s="6">
        <v>154.99403685327744</v>
      </c>
      <c r="F274" s="13">
        <f>E274+(E274*$N$10)/100</f>
        <v>154.99403685327744</v>
      </c>
      <c r="G274" s="39">
        <v>0</v>
      </c>
      <c r="H274" s="40">
        <v>102</v>
      </c>
      <c r="I274" s="39">
        <v>6</v>
      </c>
      <c r="K274" s="23" t="s">
        <v>1013</v>
      </c>
      <c r="L274" s="207">
        <f>F274-(F274*$N$11)/100</f>
        <v>154.99403685327744</v>
      </c>
      <c r="M274" s="208">
        <f>IF($N$11="",(F274*$P$11)/100+F274,L274+(L274*$P$11)/100)</f>
        <v>154.99403685327744</v>
      </c>
      <c r="N274" s="308"/>
      <c r="O274" s="271"/>
      <c r="P274" s="217"/>
    </row>
    <row r="275" spans="1:16" s="7" customFormat="1" ht="11.25" customHeight="1">
      <c r="A275" s="66"/>
      <c r="B275" s="99"/>
      <c r="C275" s="99"/>
      <c r="D275" s="180" t="s">
        <v>528</v>
      </c>
      <c r="E275" s="6"/>
      <c r="F275" s="13"/>
      <c r="G275" s="39"/>
      <c r="H275" s="40"/>
      <c r="I275" s="39"/>
      <c r="K275" s="23"/>
      <c r="L275" s="207"/>
      <c r="M275" s="208"/>
      <c r="N275" s="308"/>
      <c r="O275" s="271"/>
      <c r="P275" s="217"/>
    </row>
    <row r="276" spans="1:16" s="7" customFormat="1" ht="11.25" customHeight="1">
      <c r="A276" s="66" t="s">
        <v>2078</v>
      </c>
      <c r="B276" s="99" t="s">
        <v>2079</v>
      </c>
      <c r="C276" s="99" t="s">
        <v>2080</v>
      </c>
      <c r="D276" s="180" t="s">
        <v>2124</v>
      </c>
      <c r="E276" s="6">
        <v>0</v>
      </c>
      <c r="F276" s="13">
        <v>0</v>
      </c>
      <c r="G276" s="39">
        <v>61.5</v>
      </c>
      <c r="H276" s="40">
        <v>8</v>
      </c>
      <c r="I276" s="39">
        <v>170</v>
      </c>
      <c r="J276" s="22">
        <v>6</v>
      </c>
      <c r="K276" s="23" t="s">
        <v>2082</v>
      </c>
      <c r="L276" s="207">
        <f>F276-(F276*$N$11)/100</f>
        <v>0</v>
      </c>
      <c r="M276" s="208">
        <f>IF($N$11="",(F276*$P$11)/100+F276,L276+(L276*$P$11)/100)</f>
        <v>0</v>
      </c>
      <c r="N276" s="308"/>
      <c r="O276" s="271"/>
      <c r="P276" s="217"/>
    </row>
    <row r="277" spans="1:16" s="7" customFormat="1" ht="11.25" customHeight="1">
      <c r="A277" s="66"/>
      <c r="B277" s="99"/>
      <c r="C277" s="99"/>
      <c r="D277" s="180" t="s">
        <v>2125</v>
      </c>
      <c r="E277" s="6"/>
      <c r="F277" s="6"/>
      <c r="G277" s="39"/>
      <c r="H277" s="40"/>
      <c r="I277" s="39"/>
      <c r="J277" s="22"/>
      <c r="K277" s="23"/>
      <c r="L277" s="207"/>
      <c r="M277" s="208"/>
      <c r="N277" s="308"/>
      <c r="O277" s="271"/>
      <c r="P277" s="217"/>
    </row>
    <row r="278" spans="1:16" s="7" customFormat="1" ht="11.25" customHeight="1">
      <c r="A278" s="66"/>
      <c r="B278" s="99"/>
      <c r="C278" s="99"/>
      <c r="D278" s="180" t="s">
        <v>2126</v>
      </c>
      <c r="E278" s="6"/>
      <c r="F278" s="6"/>
      <c r="G278" s="39"/>
      <c r="H278" s="40"/>
      <c r="I278" s="39"/>
      <c r="J278" s="22"/>
      <c r="K278" s="23"/>
      <c r="L278" s="207"/>
      <c r="M278" s="208"/>
      <c r="N278" s="308"/>
      <c r="O278" s="271"/>
      <c r="P278" s="217"/>
    </row>
    <row r="279" spans="1:16" s="7" customFormat="1" ht="11.25" customHeight="1">
      <c r="A279" s="66"/>
      <c r="B279" s="99"/>
      <c r="C279" s="99"/>
      <c r="D279" s="180" t="s">
        <v>2127</v>
      </c>
      <c r="E279" s="6"/>
      <c r="F279" s="6"/>
      <c r="G279" s="39"/>
      <c r="H279" s="40"/>
      <c r="I279" s="39"/>
      <c r="J279" s="22"/>
      <c r="K279" s="23"/>
      <c r="L279" s="207"/>
      <c r="M279" s="208"/>
      <c r="N279" s="308"/>
      <c r="O279" s="271"/>
      <c r="P279" s="217"/>
    </row>
    <row r="280" spans="1:16" ht="11.25" customHeight="1">
      <c r="A280" s="311" t="s">
        <v>745</v>
      </c>
      <c r="B280" s="312"/>
      <c r="C280" s="312"/>
      <c r="D280" s="312" t="s">
        <v>745</v>
      </c>
      <c r="E280" s="312"/>
      <c r="F280" s="312"/>
      <c r="G280" s="312"/>
      <c r="H280" s="312"/>
      <c r="I280" s="312"/>
      <c r="J280" s="312"/>
      <c r="K280" s="313"/>
      <c r="L280" s="209"/>
      <c r="M280" s="210"/>
      <c r="P280" s="217"/>
    </row>
    <row r="281" spans="1:16" ht="11.25" customHeight="1">
      <c r="A281" s="314" t="s">
        <v>3652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6"/>
      <c r="L281" s="209"/>
      <c r="M281" s="210"/>
      <c r="P281" s="217"/>
    </row>
    <row r="282" spans="1:16" ht="11.25" customHeight="1">
      <c r="A282" s="66" t="s">
        <v>2531</v>
      </c>
      <c r="B282" s="99" t="s">
        <v>3668</v>
      </c>
      <c r="C282" s="99" t="s">
        <v>4040</v>
      </c>
      <c r="D282" s="180" t="s">
        <v>3217</v>
      </c>
      <c r="E282" s="6">
        <v>86.743625780047552</v>
      </c>
      <c r="F282" s="13">
        <f>E282+(E282*$N$10)/100</f>
        <v>86.743625780047552</v>
      </c>
      <c r="G282" s="39">
        <v>275</v>
      </c>
      <c r="H282" s="40">
        <v>134</v>
      </c>
      <c r="I282" s="39">
        <v>41</v>
      </c>
      <c r="J282" s="22">
        <v>8</v>
      </c>
      <c r="K282" s="23" t="s">
        <v>424</v>
      </c>
      <c r="L282" s="207">
        <f t="shared" ref="L282:L302" si="26">F282-(F282*$N$11)/100</f>
        <v>86.743625780047552</v>
      </c>
      <c r="M282" s="208">
        <f>IF($N$11="",(F282*$P$11)/100+F282,L282+(L282*$P$11)/100)</f>
        <v>86.743625780047552</v>
      </c>
      <c r="P282" s="217"/>
    </row>
    <row r="283" spans="1:16" ht="11.25" customHeight="1">
      <c r="A283" s="66" t="s">
        <v>2535</v>
      </c>
      <c r="B283" s="99" t="s">
        <v>2891</v>
      </c>
      <c r="C283" s="99" t="s">
        <v>1826</v>
      </c>
      <c r="D283" s="180" t="s">
        <v>1980</v>
      </c>
      <c r="E283" s="6">
        <v>89.414543443170501</v>
      </c>
      <c r="F283" s="13">
        <f>E283+(E283*$N$10)/100</f>
        <v>89.414543443170501</v>
      </c>
      <c r="G283" s="39">
        <v>345</v>
      </c>
      <c r="H283" s="40">
        <v>170</v>
      </c>
      <c r="I283" s="39">
        <v>43</v>
      </c>
      <c r="J283" s="22">
        <v>16</v>
      </c>
      <c r="K283" s="23" t="s">
        <v>424</v>
      </c>
      <c r="L283" s="207">
        <f t="shared" si="26"/>
        <v>89.414543443170501</v>
      </c>
      <c r="M283" s="208">
        <f>IF($N$11="",(F283*$P$11)/100+F283,L283+(L283*$P$11)/100)</f>
        <v>89.414543443170501</v>
      </c>
      <c r="P283" s="217"/>
    </row>
    <row r="284" spans="1:16" s="3" customFormat="1" ht="11.25" customHeight="1">
      <c r="A284" s="66" t="s">
        <v>2839</v>
      </c>
      <c r="B284" s="99" t="s">
        <v>947</v>
      </c>
      <c r="C284" s="99" t="s">
        <v>853</v>
      </c>
      <c r="D284" s="180" t="s">
        <v>3012</v>
      </c>
      <c r="E284" s="6">
        <v>95.369768340720981</v>
      </c>
      <c r="F284" s="13">
        <f>E284+(E284*$N$10)/100</f>
        <v>95.369768340720981</v>
      </c>
      <c r="G284" s="39">
        <v>226</v>
      </c>
      <c r="H284" s="40">
        <v>194</v>
      </c>
      <c r="I284" s="39">
        <v>39.5</v>
      </c>
      <c r="J284" s="22">
        <v>28</v>
      </c>
      <c r="K284" s="23" t="s">
        <v>424</v>
      </c>
      <c r="L284" s="207">
        <f t="shared" si="26"/>
        <v>95.369768340720981</v>
      </c>
      <c r="M284" s="208">
        <f>IF($N$11="",(F284*$P$11)/100+F284,L284+(L284*$P$11)/100)</f>
        <v>95.369768340720981</v>
      </c>
      <c r="N284" s="308"/>
      <c r="O284" s="271"/>
      <c r="P284" s="217"/>
    </row>
    <row r="285" spans="1:16" s="3" customFormat="1" ht="11.25" customHeight="1">
      <c r="A285" s="66" t="s">
        <v>2842</v>
      </c>
      <c r="B285" s="99" t="s">
        <v>4097</v>
      </c>
      <c r="C285" s="99" t="s">
        <v>1798</v>
      </c>
      <c r="D285" s="180" t="s">
        <v>530</v>
      </c>
      <c r="E285" s="6">
        <v>65.244039934461441</v>
      </c>
      <c r="F285" s="13">
        <f>E285+(E285*$N$10)/100</f>
        <v>65.244039934461441</v>
      </c>
      <c r="G285" s="39">
        <v>295</v>
      </c>
      <c r="H285" s="40">
        <v>208</v>
      </c>
      <c r="I285" s="39">
        <v>42</v>
      </c>
      <c r="J285" s="22">
        <v>16</v>
      </c>
      <c r="K285" s="23" t="s">
        <v>424</v>
      </c>
      <c r="L285" s="207">
        <f t="shared" si="26"/>
        <v>65.244039934461441</v>
      </c>
      <c r="M285" s="208">
        <f>IF($N$11="",(F285*$P$11)/100+F285,L285+(L285*$P$11)/100)</f>
        <v>65.244039934461441</v>
      </c>
      <c r="N285" s="308"/>
      <c r="O285" s="271"/>
      <c r="P285" s="217"/>
    </row>
    <row r="286" spans="1:16" s="3" customFormat="1" ht="11.25" customHeight="1">
      <c r="A286" s="66" t="s">
        <v>2872</v>
      </c>
      <c r="B286" s="99" t="s">
        <v>509</v>
      </c>
      <c r="C286" s="99" t="s">
        <v>510</v>
      </c>
      <c r="D286" s="180" t="s">
        <v>531</v>
      </c>
      <c r="E286" s="6">
        <v>138.10761637852204</v>
      </c>
      <c r="F286" s="13">
        <f>E286+(E286*$N$10)/100</f>
        <v>138.10761637852204</v>
      </c>
      <c r="G286" s="39">
        <v>405</v>
      </c>
      <c r="H286" s="40">
        <v>200</v>
      </c>
      <c r="I286" s="39">
        <v>42</v>
      </c>
      <c r="J286" s="22">
        <v>0</v>
      </c>
      <c r="K286" s="23" t="s">
        <v>932</v>
      </c>
      <c r="L286" s="207">
        <f t="shared" si="26"/>
        <v>138.10761637852204</v>
      </c>
      <c r="M286" s="208">
        <f>IF($N$11="",(F286*$P$11)/100+F286,L286+(L286*$P$11)/100)</f>
        <v>138.10761637852204</v>
      </c>
      <c r="N286" s="308"/>
      <c r="O286" s="271"/>
      <c r="P286" s="217"/>
    </row>
    <row r="287" spans="1:16" s="3" customFormat="1" ht="11.25" customHeight="1">
      <c r="A287" s="66"/>
      <c r="B287" s="99"/>
      <c r="C287" s="99"/>
      <c r="D287" s="180" t="s">
        <v>532</v>
      </c>
      <c r="E287" s="6"/>
      <c r="F287" s="6"/>
      <c r="G287" s="39"/>
      <c r="H287" s="40"/>
      <c r="I287" s="39"/>
      <c r="J287" s="22"/>
      <c r="K287" s="23"/>
      <c r="L287" s="207"/>
      <c r="M287" s="208"/>
      <c r="N287" s="308"/>
      <c r="O287" s="271"/>
      <c r="P287" s="217"/>
    </row>
    <row r="288" spans="1:16" s="3" customFormat="1" ht="11.25" customHeight="1">
      <c r="A288" s="66" t="s">
        <v>3834</v>
      </c>
      <c r="B288" s="99">
        <v>0</v>
      </c>
      <c r="C288" s="99" t="s">
        <v>533</v>
      </c>
      <c r="D288" s="180" t="s">
        <v>534</v>
      </c>
      <c r="E288" s="6">
        <v>65.450496172050748</v>
      </c>
      <c r="F288" s="13">
        <f>E288+(E288*$N$10)/100</f>
        <v>65.450496172050748</v>
      </c>
      <c r="G288" s="39">
        <v>254</v>
      </c>
      <c r="H288" s="40">
        <v>191.5</v>
      </c>
      <c r="I288" s="39">
        <v>37</v>
      </c>
      <c r="J288" s="22">
        <v>0</v>
      </c>
      <c r="K288" s="23" t="s">
        <v>932</v>
      </c>
      <c r="L288" s="207">
        <f t="shared" si="26"/>
        <v>65.450496172050748</v>
      </c>
      <c r="M288" s="208">
        <f>IF($N$11="",(F288*$P$11)/100+F288,L288+(L288*$P$11)/100)</f>
        <v>65.450496172050748</v>
      </c>
      <c r="N288" s="308"/>
      <c r="O288" s="271"/>
      <c r="P288" s="217"/>
    </row>
    <row r="289" spans="1:16" s="3" customFormat="1" ht="11.25" customHeight="1">
      <c r="A289" s="66"/>
      <c r="B289" s="99"/>
      <c r="C289" s="99"/>
      <c r="D289" s="180" t="s">
        <v>535</v>
      </c>
      <c r="E289" s="6"/>
      <c r="F289" s="6"/>
      <c r="G289" s="39"/>
      <c r="H289" s="40"/>
      <c r="I289" s="39"/>
      <c r="J289" s="22"/>
      <c r="K289" s="23"/>
      <c r="L289" s="207"/>
      <c r="M289" s="208"/>
      <c r="N289" s="308"/>
      <c r="O289" s="271"/>
      <c r="P289" s="217"/>
    </row>
    <row r="290" spans="1:16" s="3" customFormat="1" ht="11.25" customHeight="1">
      <c r="A290" s="66"/>
      <c r="B290" s="99"/>
      <c r="C290" s="99"/>
      <c r="D290" s="180" t="s">
        <v>536</v>
      </c>
      <c r="E290" s="6"/>
      <c r="F290" s="6"/>
      <c r="G290" s="39"/>
      <c r="H290" s="40"/>
      <c r="I290" s="39"/>
      <c r="J290" s="22"/>
      <c r="K290" s="23"/>
      <c r="L290" s="207"/>
      <c r="M290" s="208"/>
      <c r="N290" s="308"/>
      <c r="O290" s="271"/>
      <c r="P290" s="217"/>
    </row>
    <row r="291" spans="1:16" s="3" customFormat="1" ht="11.25" customHeight="1">
      <c r="A291" s="66"/>
      <c r="B291" s="99"/>
      <c r="C291" s="99"/>
      <c r="D291" s="180" t="s">
        <v>537</v>
      </c>
      <c r="E291" s="6"/>
      <c r="F291" s="6"/>
      <c r="G291" s="39"/>
      <c r="H291" s="40"/>
      <c r="I291" s="39"/>
      <c r="J291" s="22"/>
      <c r="K291" s="23"/>
      <c r="L291" s="207"/>
      <c r="M291" s="208"/>
      <c r="N291" s="308"/>
      <c r="O291" s="271"/>
      <c r="P291" s="217"/>
    </row>
    <row r="292" spans="1:16" s="3" customFormat="1" ht="11.25" customHeight="1">
      <c r="A292" s="66" t="s">
        <v>735</v>
      </c>
      <c r="B292" s="99">
        <v>0</v>
      </c>
      <c r="C292" s="99" t="s">
        <v>2128</v>
      </c>
      <c r="D292" s="180" t="s">
        <v>2129</v>
      </c>
      <c r="E292" s="6">
        <v>65.471599024274511</v>
      </c>
      <c r="F292" s="13">
        <f>E292+(E292*$N$10)/100</f>
        <v>65.471599024274511</v>
      </c>
      <c r="G292" s="39">
        <v>256</v>
      </c>
      <c r="H292" s="40">
        <v>161.5</v>
      </c>
      <c r="I292" s="39">
        <v>42</v>
      </c>
      <c r="J292" s="22">
        <v>0</v>
      </c>
      <c r="K292" s="23" t="s">
        <v>932</v>
      </c>
      <c r="L292" s="207">
        <f t="shared" si="26"/>
        <v>65.471599024274511</v>
      </c>
      <c r="M292" s="208">
        <f>IF($N$11="",(F292*$P$11)/100+F292,L292+(L292*$P$11)/100)</f>
        <v>65.471599024274511</v>
      </c>
      <c r="N292" s="308"/>
      <c r="O292" s="271"/>
      <c r="P292" s="217"/>
    </row>
    <row r="293" spans="1:16" s="3" customFormat="1" ht="11.25" customHeight="1">
      <c r="A293" s="66"/>
      <c r="B293" s="99"/>
      <c r="C293" s="99"/>
      <c r="D293" s="180" t="s">
        <v>2130</v>
      </c>
      <c r="E293" s="6"/>
      <c r="F293" s="6"/>
      <c r="G293" s="39"/>
      <c r="H293" s="40"/>
      <c r="I293" s="39"/>
      <c r="J293" s="22"/>
      <c r="K293" s="23"/>
      <c r="L293" s="207"/>
      <c r="M293" s="208"/>
      <c r="N293" s="308"/>
      <c r="O293" s="271"/>
      <c r="P293" s="217"/>
    </row>
    <row r="294" spans="1:16" s="3" customFormat="1" ht="11.25" customHeight="1">
      <c r="A294" s="66" t="s">
        <v>3911</v>
      </c>
      <c r="B294" s="99"/>
      <c r="C294" s="99"/>
      <c r="D294" s="180" t="s">
        <v>3912</v>
      </c>
      <c r="E294" s="6">
        <v>134.76310848</v>
      </c>
      <c r="F294" s="13">
        <f>E294+(E294*$N$10)/100</f>
        <v>134.76310848</v>
      </c>
      <c r="G294" s="39"/>
      <c r="H294" s="40"/>
      <c r="I294" s="39"/>
      <c r="J294" s="22"/>
      <c r="K294" s="23"/>
      <c r="L294" s="207">
        <f>F294-(F294*$N$11)/100</f>
        <v>134.76310848</v>
      </c>
      <c r="M294" s="208">
        <f t="shared" ref="M294:M302" si="27">IF($N$11="",(F294*$P$11)/100+F294,L294+(L294*$P$11)/100)</f>
        <v>134.76310848</v>
      </c>
      <c r="N294" s="308"/>
      <c r="O294" s="271"/>
      <c r="P294" s="217"/>
    </row>
    <row r="295" spans="1:16" s="3" customFormat="1" ht="11.25" customHeight="1">
      <c r="A295" s="66" t="s">
        <v>2441</v>
      </c>
      <c r="B295" s="99" t="s">
        <v>2267</v>
      </c>
      <c r="C295" s="99" t="s">
        <v>2296</v>
      </c>
      <c r="D295" s="180" t="s">
        <v>2322</v>
      </c>
      <c r="E295" s="6">
        <v>24.662325117620732</v>
      </c>
      <c r="F295" s="13">
        <f t="shared" ref="F295:F302" si="28">E295+(E295*$N$10)/100</f>
        <v>24.662325117620732</v>
      </c>
      <c r="G295" s="39">
        <v>143</v>
      </c>
      <c r="H295" s="40">
        <v>95</v>
      </c>
      <c r="I295" s="39">
        <v>61</v>
      </c>
      <c r="J295" s="22">
        <v>60</v>
      </c>
      <c r="K295" s="23" t="s">
        <v>425</v>
      </c>
      <c r="L295" s="207">
        <f t="shared" si="26"/>
        <v>24.662325117620732</v>
      </c>
      <c r="M295" s="208">
        <f t="shared" si="27"/>
        <v>24.662325117620732</v>
      </c>
      <c r="N295" s="308"/>
      <c r="O295" s="271"/>
      <c r="P295" s="217"/>
    </row>
    <row r="296" spans="1:16" ht="11.25" customHeight="1">
      <c r="A296" s="66" t="s">
        <v>2452</v>
      </c>
      <c r="B296" s="99" t="s">
        <v>2272</v>
      </c>
      <c r="C296" s="99" t="s">
        <v>2301</v>
      </c>
      <c r="D296" s="180" t="s">
        <v>2325</v>
      </c>
      <c r="E296" s="6">
        <v>49.297247999999996</v>
      </c>
      <c r="F296" s="13">
        <f t="shared" si="28"/>
        <v>49.297247999999996</v>
      </c>
      <c r="G296" s="39">
        <v>224</v>
      </c>
      <c r="H296" s="40">
        <v>165</v>
      </c>
      <c r="I296" s="39">
        <v>78</v>
      </c>
      <c r="J296" s="22">
        <v>24</v>
      </c>
      <c r="K296" s="23" t="s">
        <v>425</v>
      </c>
      <c r="L296" s="207">
        <f t="shared" si="26"/>
        <v>49.297247999999996</v>
      </c>
      <c r="M296" s="208">
        <f t="shared" si="27"/>
        <v>49.297247999999996</v>
      </c>
      <c r="P296" s="217"/>
    </row>
    <row r="297" spans="1:16" ht="11.25" customHeight="1">
      <c r="A297" s="66" t="s">
        <v>2453</v>
      </c>
      <c r="B297" s="99" t="s">
        <v>2273</v>
      </c>
      <c r="C297" s="99" t="s">
        <v>2302</v>
      </c>
      <c r="D297" s="180" t="s">
        <v>2036</v>
      </c>
      <c r="E297" s="6">
        <v>40.578727178604623</v>
      </c>
      <c r="F297" s="13">
        <f t="shared" si="28"/>
        <v>40.578727178604623</v>
      </c>
      <c r="G297" s="39">
        <v>224</v>
      </c>
      <c r="H297" s="40">
        <v>165</v>
      </c>
      <c r="I297" s="39">
        <v>62</v>
      </c>
      <c r="J297" s="22">
        <v>24</v>
      </c>
      <c r="K297" s="23" t="s">
        <v>425</v>
      </c>
      <c r="L297" s="207">
        <f t="shared" si="26"/>
        <v>40.578727178604623</v>
      </c>
      <c r="M297" s="208">
        <f t="shared" si="27"/>
        <v>40.578727178604623</v>
      </c>
      <c r="P297" s="217"/>
    </row>
    <row r="298" spans="1:16" ht="11.25" customHeight="1">
      <c r="A298" s="66" t="s">
        <v>2477</v>
      </c>
      <c r="B298" s="99" t="s">
        <v>2890</v>
      </c>
      <c r="C298" s="99">
        <v>0</v>
      </c>
      <c r="D298" s="180" t="s">
        <v>2898</v>
      </c>
      <c r="E298" s="6">
        <v>66.596381047801955</v>
      </c>
      <c r="F298" s="13">
        <f t="shared" si="28"/>
        <v>66.596381047801955</v>
      </c>
      <c r="G298" s="39">
        <v>251</v>
      </c>
      <c r="H298" s="40">
        <v>195</v>
      </c>
      <c r="I298" s="39">
        <v>72</v>
      </c>
      <c r="J298" s="22">
        <v>10</v>
      </c>
      <c r="K298" s="23" t="s">
        <v>425</v>
      </c>
      <c r="L298" s="207">
        <f t="shared" si="26"/>
        <v>66.596381047801955</v>
      </c>
      <c r="M298" s="208">
        <f t="shared" si="27"/>
        <v>66.596381047801955</v>
      </c>
      <c r="P298" s="217"/>
    </row>
    <row r="299" spans="1:16" ht="11.25" customHeight="1">
      <c r="A299" s="66" t="s">
        <v>2503</v>
      </c>
      <c r="B299" s="99" t="s">
        <v>1833</v>
      </c>
      <c r="C299" s="99">
        <v>0</v>
      </c>
      <c r="D299" s="180" t="s">
        <v>1834</v>
      </c>
      <c r="E299" s="6">
        <v>123.27125612259415</v>
      </c>
      <c r="F299" s="13">
        <f t="shared" si="28"/>
        <v>123.27125612259415</v>
      </c>
      <c r="G299" s="39">
        <v>143.5</v>
      </c>
      <c r="H299" s="40">
        <v>63.6</v>
      </c>
      <c r="I299" s="39">
        <v>143.5</v>
      </c>
      <c r="J299" s="22">
        <v>0</v>
      </c>
      <c r="K299" s="23" t="s">
        <v>425</v>
      </c>
      <c r="L299" s="207">
        <f t="shared" si="26"/>
        <v>123.27125612259415</v>
      </c>
      <c r="M299" s="208">
        <f t="shared" si="27"/>
        <v>123.27125612259415</v>
      </c>
      <c r="P299" s="217"/>
    </row>
    <row r="300" spans="1:16" ht="11.25" customHeight="1">
      <c r="A300" s="231" t="s">
        <v>887</v>
      </c>
      <c r="B300" s="100"/>
      <c r="C300" s="100"/>
      <c r="D300" s="188" t="s">
        <v>3563</v>
      </c>
      <c r="E300" s="6">
        <v>0</v>
      </c>
      <c r="F300" s="13">
        <f>E300+(E300*$N$10)/100</f>
        <v>0</v>
      </c>
      <c r="G300" s="44"/>
      <c r="H300" s="54"/>
      <c r="I300" s="44"/>
      <c r="J300" s="32"/>
      <c r="K300" s="33"/>
      <c r="L300" s="207">
        <f>F300-(F300*$N$11)/100</f>
        <v>0</v>
      </c>
      <c r="M300" s="208">
        <f t="shared" si="27"/>
        <v>0</v>
      </c>
      <c r="P300" s="217"/>
    </row>
    <row r="301" spans="1:16" ht="11.25" customHeight="1">
      <c r="A301" s="67" t="s">
        <v>2550</v>
      </c>
      <c r="B301" s="103" t="s">
        <v>3189</v>
      </c>
      <c r="C301" s="103" t="s">
        <v>1918</v>
      </c>
      <c r="D301" s="189" t="s">
        <v>1959</v>
      </c>
      <c r="E301" s="11">
        <v>207.36154994970522</v>
      </c>
      <c r="F301" s="13">
        <f t="shared" si="28"/>
        <v>207.36154994970522</v>
      </c>
      <c r="G301" s="41">
        <v>195</v>
      </c>
      <c r="H301" s="51">
        <v>104</v>
      </c>
      <c r="I301" s="41">
        <v>375</v>
      </c>
      <c r="J301" s="24">
        <v>1</v>
      </c>
      <c r="K301" s="25" t="s">
        <v>426</v>
      </c>
      <c r="L301" s="207">
        <f t="shared" si="26"/>
        <v>207.36154994970522</v>
      </c>
      <c r="M301" s="208">
        <f t="shared" si="27"/>
        <v>207.36154994970522</v>
      </c>
      <c r="P301" s="217"/>
    </row>
    <row r="302" spans="1:16" s="10" customFormat="1" ht="11.25" customHeight="1">
      <c r="A302" s="69" t="s">
        <v>2552</v>
      </c>
      <c r="B302" s="98" t="s">
        <v>1979</v>
      </c>
      <c r="C302" s="98" t="s">
        <v>1917</v>
      </c>
      <c r="D302" s="187" t="s">
        <v>1958</v>
      </c>
      <c r="E302" s="13">
        <v>193.28102351759239</v>
      </c>
      <c r="F302" s="13">
        <f t="shared" si="28"/>
        <v>193.28102351759239</v>
      </c>
      <c r="G302" s="42">
        <v>163</v>
      </c>
      <c r="H302" s="52">
        <v>87</v>
      </c>
      <c r="I302" s="42">
        <v>350</v>
      </c>
      <c r="J302" s="28">
        <v>1</v>
      </c>
      <c r="K302" s="29" t="s">
        <v>426</v>
      </c>
      <c r="L302" s="207">
        <f t="shared" si="26"/>
        <v>193.28102351759239</v>
      </c>
      <c r="M302" s="208">
        <f t="shared" si="27"/>
        <v>193.28102351759239</v>
      </c>
      <c r="N302" s="308"/>
      <c r="O302" s="271"/>
      <c r="P302" s="217"/>
    </row>
    <row r="303" spans="1:16" ht="11.25" customHeight="1">
      <c r="A303" s="314" t="s">
        <v>2209</v>
      </c>
      <c r="B303" s="315"/>
      <c r="C303" s="315"/>
      <c r="D303" s="315" t="s">
        <v>2208</v>
      </c>
      <c r="E303" s="315"/>
      <c r="F303" s="315"/>
      <c r="G303" s="315"/>
      <c r="H303" s="315"/>
      <c r="I303" s="315"/>
      <c r="J303" s="315"/>
      <c r="K303" s="316"/>
      <c r="L303" s="209"/>
      <c r="M303" s="210"/>
      <c r="P303" s="217"/>
    </row>
    <row r="304" spans="1:16" s="10" customFormat="1" ht="11.25" customHeight="1">
      <c r="A304" s="107" t="s">
        <v>3825</v>
      </c>
      <c r="B304" s="108">
        <v>0</v>
      </c>
      <c r="C304" s="108" t="s">
        <v>538</v>
      </c>
      <c r="D304" s="193" t="s">
        <v>539</v>
      </c>
      <c r="E304" s="109">
        <v>98.508799999999994</v>
      </c>
      <c r="F304" s="13">
        <f>E304+(E304*$N$10)/100</f>
        <v>98.508799999999994</v>
      </c>
      <c r="G304" s="110">
        <v>228</v>
      </c>
      <c r="H304" s="111">
        <v>116</v>
      </c>
      <c r="I304" s="110">
        <v>30</v>
      </c>
      <c r="J304" s="112">
        <v>6</v>
      </c>
      <c r="K304" s="113" t="s">
        <v>456</v>
      </c>
      <c r="L304" s="207">
        <f>F304-(F304*$N$11)/100</f>
        <v>98.508799999999994</v>
      </c>
      <c r="M304" s="208">
        <f>IF($N$11="",(F304*$P$11)/100+F304,L304+(L304*$P$11)/100)</f>
        <v>98.508799999999994</v>
      </c>
      <c r="N304" s="308"/>
      <c r="O304" s="271"/>
      <c r="P304" s="217"/>
    </row>
    <row r="305" spans="1:16" s="10" customFormat="1" ht="11.25" customHeight="1">
      <c r="A305" s="107" t="s">
        <v>3595</v>
      </c>
      <c r="B305" s="108"/>
      <c r="C305" s="108"/>
      <c r="D305" s="193" t="s">
        <v>3596</v>
      </c>
      <c r="E305" s="109">
        <v>109.81360000000001</v>
      </c>
      <c r="F305" s="13">
        <f>E305+(E305*$N$10)/100</f>
        <v>109.81360000000001</v>
      </c>
      <c r="G305" s="110"/>
      <c r="H305" s="111"/>
      <c r="I305" s="110"/>
      <c r="J305" s="112"/>
      <c r="K305" s="113"/>
      <c r="L305" s="207">
        <f>F305-(F305*$N$11)/100</f>
        <v>109.81360000000001</v>
      </c>
      <c r="M305" s="208">
        <f>IF($N$11="",(F305*$P$11)/100+F305,L305+(L305*$P$11)/100)</f>
        <v>109.81360000000001</v>
      </c>
      <c r="N305" s="308"/>
      <c r="O305" s="271"/>
      <c r="P305" s="217"/>
    </row>
    <row r="306" spans="1:16" ht="11.25" customHeight="1">
      <c r="A306" s="314" t="s">
        <v>463</v>
      </c>
      <c r="B306" s="315"/>
      <c r="C306" s="315"/>
      <c r="D306" s="315"/>
      <c r="E306" s="315"/>
      <c r="F306" s="315"/>
      <c r="G306" s="315"/>
      <c r="H306" s="315"/>
      <c r="I306" s="315"/>
      <c r="J306" s="315"/>
      <c r="K306" s="316"/>
      <c r="L306" s="209"/>
      <c r="M306" s="210"/>
      <c r="P306" s="217"/>
    </row>
    <row r="307" spans="1:16" s="10" customFormat="1" ht="11.25" customHeight="1">
      <c r="A307" s="66" t="s">
        <v>2855</v>
      </c>
      <c r="B307" s="99" t="s">
        <v>1885</v>
      </c>
      <c r="C307" s="99" t="s">
        <v>2954</v>
      </c>
      <c r="D307" s="180" t="s">
        <v>1970</v>
      </c>
      <c r="E307" s="6">
        <v>53.23933073276099</v>
      </c>
      <c r="F307" s="13">
        <f>E307+(E307*$N$10)/100</f>
        <v>53.23933073276099</v>
      </c>
      <c r="G307" s="39">
        <v>92</v>
      </c>
      <c r="H307" s="40" t="s">
        <v>465</v>
      </c>
      <c r="I307" s="39">
        <v>96</v>
      </c>
      <c r="J307" s="22">
        <v>6</v>
      </c>
      <c r="K307" s="23" t="s">
        <v>463</v>
      </c>
      <c r="L307" s="207">
        <f t="shared" ref="L307:L313" si="29">F307-(F307*$N$11)/100</f>
        <v>53.23933073276099</v>
      </c>
      <c r="M307" s="208">
        <f>IF($N$11="",(F307*$P$11)/100+F307,L307+(L307*$P$11)/100)</f>
        <v>53.23933073276099</v>
      </c>
      <c r="N307" s="308"/>
      <c r="O307" s="271"/>
      <c r="P307" s="217"/>
    </row>
    <row r="308" spans="1:16" s="10" customFormat="1" ht="11.25" customHeight="1">
      <c r="A308" s="66" t="s">
        <v>2861</v>
      </c>
      <c r="B308" s="99">
        <v>0</v>
      </c>
      <c r="C308" s="99" t="s">
        <v>567</v>
      </c>
      <c r="D308" s="180" t="s">
        <v>2131</v>
      </c>
      <c r="E308" s="6">
        <v>52.14163070292075</v>
      </c>
      <c r="F308" s="13">
        <f>E308+(E308*$N$10)/100</f>
        <v>52.14163070292075</v>
      </c>
      <c r="G308" s="39">
        <v>75</v>
      </c>
      <c r="H308" s="40" t="s">
        <v>465</v>
      </c>
      <c r="I308" s="39">
        <v>120</v>
      </c>
      <c r="J308" s="22">
        <v>6</v>
      </c>
      <c r="K308" s="23" t="s">
        <v>463</v>
      </c>
      <c r="L308" s="207">
        <f t="shared" si="29"/>
        <v>52.14163070292075</v>
      </c>
      <c r="M308" s="208">
        <f>IF($N$11="",(F308*$P$11)/100+F308,L308+(L308*$P$11)/100)</f>
        <v>52.14163070292075</v>
      </c>
      <c r="N308" s="308"/>
      <c r="O308" s="271"/>
      <c r="P308" s="217"/>
    </row>
    <row r="309" spans="1:16" s="10" customFormat="1" ht="11.25" customHeight="1">
      <c r="A309" s="66"/>
      <c r="B309" s="99"/>
      <c r="C309" s="99"/>
      <c r="D309" s="180" t="s">
        <v>2088</v>
      </c>
      <c r="E309" s="6"/>
      <c r="F309" s="6"/>
      <c r="G309" s="39"/>
      <c r="H309" s="40"/>
      <c r="I309" s="39"/>
      <c r="J309" s="22"/>
      <c r="K309" s="23"/>
      <c r="L309" s="207"/>
      <c r="M309" s="208"/>
      <c r="N309" s="308"/>
      <c r="O309" s="271"/>
      <c r="P309" s="217"/>
    </row>
    <row r="310" spans="1:16" s="10" customFormat="1" ht="11.25" customHeight="1">
      <c r="A310" s="66" t="s">
        <v>1322</v>
      </c>
      <c r="B310" s="99" t="s">
        <v>4122</v>
      </c>
      <c r="C310" s="99" t="s">
        <v>2083</v>
      </c>
      <c r="D310" s="180" t="s">
        <v>2132</v>
      </c>
      <c r="E310" s="6">
        <v>45.529403672803312</v>
      </c>
      <c r="F310" s="13">
        <f>E310+(E310*$N$10)/100</f>
        <v>45.529403672803312</v>
      </c>
      <c r="G310" s="39">
        <v>75</v>
      </c>
      <c r="H310" s="40" t="s">
        <v>465</v>
      </c>
      <c r="I310" s="39">
        <v>120</v>
      </c>
      <c r="J310" s="22">
        <v>6</v>
      </c>
      <c r="K310" s="23" t="s">
        <v>463</v>
      </c>
      <c r="L310" s="207">
        <f t="shared" si="29"/>
        <v>45.529403672803312</v>
      </c>
      <c r="M310" s="208">
        <f>IF($N$11="",(F310*$P$11)/100+F310,L310+(L310*$P$11)/100)</f>
        <v>45.529403672803312</v>
      </c>
      <c r="N310" s="308"/>
      <c r="O310" s="271"/>
      <c r="P310" s="217"/>
    </row>
    <row r="311" spans="1:16" s="10" customFormat="1" ht="11.25" customHeight="1">
      <c r="A311" s="66"/>
      <c r="B311" s="99"/>
      <c r="C311" s="99"/>
      <c r="D311" s="180" t="s">
        <v>2086</v>
      </c>
      <c r="E311" s="6"/>
      <c r="F311" s="6"/>
      <c r="G311" s="39"/>
      <c r="H311" s="40"/>
      <c r="I311" s="39"/>
      <c r="J311" s="22"/>
      <c r="K311" s="23"/>
      <c r="L311" s="207"/>
      <c r="M311" s="208"/>
      <c r="N311" s="308"/>
      <c r="O311" s="271"/>
      <c r="P311" s="217"/>
    </row>
    <row r="312" spans="1:16" s="10" customFormat="1" ht="11.25" customHeight="1">
      <c r="A312" s="66" t="s">
        <v>3903</v>
      </c>
      <c r="B312" s="99" t="s">
        <v>2993</v>
      </c>
      <c r="C312" s="99" t="s">
        <v>2994</v>
      </c>
      <c r="D312" s="180" t="s">
        <v>984</v>
      </c>
      <c r="E312" s="6">
        <v>61.916471852975207</v>
      </c>
      <c r="F312" s="13">
        <f>E312+(E312*$N$10)/100</f>
        <v>61.916471852975207</v>
      </c>
      <c r="G312" s="39">
        <v>92</v>
      </c>
      <c r="H312" s="40" t="s">
        <v>465</v>
      </c>
      <c r="I312" s="39">
        <v>130</v>
      </c>
      <c r="J312" s="22">
        <v>6</v>
      </c>
      <c r="K312" s="23" t="s">
        <v>463</v>
      </c>
      <c r="L312" s="207">
        <f t="shared" si="29"/>
        <v>61.916471852975207</v>
      </c>
      <c r="M312" s="208">
        <f>IF($N$11="",(F312*$P$11)/100+F312,L312+(L312*$P$11)/100)</f>
        <v>61.916471852975207</v>
      </c>
      <c r="N312" s="308"/>
      <c r="O312" s="271"/>
      <c r="P312" s="217"/>
    </row>
    <row r="313" spans="1:16" s="10" customFormat="1" ht="11.25" customHeight="1">
      <c r="A313" s="70" t="s">
        <v>1347</v>
      </c>
      <c r="B313" s="100" t="s">
        <v>3056</v>
      </c>
      <c r="C313" s="100" t="s">
        <v>4131</v>
      </c>
      <c r="D313" s="188" t="s">
        <v>2044</v>
      </c>
      <c r="E313" s="15">
        <v>77.990639999999999</v>
      </c>
      <c r="F313" s="13">
        <f>E313+(E313*$N$10)/100</f>
        <v>77.990639999999999</v>
      </c>
      <c r="G313" s="44">
        <v>53</v>
      </c>
      <c r="H313" s="54" t="s">
        <v>1991</v>
      </c>
      <c r="I313" s="44">
        <v>55.5</v>
      </c>
      <c r="J313" s="32">
        <v>6</v>
      </c>
      <c r="K313" s="33" t="s">
        <v>2169</v>
      </c>
      <c r="L313" s="207">
        <f t="shared" si="29"/>
        <v>77.990639999999999</v>
      </c>
      <c r="M313" s="208">
        <f>IF($N$11="",(F313*$P$11)/100+F313,L313+(L313*$P$11)/100)</f>
        <v>77.990639999999999</v>
      </c>
      <c r="N313" s="308"/>
      <c r="O313" s="271"/>
      <c r="P313" s="217"/>
    </row>
    <row r="314" spans="1:16" s="10" customFormat="1" ht="11.25" customHeight="1">
      <c r="A314" s="71"/>
      <c r="B314" s="101"/>
      <c r="C314" s="101"/>
      <c r="D314" s="190" t="s">
        <v>2045</v>
      </c>
      <c r="E314" s="56"/>
      <c r="F314" s="56"/>
      <c r="G314" s="57"/>
      <c r="H314" s="58"/>
      <c r="I314" s="57"/>
      <c r="J314" s="59"/>
      <c r="K314" s="60"/>
      <c r="L314" s="207"/>
      <c r="M314" s="208"/>
      <c r="N314" s="308"/>
      <c r="O314" s="271"/>
      <c r="P314" s="217"/>
    </row>
    <row r="315" spans="1:16" s="10" customFormat="1" ht="11.25" customHeight="1">
      <c r="A315" s="72"/>
      <c r="B315" s="102"/>
      <c r="C315" s="102"/>
      <c r="D315" s="191" t="s">
        <v>2046</v>
      </c>
      <c r="E315" s="14"/>
      <c r="F315" s="14"/>
      <c r="G315" s="43"/>
      <c r="H315" s="53"/>
      <c r="I315" s="43"/>
      <c r="J315" s="30"/>
      <c r="K315" s="31"/>
      <c r="L315" s="207"/>
      <c r="M315" s="208"/>
      <c r="N315" s="308"/>
      <c r="O315" s="271"/>
      <c r="P315" s="217"/>
    </row>
    <row r="316" spans="1:16" ht="11.25" customHeight="1">
      <c r="A316" s="311" t="s">
        <v>1027</v>
      </c>
      <c r="B316" s="312"/>
      <c r="C316" s="312"/>
      <c r="D316" s="312"/>
      <c r="E316" s="312"/>
      <c r="F316" s="312"/>
      <c r="G316" s="312"/>
      <c r="H316" s="312"/>
      <c r="I316" s="312"/>
      <c r="J316" s="312"/>
      <c r="K316" s="313"/>
      <c r="L316" s="209"/>
      <c r="M316" s="210"/>
      <c r="P316" s="217"/>
    </row>
    <row r="317" spans="1:16" ht="11.25" customHeight="1">
      <c r="A317" s="314" t="s">
        <v>3652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6"/>
      <c r="L317" s="209"/>
      <c r="M317" s="210"/>
      <c r="P317" s="217"/>
    </row>
    <row r="318" spans="1:16" s="3" customFormat="1" ht="11.25" customHeight="1">
      <c r="A318" s="70" t="s">
        <v>2412</v>
      </c>
      <c r="B318" s="100" t="s">
        <v>3687</v>
      </c>
      <c r="C318" s="100" t="s">
        <v>3994</v>
      </c>
      <c r="D318" s="188" t="s">
        <v>771</v>
      </c>
      <c r="E318" s="15">
        <v>66.427558230011712</v>
      </c>
      <c r="F318" s="13">
        <f>E318+(E318*$N$10)/100</f>
        <v>66.427558230011712</v>
      </c>
      <c r="G318" s="44">
        <v>328</v>
      </c>
      <c r="H318" s="54">
        <v>158</v>
      </c>
      <c r="I318" s="44">
        <v>57</v>
      </c>
      <c r="J318" s="32">
        <v>24</v>
      </c>
      <c r="K318" s="33" t="s">
        <v>424</v>
      </c>
      <c r="L318" s="207">
        <f t="shared" ref="L318:L348" si="30">F318-(F318*$N$11)/100</f>
        <v>66.427558230011712</v>
      </c>
      <c r="M318" s="208">
        <f>IF($N$11="",(F318*$P$11)/100+F318,L318+(L318*$P$11)/100)</f>
        <v>66.427558230011712</v>
      </c>
      <c r="N318" s="308"/>
      <c r="O318" s="271"/>
      <c r="P318" s="217"/>
    </row>
    <row r="319" spans="1:16" s="3" customFormat="1" ht="11.25" customHeight="1">
      <c r="A319" s="69"/>
      <c r="B319" s="98"/>
      <c r="C319" s="98"/>
      <c r="D319" s="187" t="s">
        <v>3393</v>
      </c>
      <c r="E319" s="13"/>
      <c r="F319" s="13"/>
      <c r="G319" s="42"/>
      <c r="H319" s="52"/>
      <c r="I319" s="42"/>
      <c r="J319" s="28"/>
      <c r="K319" s="29"/>
      <c r="L319" s="207"/>
      <c r="M319" s="208"/>
      <c r="N319" s="308"/>
      <c r="O319" s="271"/>
      <c r="P319" s="217"/>
    </row>
    <row r="320" spans="1:16" s="3" customFormat="1" ht="11.25" customHeight="1">
      <c r="A320" s="70" t="s">
        <v>2413</v>
      </c>
      <c r="B320" s="100" t="s">
        <v>1451</v>
      </c>
      <c r="C320" s="100" t="s">
        <v>3995</v>
      </c>
      <c r="D320" s="188" t="s">
        <v>2947</v>
      </c>
      <c r="E320" s="15">
        <v>70.980146883088324</v>
      </c>
      <c r="F320" s="13">
        <f>E320+(E320*$N$10)/100</f>
        <v>70.980146883088324</v>
      </c>
      <c r="G320" s="44">
        <v>328</v>
      </c>
      <c r="H320" s="54">
        <v>158</v>
      </c>
      <c r="I320" s="44">
        <v>67</v>
      </c>
      <c r="J320" s="32">
        <v>20</v>
      </c>
      <c r="K320" s="33" t="s">
        <v>424</v>
      </c>
      <c r="L320" s="207">
        <f t="shared" si="30"/>
        <v>70.980146883088324</v>
      </c>
      <c r="M320" s="208">
        <f>IF($N$11="",(F320*$P$11)/100+F320,L320+(L320*$P$11)/100)</f>
        <v>70.980146883088324</v>
      </c>
      <c r="N320" s="308"/>
      <c r="O320" s="271"/>
      <c r="P320" s="217"/>
    </row>
    <row r="321" spans="1:16" s="3" customFormat="1" ht="11.25" customHeight="1">
      <c r="A321" s="69"/>
      <c r="B321" s="98"/>
      <c r="C321" s="98"/>
      <c r="D321" s="187" t="s">
        <v>3394</v>
      </c>
      <c r="E321" s="13"/>
      <c r="F321" s="13"/>
      <c r="G321" s="42"/>
      <c r="H321" s="52"/>
      <c r="I321" s="42"/>
      <c r="J321" s="28"/>
      <c r="K321" s="29"/>
      <c r="L321" s="207"/>
      <c r="M321" s="208"/>
      <c r="N321" s="308"/>
      <c r="O321" s="271"/>
      <c r="P321" s="217"/>
    </row>
    <row r="322" spans="1:16" s="3" customFormat="1" ht="11.25" customHeight="1">
      <c r="A322" s="66" t="s">
        <v>2470</v>
      </c>
      <c r="B322" s="99" t="s">
        <v>3702</v>
      </c>
      <c r="C322" s="99" t="s">
        <v>4017</v>
      </c>
      <c r="D322" s="180" t="s">
        <v>2948</v>
      </c>
      <c r="E322" s="6">
        <v>49.567786160027175</v>
      </c>
      <c r="F322" s="13">
        <f t="shared" ref="F322:F327" si="31">E322+(E322*$N$10)/100</f>
        <v>49.567786160027175</v>
      </c>
      <c r="G322" s="39">
        <v>303</v>
      </c>
      <c r="H322" s="40">
        <v>101</v>
      </c>
      <c r="I322" s="39">
        <v>50</v>
      </c>
      <c r="J322" s="22">
        <v>36</v>
      </c>
      <c r="K322" s="23" t="s">
        <v>424</v>
      </c>
      <c r="L322" s="207">
        <f t="shared" si="30"/>
        <v>49.567786160027175</v>
      </c>
      <c r="M322" s="208">
        <f t="shared" ref="M322:M327" si="32">IF($N$11="",(F322*$P$11)/100+F322,L322+(L322*$P$11)/100)</f>
        <v>49.567786160027175</v>
      </c>
      <c r="N322" s="308"/>
      <c r="O322" s="271"/>
      <c r="P322" s="217"/>
    </row>
    <row r="323" spans="1:16" s="3" customFormat="1" ht="11.25" customHeight="1">
      <c r="A323" s="66" t="s">
        <v>2752</v>
      </c>
      <c r="B323" s="99" t="s">
        <v>1196</v>
      </c>
      <c r="C323" s="99" t="s">
        <v>3353</v>
      </c>
      <c r="D323" s="180" t="s">
        <v>2950</v>
      </c>
      <c r="E323" s="6">
        <v>41.726669702078325</v>
      </c>
      <c r="F323" s="13">
        <f t="shared" si="31"/>
        <v>41.726669702078325</v>
      </c>
      <c r="G323" s="39">
        <v>214</v>
      </c>
      <c r="H323" s="40">
        <v>162</v>
      </c>
      <c r="I323" s="39">
        <v>42.5</v>
      </c>
      <c r="J323" s="22">
        <v>30</v>
      </c>
      <c r="K323" s="23" t="s">
        <v>424</v>
      </c>
      <c r="L323" s="207">
        <f t="shared" si="30"/>
        <v>41.726669702078325</v>
      </c>
      <c r="M323" s="208">
        <f t="shared" si="32"/>
        <v>41.726669702078325</v>
      </c>
      <c r="N323" s="308"/>
      <c r="O323" s="271"/>
      <c r="P323" s="217"/>
    </row>
    <row r="324" spans="1:16" s="3" customFormat="1" ht="11.25" customHeight="1">
      <c r="A324" s="66" t="s">
        <v>2753</v>
      </c>
      <c r="B324" s="99" t="s">
        <v>1197</v>
      </c>
      <c r="C324" s="99" t="s">
        <v>3354</v>
      </c>
      <c r="D324" s="180" t="s">
        <v>2951</v>
      </c>
      <c r="E324" s="6">
        <v>51.625665966049347</v>
      </c>
      <c r="F324" s="13">
        <f t="shared" si="31"/>
        <v>51.625665966049347</v>
      </c>
      <c r="G324" s="39">
        <v>214</v>
      </c>
      <c r="H324" s="40">
        <v>162</v>
      </c>
      <c r="I324" s="39">
        <v>58</v>
      </c>
      <c r="J324" s="22">
        <v>22</v>
      </c>
      <c r="K324" s="23" t="s">
        <v>424</v>
      </c>
      <c r="L324" s="207">
        <f t="shared" si="30"/>
        <v>51.625665966049347</v>
      </c>
      <c r="M324" s="208">
        <f t="shared" si="32"/>
        <v>51.625665966049347</v>
      </c>
      <c r="N324" s="308"/>
      <c r="O324" s="271"/>
      <c r="P324" s="217"/>
    </row>
    <row r="325" spans="1:16" s="3" customFormat="1" ht="11.25" customHeight="1">
      <c r="A325" s="66" t="s">
        <v>2826</v>
      </c>
      <c r="B325" s="99" t="s">
        <v>1987</v>
      </c>
      <c r="C325" s="99" t="s">
        <v>3726</v>
      </c>
      <c r="D325" s="180" t="s">
        <v>808</v>
      </c>
      <c r="E325" s="6">
        <v>102.90102458518402</v>
      </c>
      <c r="F325" s="13">
        <f t="shared" si="31"/>
        <v>102.90102458518402</v>
      </c>
      <c r="G325" s="39">
        <v>275</v>
      </c>
      <c r="H325" s="40">
        <v>111</v>
      </c>
      <c r="I325" s="39">
        <v>69</v>
      </c>
      <c r="J325" s="22">
        <v>16</v>
      </c>
      <c r="K325" s="23" t="s">
        <v>424</v>
      </c>
      <c r="L325" s="207">
        <f t="shared" si="30"/>
        <v>102.90102458518402</v>
      </c>
      <c r="M325" s="208">
        <f t="shared" si="32"/>
        <v>102.90102458518402</v>
      </c>
      <c r="N325" s="308"/>
      <c r="O325" s="271"/>
      <c r="P325" s="217"/>
    </row>
    <row r="326" spans="1:16" s="3" customFormat="1" ht="11.25" customHeight="1">
      <c r="A326" s="66" t="s">
        <v>2841</v>
      </c>
      <c r="B326" s="99" t="s">
        <v>3032</v>
      </c>
      <c r="C326" s="99" t="s">
        <v>3070</v>
      </c>
      <c r="D326" s="180" t="s">
        <v>2207</v>
      </c>
      <c r="E326" s="6">
        <v>64.236378740775976</v>
      </c>
      <c r="F326" s="13">
        <f t="shared" si="31"/>
        <v>64.236378740775976</v>
      </c>
      <c r="G326" s="39">
        <v>296</v>
      </c>
      <c r="H326" s="40">
        <v>140</v>
      </c>
      <c r="I326" s="39">
        <v>48</v>
      </c>
      <c r="J326" s="22">
        <v>24</v>
      </c>
      <c r="K326" s="23" t="s">
        <v>424</v>
      </c>
      <c r="L326" s="207">
        <f t="shared" si="30"/>
        <v>64.236378740775976</v>
      </c>
      <c r="M326" s="208">
        <f t="shared" si="32"/>
        <v>64.236378740775976</v>
      </c>
      <c r="N326" s="308"/>
      <c r="O326" s="271"/>
      <c r="P326" s="217"/>
    </row>
    <row r="327" spans="1:16" s="3" customFormat="1" ht="11.25" customHeight="1">
      <c r="A327" s="70" t="s">
        <v>1338</v>
      </c>
      <c r="B327" s="100" t="s">
        <v>4118</v>
      </c>
      <c r="C327" s="100" t="s">
        <v>4119</v>
      </c>
      <c r="D327" s="188" t="s">
        <v>2047</v>
      </c>
      <c r="E327" s="15">
        <v>61.801210083924389</v>
      </c>
      <c r="F327" s="13">
        <f t="shared" si="31"/>
        <v>61.801210083924389</v>
      </c>
      <c r="G327" s="44">
        <v>333</v>
      </c>
      <c r="H327" s="54">
        <v>101</v>
      </c>
      <c r="I327" s="44" t="s">
        <v>4120</v>
      </c>
      <c r="J327" s="32">
        <v>24</v>
      </c>
      <c r="K327" s="33" t="s">
        <v>932</v>
      </c>
      <c r="L327" s="207">
        <f t="shared" si="30"/>
        <v>61.801210083924389</v>
      </c>
      <c r="M327" s="208">
        <f t="shared" si="32"/>
        <v>61.801210083924389</v>
      </c>
      <c r="N327" s="308"/>
      <c r="O327" s="271"/>
      <c r="P327" s="217"/>
    </row>
    <row r="328" spans="1:16" s="3" customFormat="1" ht="11.25" customHeight="1">
      <c r="A328" s="71"/>
      <c r="B328" s="101"/>
      <c r="C328" s="101"/>
      <c r="D328" s="190" t="s">
        <v>1839</v>
      </c>
      <c r="E328" s="56"/>
      <c r="F328" s="56"/>
      <c r="G328" s="57"/>
      <c r="H328" s="58"/>
      <c r="I328" s="57"/>
      <c r="J328" s="59"/>
      <c r="K328" s="60"/>
      <c r="L328" s="207"/>
      <c r="M328" s="208"/>
      <c r="N328" s="308"/>
      <c r="O328" s="271"/>
      <c r="P328" s="217"/>
    </row>
    <row r="329" spans="1:16" ht="11.25" customHeight="1">
      <c r="A329" s="69"/>
      <c r="B329" s="98"/>
      <c r="C329" s="98"/>
      <c r="D329" s="187" t="s">
        <v>4121</v>
      </c>
      <c r="E329" s="13"/>
      <c r="F329" s="13"/>
      <c r="G329" s="42"/>
      <c r="H329" s="52"/>
      <c r="I329" s="42"/>
      <c r="J329" s="28"/>
      <c r="K329" s="29"/>
      <c r="L329" s="207"/>
      <c r="M329" s="208"/>
      <c r="P329" s="217"/>
    </row>
    <row r="330" spans="1:16" ht="11.25" customHeight="1">
      <c r="A330" s="70" t="s">
        <v>1361</v>
      </c>
      <c r="B330" s="100" t="s">
        <v>3710</v>
      </c>
      <c r="C330" s="100" t="s">
        <v>3709</v>
      </c>
      <c r="D330" s="188" t="s">
        <v>3711</v>
      </c>
      <c r="E330" s="15">
        <v>51.58205340478689</v>
      </c>
      <c r="F330" s="13">
        <f>E330+(E330*$N$10)/100</f>
        <v>51.58205340478689</v>
      </c>
      <c r="G330" s="44">
        <v>207</v>
      </c>
      <c r="H330" s="54">
        <v>168.5</v>
      </c>
      <c r="I330" s="44">
        <v>68.5</v>
      </c>
      <c r="J330" s="32">
        <v>20</v>
      </c>
      <c r="K330" s="33" t="s">
        <v>932</v>
      </c>
      <c r="L330" s="207">
        <f t="shared" si="30"/>
        <v>51.58205340478689</v>
      </c>
      <c r="M330" s="208">
        <f>IF($N$11="",(F330*$P$11)/100+F330,L330+(L330*$P$11)/100)</f>
        <v>51.58205340478689</v>
      </c>
      <c r="P330" s="217"/>
    </row>
    <row r="331" spans="1:16" ht="11.25" customHeight="1">
      <c r="A331" s="70" t="s">
        <v>1385</v>
      </c>
      <c r="B331" s="100" t="s">
        <v>1441</v>
      </c>
      <c r="C331" s="100" t="s">
        <v>3071</v>
      </c>
      <c r="D331" s="188" t="s">
        <v>3072</v>
      </c>
      <c r="E331" s="15">
        <v>61.767713493092991</v>
      </c>
      <c r="F331" s="13">
        <f>E331+(E331*$N$10)/100</f>
        <v>61.767713493092991</v>
      </c>
      <c r="G331" s="44">
        <v>317</v>
      </c>
      <c r="H331" s="54">
        <v>116</v>
      </c>
      <c r="I331" s="44" t="s">
        <v>3075</v>
      </c>
      <c r="J331" s="32">
        <v>24</v>
      </c>
      <c r="K331" s="33" t="s">
        <v>932</v>
      </c>
      <c r="L331" s="207">
        <f t="shared" si="30"/>
        <v>61.767713493092991</v>
      </c>
      <c r="M331" s="208">
        <f>IF($N$11="",(F331*$P$11)/100+F331,L331+(L331*$P$11)/100)</f>
        <v>61.767713493092991</v>
      </c>
      <c r="P331" s="217"/>
    </row>
    <row r="332" spans="1:16" ht="11.25" customHeight="1">
      <c r="A332" s="69"/>
      <c r="B332" s="98"/>
      <c r="C332" s="98"/>
      <c r="D332" s="187" t="s">
        <v>3073</v>
      </c>
      <c r="E332" s="13"/>
      <c r="F332" s="13"/>
      <c r="G332" s="42"/>
      <c r="H332" s="52"/>
      <c r="I332" s="42"/>
      <c r="J332" s="28"/>
      <c r="K332" s="29"/>
      <c r="L332" s="207"/>
      <c r="M332" s="208"/>
      <c r="P332" s="217"/>
    </row>
    <row r="333" spans="1:16" ht="11.25" customHeight="1">
      <c r="A333" s="70" t="s">
        <v>1396</v>
      </c>
      <c r="B333" s="100">
        <v>0</v>
      </c>
      <c r="C333" s="100" t="s">
        <v>2882</v>
      </c>
      <c r="D333" s="188" t="s">
        <v>2884</v>
      </c>
      <c r="E333" s="15">
        <v>87.498511027199982</v>
      </c>
      <c r="F333" s="13">
        <f t="shared" ref="F333:F348" si="33">E333+(E333*$N$10)/100</f>
        <v>87.498511027199982</v>
      </c>
      <c r="G333" s="44">
        <v>425</v>
      </c>
      <c r="H333" s="54">
        <v>95.5</v>
      </c>
      <c r="I333" s="44" t="s">
        <v>2883</v>
      </c>
      <c r="J333" s="32">
        <v>0</v>
      </c>
      <c r="K333" s="33" t="s">
        <v>932</v>
      </c>
      <c r="L333" s="207">
        <f t="shared" si="30"/>
        <v>87.498511027199982</v>
      </c>
      <c r="M333" s="208">
        <f>IF($N$11="",(F333*$P$11)/100+F333,L333+(L333*$P$11)/100)</f>
        <v>87.498511027199982</v>
      </c>
      <c r="P333" s="217"/>
    </row>
    <row r="334" spans="1:16" ht="11.25" customHeight="1">
      <c r="A334" s="122" t="s">
        <v>705</v>
      </c>
      <c r="B334" s="123"/>
      <c r="C334" s="100" t="s">
        <v>4089</v>
      </c>
      <c r="D334" s="180" t="s">
        <v>4090</v>
      </c>
      <c r="E334" s="6">
        <v>74.915125394415625</v>
      </c>
      <c r="F334" s="13">
        <f t="shared" si="33"/>
        <v>74.915125394415625</v>
      </c>
      <c r="G334" s="39">
        <v>247</v>
      </c>
      <c r="H334" s="40">
        <v>184</v>
      </c>
      <c r="I334" s="39">
        <v>66</v>
      </c>
      <c r="J334" s="32"/>
      <c r="K334" s="23" t="s">
        <v>932</v>
      </c>
      <c r="L334" s="207">
        <f t="shared" si="30"/>
        <v>74.915125394415625</v>
      </c>
      <c r="M334" s="208">
        <f>IF($N$11="",(F334*$P$11)/100+F334,L334+(L334*$P$11)/100)</f>
        <v>74.915125394415625</v>
      </c>
      <c r="P334" s="217"/>
    </row>
    <row r="335" spans="1:16" ht="11.25" customHeight="1">
      <c r="A335" s="122" t="s">
        <v>3489</v>
      </c>
      <c r="B335" s="123">
        <v>0</v>
      </c>
      <c r="C335" s="100" t="s">
        <v>3487</v>
      </c>
      <c r="D335" s="180" t="s">
        <v>3488</v>
      </c>
      <c r="E335" s="6">
        <v>103.32935790218494</v>
      </c>
      <c r="F335" s="13">
        <f t="shared" si="33"/>
        <v>103.32935790218494</v>
      </c>
      <c r="G335" s="39">
        <v>0</v>
      </c>
      <c r="H335" s="40">
        <v>0</v>
      </c>
      <c r="I335" s="39">
        <v>20</v>
      </c>
      <c r="J335" s="32"/>
      <c r="K335" s="23" t="s">
        <v>932</v>
      </c>
      <c r="L335" s="207">
        <f>F335-(F335*$N$11)/100</f>
        <v>103.32935790218494</v>
      </c>
      <c r="M335" s="208">
        <f>IF($N$11="",(F335*$P$11)/100+F335,L335+(L335*$P$11)/100)</f>
        <v>103.32935790218494</v>
      </c>
      <c r="P335" s="217"/>
    </row>
    <row r="336" spans="1:16" ht="11.25" customHeight="1">
      <c r="A336" s="122" t="s">
        <v>1593</v>
      </c>
      <c r="B336" s="123"/>
      <c r="C336" s="100"/>
      <c r="D336" s="245" t="s">
        <v>1594</v>
      </c>
      <c r="E336" s="6">
        <v>82.773600000000002</v>
      </c>
      <c r="F336" s="13">
        <f t="shared" si="33"/>
        <v>82.773600000000002</v>
      </c>
      <c r="G336" s="39"/>
      <c r="H336" s="40"/>
      <c r="I336" s="39"/>
      <c r="J336" s="32"/>
      <c r="K336" s="23"/>
      <c r="L336" s="207">
        <f>F336-(F336*$N$11)/100</f>
        <v>82.773600000000002</v>
      </c>
      <c r="M336" s="208">
        <f>IF($N$11="",(F336*$P$11)/100+F336,L336+(L336*$P$11)/100)</f>
        <v>82.773600000000002</v>
      </c>
      <c r="P336" s="217"/>
    </row>
    <row r="337" spans="1:16" ht="11.25" customHeight="1">
      <c r="A337" s="122"/>
      <c r="B337" s="123"/>
      <c r="C337" s="100"/>
      <c r="D337" s="245" t="s">
        <v>1595</v>
      </c>
      <c r="E337" s="6"/>
      <c r="F337" s="13"/>
      <c r="G337" s="39"/>
      <c r="H337" s="40"/>
      <c r="I337" s="39"/>
      <c r="J337" s="32"/>
      <c r="K337" s="23"/>
      <c r="L337" s="207"/>
      <c r="M337" s="208"/>
      <c r="P337" s="217"/>
    </row>
    <row r="338" spans="1:16" ht="11.25" customHeight="1">
      <c r="A338" s="122" t="s">
        <v>1582</v>
      </c>
      <c r="B338" s="123"/>
      <c r="C338" s="100"/>
      <c r="D338" s="180" t="s">
        <v>1585</v>
      </c>
      <c r="E338" s="6">
        <v>82.751760000000004</v>
      </c>
      <c r="F338" s="13">
        <f t="shared" si="33"/>
        <v>82.751760000000004</v>
      </c>
      <c r="G338" s="39"/>
      <c r="H338" s="40"/>
      <c r="I338" s="39"/>
      <c r="J338" s="32"/>
      <c r="K338" s="23"/>
      <c r="L338" s="207">
        <f>F338-(F338*$N$11)/100</f>
        <v>82.751760000000004</v>
      </c>
      <c r="M338" s="208">
        <f>IF($N$11="",(F338*$P$11)/100+F338,L338+(L338*$P$11)/100)</f>
        <v>82.751760000000004</v>
      </c>
      <c r="P338" s="217"/>
    </row>
    <row r="339" spans="1:16" ht="11.25" customHeight="1">
      <c r="A339" s="300" t="s">
        <v>1576</v>
      </c>
      <c r="B339" s="301"/>
      <c r="C339" s="277"/>
      <c r="D339" s="294" t="s">
        <v>1577</v>
      </c>
      <c r="E339" s="295">
        <v>70.062719999999999</v>
      </c>
      <c r="F339" s="280">
        <f t="shared" si="33"/>
        <v>70.062719999999999</v>
      </c>
      <c r="G339" s="296"/>
      <c r="H339" s="297"/>
      <c r="I339" s="296"/>
      <c r="J339" s="283"/>
      <c r="K339" s="299"/>
      <c r="L339" s="207">
        <f>F339-(F339*$N$11)/100</f>
        <v>70.062719999999999</v>
      </c>
      <c r="M339" s="208">
        <f>IF($N$11="",(F339*$P$11)/100+F339,L339+(L339*$P$11)/100)</f>
        <v>70.062719999999999</v>
      </c>
      <c r="P339" s="217"/>
    </row>
    <row r="340" spans="1:16" ht="11.25" customHeight="1">
      <c r="A340" s="300"/>
      <c r="B340" s="301"/>
      <c r="C340" s="277"/>
      <c r="D340" s="294" t="s">
        <v>1578</v>
      </c>
      <c r="E340" s="295"/>
      <c r="F340" s="280"/>
      <c r="G340" s="296"/>
      <c r="H340" s="297"/>
      <c r="I340" s="296"/>
      <c r="J340" s="283"/>
      <c r="K340" s="299"/>
      <c r="L340" s="207"/>
      <c r="M340" s="208"/>
      <c r="P340" s="217"/>
    </row>
    <row r="341" spans="1:16" ht="11.25" customHeight="1">
      <c r="A341" s="300"/>
      <c r="B341" s="301"/>
      <c r="C341" s="277"/>
      <c r="D341" s="294" t="s">
        <v>1579</v>
      </c>
      <c r="E341" s="295"/>
      <c r="F341" s="280"/>
      <c r="G341" s="296"/>
      <c r="H341" s="297"/>
      <c r="I341" s="296"/>
      <c r="J341" s="283"/>
      <c r="K341" s="299"/>
      <c r="L341" s="207"/>
      <c r="M341" s="208"/>
      <c r="P341" s="217"/>
    </row>
    <row r="342" spans="1:16" ht="11.25" customHeight="1">
      <c r="A342" s="66" t="s">
        <v>2410</v>
      </c>
      <c r="B342" s="99" t="s">
        <v>3720</v>
      </c>
      <c r="C342" s="99" t="s">
        <v>2288</v>
      </c>
      <c r="D342" s="180" t="s">
        <v>3137</v>
      </c>
      <c r="E342" s="6">
        <v>23.935328202239997</v>
      </c>
      <c r="F342" s="13">
        <f t="shared" si="33"/>
        <v>23.935328202239997</v>
      </c>
      <c r="G342" s="39">
        <v>136</v>
      </c>
      <c r="H342" s="40">
        <v>100</v>
      </c>
      <c r="I342" s="39">
        <v>76</v>
      </c>
      <c r="J342" s="22">
        <v>30</v>
      </c>
      <c r="K342" s="23" t="s">
        <v>425</v>
      </c>
      <c r="L342" s="207">
        <f t="shared" si="30"/>
        <v>23.935328202239997</v>
      </c>
      <c r="M342" s="208">
        <f t="shared" ref="M342:M348" si="34">IF($N$11="",(F342*$P$11)/100+F342,L342+(L342*$P$11)/100)</f>
        <v>23.935328202239997</v>
      </c>
      <c r="P342" s="217"/>
    </row>
    <row r="343" spans="1:16" ht="11.25" customHeight="1">
      <c r="A343" s="66" t="s">
        <v>2446</v>
      </c>
      <c r="B343" s="99" t="s">
        <v>2269</v>
      </c>
      <c r="C343" s="99" t="s">
        <v>2298</v>
      </c>
      <c r="D343" s="180" t="s">
        <v>540</v>
      </c>
      <c r="E343" s="6">
        <v>46.675991976961988</v>
      </c>
      <c r="F343" s="13">
        <f t="shared" si="33"/>
        <v>46.675991976961988</v>
      </c>
      <c r="G343" s="39">
        <v>167</v>
      </c>
      <c r="H343" s="40">
        <v>119</v>
      </c>
      <c r="I343" s="39">
        <v>126</v>
      </c>
      <c r="J343" s="22">
        <v>18</v>
      </c>
      <c r="K343" s="23" t="s">
        <v>425</v>
      </c>
      <c r="L343" s="207">
        <f t="shared" si="30"/>
        <v>46.675991976961988</v>
      </c>
      <c r="M343" s="208">
        <f t="shared" si="34"/>
        <v>46.675991976961988</v>
      </c>
      <c r="P343" s="217"/>
    </row>
    <row r="344" spans="1:16" ht="11.25" customHeight="1">
      <c r="A344" s="66" t="s">
        <v>2447</v>
      </c>
      <c r="B344" s="99" t="s">
        <v>543</v>
      </c>
      <c r="C344" s="99" t="s">
        <v>2949</v>
      </c>
      <c r="D344" s="180" t="s">
        <v>786</v>
      </c>
      <c r="E344" s="6">
        <v>56.461892078591994</v>
      </c>
      <c r="F344" s="13">
        <f t="shared" si="33"/>
        <v>56.461892078591994</v>
      </c>
      <c r="G344" s="39">
        <v>176</v>
      </c>
      <c r="H344" s="40">
        <v>113</v>
      </c>
      <c r="I344" s="39">
        <v>135</v>
      </c>
      <c r="J344" s="22">
        <v>18</v>
      </c>
      <c r="K344" s="23" t="s">
        <v>425</v>
      </c>
      <c r="L344" s="207">
        <f t="shared" si="30"/>
        <v>56.461892078591994</v>
      </c>
      <c r="M344" s="208">
        <f t="shared" si="34"/>
        <v>56.461892078591994</v>
      </c>
      <c r="P344" s="217"/>
    </row>
    <row r="345" spans="1:16" ht="11.25" customHeight="1">
      <c r="A345" s="66" t="s">
        <v>3877</v>
      </c>
      <c r="B345" s="99" t="s">
        <v>2133</v>
      </c>
      <c r="C345" s="99" t="s">
        <v>448</v>
      </c>
      <c r="D345" s="180" t="s">
        <v>2134</v>
      </c>
      <c r="E345" s="6">
        <v>75.686344521414696</v>
      </c>
      <c r="F345" s="13">
        <f t="shared" si="33"/>
        <v>75.686344521414696</v>
      </c>
      <c r="G345" s="39">
        <v>126</v>
      </c>
      <c r="H345" s="40">
        <v>68</v>
      </c>
      <c r="I345" s="39">
        <v>210</v>
      </c>
      <c r="J345" s="22">
        <v>24</v>
      </c>
      <c r="K345" s="23" t="s">
        <v>425</v>
      </c>
      <c r="L345" s="207">
        <f t="shared" si="30"/>
        <v>75.686344521414696</v>
      </c>
      <c r="M345" s="208">
        <f t="shared" si="34"/>
        <v>75.686344521414696</v>
      </c>
      <c r="P345" s="217"/>
    </row>
    <row r="346" spans="1:16" ht="11.25" customHeight="1">
      <c r="A346" s="66" t="s">
        <v>2505</v>
      </c>
      <c r="B346" s="99" t="s">
        <v>3194</v>
      </c>
      <c r="C346" s="99" t="s">
        <v>3128</v>
      </c>
      <c r="D346" s="180" t="s">
        <v>2135</v>
      </c>
      <c r="E346" s="6">
        <v>150.34662429696002</v>
      </c>
      <c r="F346" s="13">
        <f t="shared" si="33"/>
        <v>150.34662429696002</v>
      </c>
      <c r="G346" s="39">
        <v>163</v>
      </c>
      <c r="H346" s="40">
        <v>83</v>
      </c>
      <c r="I346" s="39">
        <v>275</v>
      </c>
      <c r="J346" s="22">
        <v>8</v>
      </c>
      <c r="K346" s="23" t="s">
        <v>425</v>
      </c>
      <c r="L346" s="207">
        <f t="shared" si="30"/>
        <v>150.34662429696002</v>
      </c>
      <c r="M346" s="208">
        <f t="shared" si="34"/>
        <v>150.34662429696002</v>
      </c>
      <c r="P346" s="217"/>
    </row>
    <row r="347" spans="1:16" ht="11.25" customHeight="1">
      <c r="A347" s="66" t="s">
        <v>1398</v>
      </c>
      <c r="B347" s="99" t="s">
        <v>2922</v>
      </c>
      <c r="C347" s="99" t="s">
        <v>2923</v>
      </c>
      <c r="D347" s="180" t="s">
        <v>2925</v>
      </c>
      <c r="E347" s="6">
        <v>65.310513918966322</v>
      </c>
      <c r="F347" s="13">
        <f t="shared" si="33"/>
        <v>65.310513918966322</v>
      </c>
      <c r="G347" s="39">
        <v>137</v>
      </c>
      <c r="H347" s="40">
        <v>92</v>
      </c>
      <c r="I347" s="39">
        <v>207.5</v>
      </c>
      <c r="J347" s="22">
        <v>0</v>
      </c>
      <c r="K347" s="23" t="s">
        <v>425</v>
      </c>
      <c r="L347" s="207">
        <f t="shared" si="30"/>
        <v>65.310513918966322</v>
      </c>
      <c r="M347" s="208">
        <f t="shared" si="34"/>
        <v>65.310513918966322</v>
      </c>
      <c r="P347" s="217"/>
    </row>
    <row r="348" spans="1:16" ht="11.25" customHeight="1">
      <c r="A348" s="67" t="s">
        <v>1399</v>
      </c>
      <c r="B348" s="103" t="s">
        <v>2926</v>
      </c>
      <c r="C348" s="103" t="s">
        <v>2927</v>
      </c>
      <c r="D348" s="189" t="s">
        <v>2929</v>
      </c>
      <c r="E348" s="11">
        <v>62.820377356560414</v>
      </c>
      <c r="F348" s="13">
        <f t="shared" si="33"/>
        <v>62.820377356560414</v>
      </c>
      <c r="G348" s="41">
        <v>140</v>
      </c>
      <c r="H348" s="51">
        <v>94</v>
      </c>
      <c r="I348" s="41">
        <v>167</v>
      </c>
      <c r="J348" s="24">
        <v>0</v>
      </c>
      <c r="K348" s="25" t="s">
        <v>425</v>
      </c>
      <c r="L348" s="207">
        <f t="shared" si="30"/>
        <v>62.820377356560414</v>
      </c>
      <c r="M348" s="208">
        <f t="shared" si="34"/>
        <v>62.820377356560414</v>
      </c>
      <c r="P348" s="217"/>
    </row>
    <row r="349" spans="1:16" ht="11.25" customHeight="1">
      <c r="A349" s="314" t="s">
        <v>2209</v>
      </c>
      <c r="B349" s="315"/>
      <c r="C349" s="315"/>
      <c r="D349" s="315" t="s">
        <v>2208</v>
      </c>
      <c r="E349" s="315"/>
      <c r="F349" s="315"/>
      <c r="G349" s="315"/>
      <c r="H349" s="315"/>
      <c r="I349" s="315"/>
      <c r="J349" s="315"/>
      <c r="K349" s="316"/>
      <c r="L349" s="209"/>
      <c r="M349" s="210"/>
      <c r="P349" s="217"/>
    </row>
    <row r="350" spans="1:16" ht="11.25" customHeight="1">
      <c r="A350" s="66" t="s">
        <v>2783</v>
      </c>
      <c r="B350" s="99" t="s">
        <v>432</v>
      </c>
      <c r="C350" s="99" t="s">
        <v>2018</v>
      </c>
      <c r="D350" s="180" t="s">
        <v>880</v>
      </c>
      <c r="E350" s="6">
        <v>58.401680762879991</v>
      </c>
      <c r="F350" s="13">
        <f t="shared" ref="F350:F358" si="35">E350+(E350*$N$10)/100</f>
        <v>58.401680762879991</v>
      </c>
      <c r="G350" s="39">
        <v>208</v>
      </c>
      <c r="H350" s="40">
        <v>200</v>
      </c>
      <c r="I350" s="39">
        <v>18</v>
      </c>
      <c r="J350" s="22">
        <v>6</v>
      </c>
      <c r="K350" s="23" t="s">
        <v>456</v>
      </c>
      <c r="L350" s="207">
        <f t="shared" ref="L350:L358" si="36">F350-(F350*$N$11)/100</f>
        <v>58.401680762879991</v>
      </c>
      <c r="M350" s="208">
        <f t="shared" ref="M350:M358" si="37">IF($N$11="",(F350*$P$11)/100+F350,L350+(L350*$P$11)/100)</f>
        <v>58.401680762879991</v>
      </c>
      <c r="P350" s="217"/>
    </row>
    <row r="351" spans="1:16" ht="11.25" customHeight="1">
      <c r="A351" s="66" t="s">
        <v>2802</v>
      </c>
      <c r="B351" s="99" t="s">
        <v>881</v>
      </c>
      <c r="C351" s="99" t="s">
        <v>882</v>
      </c>
      <c r="D351" s="180" t="s">
        <v>2352</v>
      </c>
      <c r="E351" s="6">
        <v>68.256639360000008</v>
      </c>
      <c r="F351" s="13">
        <f t="shared" si="35"/>
        <v>68.256639360000008</v>
      </c>
      <c r="G351" s="39">
        <v>285</v>
      </c>
      <c r="H351" s="40">
        <v>173</v>
      </c>
      <c r="I351" s="39" t="s">
        <v>883</v>
      </c>
      <c r="J351" s="22">
        <v>6</v>
      </c>
      <c r="K351" s="23" t="s">
        <v>456</v>
      </c>
      <c r="L351" s="207">
        <f t="shared" si="36"/>
        <v>68.256639360000008</v>
      </c>
      <c r="M351" s="208">
        <f t="shared" si="37"/>
        <v>68.256639360000008</v>
      </c>
      <c r="P351" s="217"/>
    </row>
    <row r="352" spans="1:16" ht="11.25" customHeight="1">
      <c r="A352" s="66" t="s">
        <v>2803</v>
      </c>
      <c r="B352" s="99" t="s">
        <v>433</v>
      </c>
      <c r="C352" s="99" t="s">
        <v>3725</v>
      </c>
      <c r="D352" s="180" t="s">
        <v>2025</v>
      </c>
      <c r="E352" s="6">
        <v>53.591212846079998</v>
      </c>
      <c r="F352" s="13">
        <f t="shared" si="35"/>
        <v>53.591212846079998</v>
      </c>
      <c r="G352" s="39">
        <v>216</v>
      </c>
      <c r="H352" s="40">
        <v>224</v>
      </c>
      <c r="I352" s="39">
        <v>30</v>
      </c>
      <c r="J352" s="22">
        <v>6</v>
      </c>
      <c r="K352" s="23" t="s">
        <v>456</v>
      </c>
      <c r="L352" s="207">
        <f t="shared" si="36"/>
        <v>53.591212846079998</v>
      </c>
      <c r="M352" s="208">
        <f t="shared" si="37"/>
        <v>53.591212846079998</v>
      </c>
      <c r="P352" s="217"/>
    </row>
    <row r="353" spans="1:16" ht="11.25" customHeight="1">
      <c r="A353" s="66" t="s">
        <v>2814</v>
      </c>
      <c r="B353" s="99" t="s">
        <v>434</v>
      </c>
      <c r="C353" s="99" t="s">
        <v>897</v>
      </c>
      <c r="D353" s="180" t="s">
        <v>2350</v>
      </c>
      <c r="E353" s="6">
        <v>65.240345963519985</v>
      </c>
      <c r="F353" s="13">
        <f t="shared" si="35"/>
        <v>65.240345963519985</v>
      </c>
      <c r="G353" s="39">
        <v>260</v>
      </c>
      <c r="H353" s="40">
        <v>197</v>
      </c>
      <c r="I353" s="39">
        <v>30</v>
      </c>
      <c r="J353" s="22">
        <v>6</v>
      </c>
      <c r="K353" s="23" t="s">
        <v>456</v>
      </c>
      <c r="L353" s="207">
        <f t="shared" si="36"/>
        <v>65.240345963519985</v>
      </c>
      <c r="M353" s="208">
        <f t="shared" si="37"/>
        <v>65.240345963519985</v>
      </c>
      <c r="P353" s="217"/>
    </row>
    <row r="354" spans="1:16" ht="11.25" customHeight="1">
      <c r="A354" s="66" t="s">
        <v>2825</v>
      </c>
      <c r="B354" s="99" t="s">
        <v>899</v>
      </c>
      <c r="C354" s="99" t="s">
        <v>900</v>
      </c>
      <c r="D354" s="180" t="s">
        <v>2351</v>
      </c>
      <c r="E354" s="6">
        <v>69.608770882559995</v>
      </c>
      <c r="F354" s="13">
        <f t="shared" si="35"/>
        <v>69.608770882559995</v>
      </c>
      <c r="G354" s="39">
        <v>432</v>
      </c>
      <c r="H354" s="40">
        <v>144</v>
      </c>
      <c r="I354" s="39">
        <v>18</v>
      </c>
      <c r="J354" s="22">
        <v>6</v>
      </c>
      <c r="K354" s="23" t="s">
        <v>456</v>
      </c>
      <c r="L354" s="207">
        <f t="shared" si="36"/>
        <v>69.608770882559995</v>
      </c>
      <c r="M354" s="208">
        <f t="shared" si="37"/>
        <v>69.608770882559995</v>
      </c>
      <c r="P354" s="217"/>
    </row>
    <row r="355" spans="1:16" ht="11.25" customHeight="1">
      <c r="A355" s="66" t="s">
        <v>676</v>
      </c>
      <c r="B355" s="99">
        <v>0</v>
      </c>
      <c r="C355" s="99">
        <v>0</v>
      </c>
      <c r="D355" s="180" t="s">
        <v>1100</v>
      </c>
      <c r="E355" s="6">
        <v>87.96655655424</v>
      </c>
      <c r="F355" s="13">
        <f t="shared" si="35"/>
        <v>87.96655655424</v>
      </c>
      <c r="G355" s="39">
        <v>260</v>
      </c>
      <c r="H355" s="40">
        <v>160</v>
      </c>
      <c r="I355" s="39">
        <v>18</v>
      </c>
      <c r="J355" s="22">
        <v>6</v>
      </c>
      <c r="K355" s="23" t="s">
        <v>456</v>
      </c>
      <c r="L355" s="207">
        <f t="shared" si="36"/>
        <v>87.96655655424</v>
      </c>
      <c r="M355" s="208">
        <f t="shared" si="37"/>
        <v>87.96655655424</v>
      </c>
      <c r="P355" s="217"/>
    </row>
    <row r="356" spans="1:16" ht="11.25" customHeight="1">
      <c r="A356" s="66" t="s">
        <v>692</v>
      </c>
      <c r="B356" s="99"/>
      <c r="C356" s="99" t="s">
        <v>1549</v>
      </c>
      <c r="D356" s="189" t="s">
        <v>1550</v>
      </c>
      <c r="E356" s="6">
        <v>74.757271680000002</v>
      </c>
      <c r="F356" s="13">
        <f t="shared" si="35"/>
        <v>74.757271680000002</v>
      </c>
      <c r="G356" s="39">
        <v>216</v>
      </c>
      <c r="H356" s="40">
        <v>224</v>
      </c>
      <c r="I356" s="39">
        <v>30</v>
      </c>
      <c r="J356" s="22"/>
      <c r="K356" s="23" t="s">
        <v>456</v>
      </c>
      <c r="L356" s="207">
        <f t="shared" si="36"/>
        <v>74.757271680000002</v>
      </c>
      <c r="M356" s="208">
        <f t="shared" si="37"/>
        <v>74.757271680000002</v>
      </c>
      <c r="P356" s="217"/>
    </row>
    <row r="357" spans="1:16" ht="11.25" customHeight="1">
      <c r="A357" s="107" t="s">
        <v>3926</v>
      </c>
      <c r="B357" s="108"/>
      <c r="C357" s="108"/>
      <c r="D357" s="192" t="s">
        <v>3927</v>
      </c>
      <c r="E357" s="109">
        <v>114.28611667200001</v>
      </c>
      <c r="F357" s="109">
        <f t="shared" si="35"/>
        <v>114.28611667200001</v>
      </c>
      <c r="G357" s="110">
        <v>290</v>
      </c>
      <c r="H357" s="111">
        <v>92</v>
      </c>
      <c r="I357" s="110">
        <v>30</v>
      </c>
      <c r="J357" s="112"/>
      <c r="K357" s="113"/>
      <c r="L357" s="207">
        <f t="shared" si="36"/>
        <v>114.28611667200001</v>
      </c>
      <c r="M357" s="208">
        <f t="shared" si="37"/>
        <v>114.28611667200001</v>
      </c>
      <c r="P357" s="217"/>
    </row>
    <row r="358" spans="1:16" ht="11.25" customHeight="1">
      <c r="A358" s="107" t="s">
        <v>1587</v>
      </c>
      <c r="B358" s="108"/>
      <c r="C358" s="108"/>
      <c r="D358" s="192" t="s">
        <v>1588</v>
      </c>
      <c r="E358" s="109">
        <v>115.46807999999999</v>
      </c>
      <c r="F358" s="109">
        <f t="shared" si="35"/>
        <v>115.46807999999999</v>
      </c>
      <c r="G358" s="110"/>
      <c r="H358" s="111"/>
      <c r="I358" s="110"/>
      <c r="J358" s="112"/>
      <c r="K358" s="113"/>
      <c r="L358" s="207">
        <f t="shared" si="36"/>
        <v>115.46807999999999</v>
      </c>
      <c r="M358" s="208">
        <f t="shared" si="37"/>
        <v>115.46807999999999</v>
      </c>
      <c r="P358" s="217"/>
    </row>
    <row r="359" spans="1:16" ht="11.25" customHeight="1">
      <c r="A359" s="314" t="s">
        <v>463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6"/>
      <c r="L359" s="209"/>
      <c r="M359" s="210"/>
      <c r="P359" s="217"/>
    </row>
    <row r="360" spans="1:16" ht="11.25" customHeight="1">
      <c r="A360" s="66" t="s">
        <v>3881</v>
      </c>
      <c r="B360" s="99" t="s">
        <v>558</v>
      </c>
      <c r="C360" s="99" t="s">
        <v>1998</v>
      </c>
      <c r="D360" s="180" t="s">
        <v>2919</v>
      </c>
      <c r="E360" s="6">
        <v>50.881086996753702</v>
      </c>
      <c r="F360" s="13">
        <f>E360+(E360*$N$10)/100</f>
        <v>50.881086996753702</v>
      </c>
      <c r="G360" s="39" t="s">
        <v>470</v>
      </c>
      <c r="H360" s="40" t="s">
        <v>466</v>
      </c>
      <c r="I360" s="39">
        <v>90</v>
      </c>
      <c r="J360" s="22">
        <v>6</v>
      </c>
      <c r="K360" s="23" t="s">
        <v>463</v>
      </c>
      <c r="L360" s="207">
        <f t="shared" ref="L360:L367" si="38">F360-(F360*$N$11)/100</f>
        <v>50.881086996753702</v>
      </c>
      <c r="M360" s="208">
        <f>IF($N$11="",(F360*$P$11)/100+F360,L360+(L360*$P$11)/100)</f>
        <v>50.881086996753702</v>
      </c>
      <c r="P360" s="217"/>
    </row>
    <row r="361" spans="1:16" ht="11.25" customHeight="1">
      <c r="A361" s="66" t="s">
        <v>3842</v>
      </c>
      <c r="B361" s="99" t="s">
        <v>559</v>
      </c>
      <c r="C361" s="99" t="s">
        <v>1998</v>
      </c>
      <c r="D361" s="180" t="s">
        <v>1969</v>
      </c>
      <c r="E361" s="6">
        <v>60.01967715226121</v>
      </c>
      <c r="F361" s="13">
        <f>E361+(E361*$N$10)/100</f>
        <v>60.01967715226121</v>
      </c>
      <c r="G361" s="39">
        <v>85</v>
      </c>
      <c r="H361" s="40" t="s">
        <v>466</v>
      </c>
      <c r="I361" s="39">
        <v>120</v>
      </c>
      <c r="J361" s="22">
        <v>6</v>
      </c>
      <c r="K361" s="23" t="s">
        <v>463</v>
      </c>
      <c r="L361" s="207">
        <f t="shared" si="38"/>
        <v>60.01967715226121</v>
      </c>
      <c r="M361" s="208">
        <f>IF($N$11="",(F361*$P$11)/100+F361,L361+(L361*$P$11)/100)</f>
        <v>60.01967715226121</v>
      </c>
      <c r="P361" s="217"/>
    </row>
    <row r="362" spans="1:16" ht="11.25" customHeight="1">
      <c r="A362" s="66" t="s">
        <v>3908</v>
      </c>
      <c r="B362" s="99" t="s">
        <v>967</v>
      </c>
      <c r="C362" s="99" t="s">
        <v>782</v>
      </c>
      <c r="D362" s="180" t="s">
        <v>1127</v>
      </c>
      <c r="E362" s="6">
        <v>50.080585469064992</v>
      </c>
      <c r="F362" s="13">
        <f>E362+(E362*$N$10)/100</f>
        <v>50.080585469064992</v>
      </c>
      <c r="G362" s="39">
        <v>92</v>
      </c>
      <c r="H362" s="40" t="s">
        <v>472</v>
      </c>
      <c r="I362" s="39">
        <v>69</v>
      </c>
      <c r="J362" s="22">
        <v>6</v>
      </c>
      <c r="K362" s="23" t="s">
        <v>463</v>
      </c>
      <c r="L362" s="207">
        <f t="shared" si="38"/>
        <v>50.080585469064992</v>
      </c>
      <c r="M362" s="208">
        <f>IF($N$11="",(F362*$P$11)/100+F362,L362+(L362*$P$11)/100)</f>
        <v>50.080585469064992</v>
      </c>
      <c r="P362" s="217"/>
    </row>
    <row r="363" spans="1:16" ht="11.25" customHeight="1">
      <c r="A363" s="70" t="s">
        <v>1260</v>
      </c>
      <c r="B363" s="100" t="s">
        <v>3722</v>
      </c>
      <c r="C363" s="100" t="s">
        <v>1017</v>
      </c>
      <c r="D363" s="188" t="s">
        <v>3149</v>
      </c>
      <c r="E363" s="15">
        <v>46.213439999999999</v>
      </c>
      <c r="F363" s="13">
        <f>E363+(E363*$N$10)/100</f>
        <v>46.213439999999999</v>
      </c>
      <c r="G363" s="44">
        <v>22</v>
      </c>
      <c r="H363" s="54">
        <v>60.5</v>
      </c>
      <c r="I363" s="44">
        <v>99</v>
      </c>
      <c r="J363" s="32">
        <v>6</v>
      </c>
      <c r="K363" s="33" t="s">
        <v>3065</v>
      </c>
      <c r="L363" s="207">
        <f t="shared" si="38"/>
        <v>46.213439999999999</v>
      </c>
      <c r="M363" s="208">
        <f>IF($N$11="",(F363*$P$11)/100+F363,L363+(L363*$P$11)/100)</f>
        <v>46.213439999999999</v>
      </c>
      <c r="P363" s="217"/>
    </row>
    <row r="364" spans="1:16" ht="11.25" customHeight="1">
      <c r="A364" s="71"/>
      <c r="B364" s="101"/>
      <c r="C364" s="101"/>
      <c r="D364" s="190" t="s">
        <v>1000</v>
      </c>
      <c r="E364" s="56"/>
      <c r="F364" s="56"/>
      <c r="G364" s="57"/>
      <c r="H364" s="58"/>
      <c r="I364" s="57"/>
      <c r="J364" s="59"/>
      <c r="K364" s="60"/>
      <c r="L364" s="207"/>
      <c r="M364" s="208"/>
      <c r="P364" s="217"/>
    </row>
    <row r="365" spans="1:16" ht="11.25" customHeight="1">
      <c r="A365" s="69"/>
      <c r="B365" s="98"/>
      <c r="C365" s="98"/>
      <c r="D365" s="187" t="s">
        <v>1001</v>
      </c>
      <c r="E365" s="13"/>
      <c r="F365" s="13"/>
      <c r="G365" s="42"/>
      <c r="H365" s="52"/>
      <c r="I365" s="42"/>
      <c r="J365" s="28"/>
      <c r="K365" s="29"/>
      <c r="L365" s="207"/>
      <c r="M365" s="208"/>
      <c r="P365" s="217"/>
    </row>
    <row r="366" spans="1:16" ht="11.25" customHeight="1">
      <c r="A366" s="66" t="s">
        <v>1265</v>
      </c>
      <c r="B366" s="99" t="s">
        <v>3058</v>
      </c>
      <c r="C366" s="99" t="s">
        <v>3723</v>
      </c>
      <c r="D366" s="180" t="s">
        <v>3990</v>
      </c>
      <c r="E366" s="6">
        <v>49.740600000000001</v>
      </c>
      <c r="F366" s="13">
        <f>E366+(E366*$N$10)/100</f>
        <v>49.740600000000001</v>
      </c>
      <c r="G366" s="39">
        <v>72</v>
      </c>
      <c r="H366" s="40">
        <v>25.5</v>
      </c>
      <c r="I366" s="39">
        <v>82.5</v>
      </c>
      <c r="J366" s="22">
        <v>6</v>
      </c>
      <c r="K366" s="23" t="s">
        <v>3065</v>
      </c>
      <c r="L366" s="207">
        <f t="shared" si="38"/>
        <v>49.740600000000001</v>
      </c>
      <c r="M366" s="208">
        <f>IF($N$11="",(F366*$P$11)/100+F366,L366+(L366*$P$11)/100)</f>
        <v>49.740600000000001</v>
      </c>
      <c r="P366" s="217"/>
    </row>
    <row r="367" spans="1:16" ht="11.25" customHeight="1">
      <c r="A367" s="70" t="s">
        <v>1348</v>
      </c>
      <c r="B367" s="100" t="s">
        <v>3034</v>
      </c>
      <c r="C367" s="100" t="s">
        <v>4132</v>
      </c>
      <c r="D367" s="188" t="s">
        <v>2048</v>
      </c>
      <c r="E367" s="15">
        <v>48.528480000000002</v>
      </c>
      <c r="F367" s="13">
        <f>E367+(E367*$N$10)/100</f>
        <v>48.528480000000002</v>
      </c>
      <c r="G367" s="44">
        <v>65</v>
      </c>
      <c r="H367" s="54" t="s">
        <v>1992</v>
      </c>
      <c r="I367" s="44">
        <v>68.5</v>
      </c>
      <c r="J367" s="32">
        <v>6</v>
      </c>
      <c r="K367" s="33" t="s">
        <v>2169</v>
      </c>
      <c r="L367" s="207">
        <f t="shared" si="38"/>
        <v>48.528480000000002</v>
      </c>
      <c r="M367" s="208">
        <f>IF($N$11="",(F367*$P$11)/100+F367,L367+(L367*$P$11)/100)</f>
        <v>48.528480000000002</v>
      </c>
      <c r="P367" s="217"/>
    </row>
    <row r="368" spans="1:16" ht="11.25" customHeight="1">
      <c r="A368" s="71"/>
      <c r="B368" s="101"/>
      <c r="C368" s="101"/>
      <c r="D368" s="190" t="s">
        <v>2049</v>
      </c>
      <c r="E368" s="56"/>
      <c r="F368" s="56"/>
      <c r="G368" s="57"/>
      <c r="H368" s="58"/>
      <c r="I368" s="57"/>
      <c r="J368" s="59"/>
      <c r="K368" s="60"/>
      <c r="L368" s="207"/>
      <c r="M368" s="208"/>
      <c r="P368" s="217"/>
    </row>
    <row r="369" spans="1:16" ht="11.25" customHeight="1">
      <c r="A369" s="71"/>
      <c r="B369" s="101"/>
      <c r="C369" s="101"/>
      <c r="D369" s="190" t="s">
        <v>2050</v>
      </c>
      <c r="E369" s="56"/>
      <c r="F369" s="56"/>
      <c r="G369" s="57"/>
      <c r="H369" s="58"/>
      <c r="I369" s="57"/>
      <c r="J369" s="59"/>
      <c r="K369" s="60"/>
      <c r="L369" s="207"/>
      <c r="M369" s="208"/>
      <c r="P369" s="217"/>
    </row>
    <row r="370" spans="1:16" ht="11.25" customHeight="1">
      <c r="A370" s="71"/>
      <c r="B370" s="101"/>
      <c r="C370" s="101"/>
      <c r="D370" s="190" t="s">
        <v>2051</v>
      </c>
      <c r="E370" s="56"/>
      <c r="F370" s="56"/>
      <c r="G370" s="57"/>
      <c r="H370" s="58"/>
      <c r="I370" s="57"/>
      <c r="J370" s="59"/>
      <c r="K370" s="60"/>
      <c r="L370" s="207"/>
      <c r="M370" s="208"/>
      <c r="P370" s="217"/>
    </row>
    <row r="371" spans="1:16" ht="11.25" customHeight="1">
      <c r="A371" s="72"/>
      <c r="B371" s="102"/>
      <c r="C371" s="102"/>
      <c r="D371" s="191" t="s">
        <v>2052</v>
      </c>
      <c r="E371" s="14"/>
      <c r="F371" s="14"/>
      <c r="G371" s="43"/>
      <c r="H371" s="53"/>
      <c r="I371" s="43"/>
      <c r="J371" s="30"/>
      <c r="K371" s="31"/>
      <c r="L371" s="207"/>
      <c r="M371" s="208"/>
      <c r="P371" s="217"/>
    </row>
    <row r="372" spans="1:16" s="9" customFormat="1" ht="11.25" customHeight="1">
      <c r="A372" s="314" t="s">
        <v>3653</v>
      </c>
      <c r="B372" s="315"/>
      <c r="C372" s="315"/>
      <c r="D372" s="315"/>
      <c r="E372" s="315"/>
      <c r="F372" s="315"/>
      <c r="G372" s="315"/>
      <c r="H372" s="315"/>
      <c r="I372" s="315"/>
      <c r="J372" s="315"/>
      <c r="K372" s="316"/>
      <c r="L372" s="209"/>
      <c r="M372" s="210"/>
      <c r="N372" s="308"/>
      <c r="O372" s="271"/>
      <c r="P372" s="217"/>
    </row>
    <row r="373" spans="1:16" s="9" customFormat="1" ht="11.25" customHeight="1">
      <c r="A373" s="66" t="s">
        <v>1282</v>
      </c>
      <c r="B373" s="99">
        <v>0</v>
      </c>
      <c r="C373" s="99">
        <v>0</v>
      </c>
      <c r="D373" s="180" t="s">
        <v>1813</v>
      </c>
      <c r="E373" s="6">
        <v>64.743198908350408</v>
      </c>
      <c r="F373" s="13">
        <f>E373+(E373*$N$10)/100</f>
        <v>64.743198908350408</v>
      </c>
      <c r="G373" s="39">
        <v>75</v>
      </c>
      <c r="H373" s="40" t="s">
        <v>472</v>
      </c>
      <c r="I373" s="39">
        <v>90</v>
      </c>
      <c r="J373" s="22">
        <v>6</v>
      </c>
      <c r="K373" s="23" t="s">
        <v>987</v>
      </c>
      <c r="L373" s="207">
        <f t="shared" ref="L373:L385" si="39">F373-(F373*$N$11)/100</f>
        <v>64.743198908350408</v>
      </c>
      <c r="M373" s="208">
        <f>IF($N$11="",(F373*$P$11)/100+F373,L373+(L373*$P$11)/100)</f>
        <v>64.743198908350408</v>
      </c>
      <c r="N373" s="308"/>
      <c r="O373" s="271"/>
      <c r="P373" s="217"/>
    </row>
    <row r="374" spans="1:16" s="9" customFormat="1" ht="11.25" customHeight="1">
      <c r="A374" s="70" t="s">
        <v>1293</v>
      </c>
      <c r="B374" s="100" t="s">
        <v>2238</v>
      </c>
      <c r="C374" s="100" t="s">
        <v>2239</v>
      </c>
      <c r="D374" s="188" t="s">
        <v>3727</v>
      </c>
      <c r="E374" s="15">
        <v>30.303344079142995</v>
      </c>
      <c r="F374" s="13">
        <f>E374+(E374*$N$10)/100</f>
        <v>30.303344079142995</v>
      </c>
      <c r="G374" s="44">
        <v>40</v>
      </c>
      <c r="H374" s="54">
        <v>11</v>
      </c>
      <c r="I374" s="44">
        <v>58</v>
      </c>
      <c r="J374" s="32">
        <v>6</v>
      </c>
      <c r="K374" s="33" t="s">
        <v>478</v>
      </c>
      <c r="L374" s="207">
        <f t="shared" si="39"/>
        <v>30.303344079142995</v>
      </c>
      <c r="M374" s="208">
        <f>IF($N$11="",(F374*$P$11)/100+F374,L374+(L374*$P$11)/100)</f>
        <v>30.303344079142995</v>
      </c>
      <c r="N374" s="308"/>
      <c r="O374" s="271"/>
      <c r="P374" s="217"/>
    </row>
    <row r="375" spans="1:16" s="9" customFormat="1" ht="11.25" customHeight="1">
      <c r="A375" s="69"/>
      <c r="B375" s="98"/>
      <c r="C375" s="98"/>
      <c r="D375" s="187" t="s">
        <v>3728</v>
      </c>
      <c r="E375" s="13"/>
      <c r="F375" s="13"/>
      <c r="G375" s="42"/>
      <c r="H375" s="52"/>
      <c r="I375" s="42"/>
      <c r="J375" s="28"/>
      <c r="K375" s="29"/>
      <c r="L375" s="207"/>
      <c r="M375" s="208"/>
      <c r="N375" s="308"/>
      <c r="O375" s="271"/>
      <c r="P375" s="217"/>
    </row>
    <row r="376" spans="1:16" s="9" customFormat="1" ht="11.25" customHeight="1">
      <c r="A376" s="70" t="s">
        <v>3493</v>
      </c>
      <c r="B376" s="98">
        <v>0</v>
      </c>
      <c r="C376" s="98" t="s">
        <v>3490</v>
      </c>
      <c r="D376" s="187" t="s">
        <v>3491</v>
      </c>
      <c r="E376" s="13">
        <v>292.45839999999998</v>
      </c>
      <c r="F376" s="13">
        <f>E376+(E376*$N$10)/100</f>
        <v>292.45839999999998</v>
      </c>
      <c r="G376" s="42">
        <v>0</v>
      </c>
      <c r="H376" s="52">
        <v>0</v>
      </c>
      <c r="I376" s="42">
        <v>0</v>
      </c>
      <c r="K376" s="33" t="s">
        <v>987</v>
      </c>
      <c r="L376" s="207">
        <f>F376-(F376*$N$11)/100</f>
        <v>292.45839999999998</v>
      </c>
      <c r="M376" s="208">
        <f>IF($N$11="",(F376*$P$11)/100+F376,L376+(L376*$P$11)/100)</f>
        <v>292.45839999999998</v>
      </c>
      <c r="N376" s="308"/>
      <c r="O376" s="271"/>
      <c r="P376" s="217"/>
    </row>
    <row r="377" spans="1:16" s="9" customFormat="1" ht="11.25" customHeight="1">
      <c r="A377" s="69"/>
      <c r="B377" s="98"/>
      <c r="C377" s="98"/>
      <c r="D377" s="187" t="s">
        <v>3492</v>
      </c>
      <c r="E377" s="13"/>
      <c r="F377" s="13"/>
      <c r="G377" s="42"/>
      <c r="H377" s="52"/>
      <c r="I377" s="42"/>
      <c r="K377" s="33"/>
      <c r="L377" s="207"/>
      <c r="M377" s="208"/>
      <c r="N377" s="308"/>
      <c r="O377" s="271"/>
      <c r="P377" s="217"/>
    </row>
    <row r="378" spans="1:16" s="9" customFormat="1" ht="11.25" customHeight="1">
      <c r="A378" s="66" t="s">
        <v>1294</v>
      </c>
      <c r="B378" s="99" t="s">
        <v>553</v>
      </c>
      <c r="C378" s="99" t="s">
        <v>3985</v>
      </c>
      <c r="D378" s="180" t="s">
        <v>3983</v>
      </c>
      <c r="E378" s="6">
        <v>36.412268083723298</v>
      </c>
      <c r="F378" s="13">
        <f>E378+(E378*$N$10)/100</f>
        <v>36.412268083723298</v>
      </c>
      <c r="G378" s="39">
        <v>40</v>
      </c>
      <c r="H378" s="40">
        <v>11</v>
      </c>
      <c r="I378" s="39">
        <v>82</v>
      </c>
      <c r="J378" s="22">
        <v>6</v>
      </c>
      <c r="K378" s="23" t="s">
        <v>478</v>
      </c>
      <c r="L378" s="207">
        <f t="shared" si="39"/>
        <v>36.412268083723298</v>
      </c>
      <c r="M378" s="208">
        <f>IF($N$11="",(F378*$P$11)/100+F378,L378+(L378*$P$11)/100)</f>
        <v>36.412268083723298</v>
      </c>
      <c r="N378" s="308"/>
      <c r="O378" s="271"/>
      <c r="P378" s="217"/>
    </row>
    <row r="379" spans="1:16" s="9" customFormat="1" ht="11.25" customHeight="1">
      <c r="A379" s="66" t="s">
        <v>1301</v>
      </c>
      <c r="B379" s="99" t="s">
        <v>3021</v>
      </c>
      <c r="C379" s="99" t="s">
        <v>3987</v>
      </c>
      <c r="D379" s="180" t="s">
        <v>905</v>
      </c>
      <c r="E379" s="6">
        <v>58.638495474214864</v>
      </c>
      <c r="F379" s="13">
        <f>E379+(E379*$N$10)/100</f>
        <v>58.638495474214864</v>
      </c>
      <c r="G379" s="39">
        <v>103</v>
      </c>
      <c r="H379" s="40">
        <v>17</v>
      </c>
      <c r="I379" s="39">
        <v>75</v>
      </c>
      <c r="J379" s="22">
        <v>6</v>
      </c>
      <c r="K379" s="23" t="s">
        <v>478</v>
      </c>
      <c r="L379" s="207">
        <f t="shared" si="39"/>
        <v>58.638495474214864</v>
      </c>
      <c r="M379" s="208">
        <f>IF($N$11="",(F379*$P$11)/100+F379,L379+(L379*$P$11)/100)</f>
        <v>58.638495474214864</v>
      </c>
      <c r="N379" s="308"/>
      <c r="O379" s="271"/>
      <c r="P379" s="217"/>
    </row>
    <row r="380" spans="1:16" s="9" customFormat="1" ht="11.25" customHeight="1">
      <c r="A380" s="70" t="s">
        <v>1303</v>
      </c>
      <c r="B380" s="100" t="s">
        <v>3721</v>
      </c>
      <c r="C380" s="100" t="s">
        <v>3988</v>
      </c>
      <c r="D380" s="188" t="s">
        <v>906</v>
      </c>
      <c r="E380" s="15">
        <v>66.995576669035117</v>
      </c>
      <c r="F380" s="13">
        <f>E380+(E380*$N$10)/100</f>
        <v>66.995576669035117</v>
      </c>
      <c r="G380" s="44">
        <v>81</v>
      </c>
      <c r="H380" s="54">
        <v>30.5</v>
      </c>
      <c r="I380" s="44">
        <v>74</v>
      </c>
      <c r="J380" s="32">
        <v>6</v>
      </c>
      <c r="K380" s="33" t="s">
        <v>478</v>
      </c>
      <c r="L380" s="207">
        <f t="shared" si="39"/>
        <v>66.995576669035117</v>
      </c>
      <c r="M380" s="208">
        <f>IF($N$11="",(F380*$P$11)/100+F380,L380+(L380*$P$11)/100)</f>
        <v>66.995576669035117</v>
      </c>
      <c r="N380" s="308"/>
      <c r="O380" s="271"/>
      <c r="P380" s="217"/>
    </row>
    <row r="381" spans="1:16" s="9" customFormat="1" ht="11.25" customHeight="1">
      <c r="A381" s="69"/>
      <c r="B381" s="98"/>
      <c r="C381" s="98"/>
      <c r="D381" s="187" t="s">
        <v>3395</v>
      </c>
      <c r="E381" s="13"/>
      <c r="F381" s="13"/>
      <c r="G381" s="42"/>
      <c r="H381" s="52"/>
      <c r="I381" s="42"/>
      <c r="J381" s="28"/>
      <c r="K381" s="29"/>
      <c r="L381" s="207"/>
      <c r="M381" s="208"/>
      <c r="N381" s="308"/>
      <c r="O381" s="271"/>
      <c r="P381" s="217"/>
    </row>
    <row r="382" spans="1:16" s="9" customFormat="1" ht="11.25" customHeight="1">
      <c r="A382" s="70" t="s">
        <v>1317</v>
      </c>
      <c r="B382" s="100" t="s">
        <v>1806</v>
      </c>
      <c r="C382" s="100" t="s">
        <v>3229</v>
      </c>
      <c r="D382" s="188" t="s">
        <v>3396</v>
      </c>
      <c r="E382" s="15">
        <v>116.22747576450044</v>
      </c>
      <c r="F382" s="13">
        <f>E382+(E382*$N$10)/100</f>
        <v>116.22747576450044</v>
      </c>
      <c r="G382" s="44">
        <v>79</v>
      </c>
      <c r="H382" s="54">
        <v>14.5</v>
      </c>
      <c r="I382" s="44">
        <v>65</v>
      </c>
      <c r="J382" s="32">
        <v>6</v>
      </c>
      <c r="K382" s="33" t="s">
        <v>1013</v>
      </c>
      <c r="L382" s="207">
        <f t="shared" si="39"/>
        <v>116.22747576450044</v>
      </c>
      <c r="M382" s="208">
        <f>IF($N$11="",(F382*$P$11)/100+F382,L382+(L382*$P$11)/100)</f>
        <v>116.22747576450044</v>
      </c>
      <c r="N382" s="308"/>
      <c r="O382" s="271"/>
      <c r="P382" s="217"/>
    </row>
    <row r="383" spans="1:16" s="9" customFormat="1" ht="11.25" customHeight="1">
      <c r="A383" s="71"/>
      <c r="B383" s="101"/>
      <c r="C383" s="101"/>
      <c r="D383" s="190" t="s">
        <v>3067</v>
      </c>
      <c r="E383" s="56"/>
      <c r="F383" s="56"/>
      <c r="G383" s="57"/>
      <c r="H383" s="58"/>
      <c r="I383" s="57"/>
      <c r="J383" s="59"/>
      <c r="K383" s="60"/>
      <c r="L383" s="207"/>
      <c r="M383" s="208"/>
      <c r="N383" s="308"/>
      <c r="O383" s="271"/>
      <c r="P383" s="217"/>
    </row>
    <row r="384" spans="1:16" ht="11.25" customHeight="1">
      <c r="A384" s="69"/>
      <c r="B384" s="98"/>
      <c r="C384" s="98"/>
      <c r="D384" s="187" t="s">
        <v>1012</v>
      </c>
      <c r="E384" s="13"/>
      <c r="F384" s="13"/>
      <c r="G384" s="42"/>
      <c r="H384" s="52"/>
      <c r="I384" s="42"/>
      <c r="J384" s="28"/>
      <c r="K384" s="29"/>
      <c r="L384" s="207"/>
      <c r="M384" s="208"/>
      <c r="P384" s="217"/>
    </row>
    <row r="385" spans="1:16" ht="11.25" customHeight="1">
      <c r="A385" s="69" t="s">
        <v>3862</v>
      </c>
      <c r="B385" s="98">
        <v>0</v>
      </c>
      <c r="C385" s="98" t="s">
        <v>526</v>
      </c>
      <c r="D385" s="187" t="s">
        <v>1033</v>
      </c>
      <c r="E385" s="13">
        <v>437.5718614305033</v>
      </c>
      <c r="F385" s="13">
        <f>E385+(E385*$N$10)/100</f>
        <v>437.5718614305033</v>
      </c>
      <c r="G385" s="42">
        <v>0</v>
      </c>
      <c r="H385" s="52">
        <v>0</v>
      </c>
      <c r="I385" s="42">
        <v>0</v>
      </c>
      <c r="J385" s="28">
        <v>0</v>
      </c>
      <c r="K385" s="29" t="s">
        <v>1013</v>
      </c>
      <c r="L385" s="207">
        <f t="shared" si="39"/>
        <v>437.5718614305033</v>
      </c>
      <c r="M385" s="208">
        <f>IF($N$11="",(F385*$P$11)/100+F385,L385+(L385*$P$11)/100)</f>
        <v>437.5718614305033</v>
      </c>
      <c r="P385" s="217"/>
    </row>
    <row r="386" spans="1:16" ht="11.25" customHeight="1">
      <c r="A386" s="69" t="s">
        <v>3497</v>
      </c>
      <c r="B386" s="98">
        <v>0</v>
      </c>
      <c r="C386" s="98" t="s">
        <v>3494</v>
      </c>
      <c r="D386" s="187" t="s">
        <v>3495</v>
      </c>
      <c r="E386" s="13">
        <v>73.120319999999992</v>
      </c>
      <c r="F386" s="13">
        <f>E386+(E386*$N$10)/100</f>
        <v>73.120319999999992</v>
      </c>
      <c r="G386" s="42"/>
      <c r="H386" s="52">
        <v>0</v>
      </c>
      <c r="I386" s="42">
        <v>0</v>
      </c>
      <c r="J386" s="28">
        <v>6</v>
      </c>
      <c r="K386" s="29" t="s">
        <v>1013</v>
      </c>
      <c r="L386" s="207">
        <f>F386-(F386*$N$11)/100</f>
        <v>73.120319999999992</v>
      </c>
      <c r="M386" s="208">
        <f>IF($N$11="",(F386*$P$11)/100+F386,L386+(L386*$P$11)/100)</f>
        <v>73.120319999999992</v>
      </c>
      <c r="P386" s="217"/>
    </row>
    <row r="387" spans="1:16" ht="11.25" customHeight="1">
      <c r="A387" s="69" t="s">
        <v>3486</v>
      </c>
      <c r="B387" s="98">
        <v>0</v>
      </c>
      <c r="C387" s="98" t="s">
        <v>3484</v>
      </c>
      <c r="D387" s="187" t="s">
        <v>3496</v>
      </c>
      <c r="E387" s="13">
        <v>154.99403685327744</v>
      </c>
      <c r="F387" s="13">
        <f>E387+(E387*$N$10)/100</f>
        <v>154.99403685327744</v>
      </c>
      <c r="G387" s="42">
        <v>67</v>
      </c>
      <c r="H387" s="52">
        <v>0</v>
      </c>
      <c r="I387" s="42">
        <v>102</v>
      </c>
      <c r="J387" s="28">
        <v>6</v>
      </c>
      <c r="K387" s="29" t="s">
        <v>1013</v>
      </c>
      <c r="L387" s="207">
        <f>F387-(F387*$N$11)/100</f>
        <v>154.99403685327744</v>
      </c>
      <c r="M387" s="208">
        <f>IF($N$11="",(F387*$P$11)/100+F387,L387+(L387*$P$11)/100)</f>
        <v>154.99403685327744</v>
      </c>
      <c r="P387" s="217"/>
    </row>
    <row r="388" spans="1:16" ht="11.25" customHeight="1">
      <c r="A388" s="311" t="s">
        <v>3651</v>
      </c>
      <c r="B388" s="312"/>
      <c r="C388" s="312"/>
      <c r="D388" s="312"/>
      <c r="E388" s="312"/>
      <c r="F388" s="312"/>
      <c r="G388" s="312"/>
      <c r="H388" s="312"/>
      <c r="I388" s="312"/>
      <c r="J388" s="312"/>
      <c r="K388" s="313"/>
      <c r="L388" s="209"/>
      <c r="M388" s="210"/>
      <c r="P388" s="217"/>
    </row>
    <row r="389" spans="1:16" s="9" customFormat="1" ht="11.25" customHeight="1">
      <c r="A389" s="314" t="s">
        <v>3652</v>
      </c>
      <c r="B389" s="315"/>
      <c r="C389" s="315"/>
      <c r="D389" s="315"/>
      <c r="E389" s="315"/>
      <c r="F389" s="315"/>
      <c r="G389" s="315"/>
      <c r="H389" s="315"/>
      <c r="I389" s="315"/>
      <c r="J389" s="315"/>
      <c r="K389" s="316"/>
      <c r="L389" s="209"/>
      <c r="M389" s="210"/>
      <c r="N389" s="308"/>
      <c r="O389" s="271"/>
      <c r="P389" s="217"/>
    </row>
    <row r="390" spans="1:16" ht="11.25" customHeight="1">
      <c r="A390" s="66" t="s">
        <v>2409</v>
      </c>
      <c r="B390" s="99" t="s">
        <v>3014</v>
      </c>
      <c r="C390" s="99" t="s">
        <v>3993</v>
      </c>
      <c r="D390" s="180" t="s">
        <v>1096</v>
      </c>
      <c r="E390" s="15">
        <v>123.3648</v>
      </c>
      <c r="F390" s="13">
        <f>E390+(E390*$N$10)/100</f>
        <v>123.3648</v>
      </c>
      <c r="G390" s="39">
        <v>288</v>
      </c>
      <c r="H390" s="40">
        <v>170</v>
      </c>
      <c r="I390" s="39">
        <v>52.5</v>
      </c>
      <c r="J390" s="22">
        <v>20</v>
      </c>
      <c r="K390" s="23" t="s">
        <v>424</v>
      </c>
      <c r="L390" s="207">
        <f>F390-(F390*$N$11)/100</f>
        <v>123.3648</v>
      </c>
      <c r="M390" s="208">
        <f>IF($N$11="",(F390*$P$11)/100+F390,L390+(L390*$P$11)/100)</f>
        <v>123.3648</v>
      </c>
      <c r="P390" s="217"/>
    </row>
    <row r="391" spans="1:16" ht="11.25" customHeight="1">
      <c r="A391" s="67" t="s">
        <v>2795</v>
      </c>
      <c r="B391" s="103" t="s">
        <v>4092</v>
      </c>
      <c r="C391" s="103" t="s">
        <v>462</v>
      </c>
      <c r="D391" s="189" t="s">
        <v>2934</v>
      </c>
      <c r="E391" s="15">
        <v>93.880799999999994</v>
      </c>
      <c r="F391" s="13">
        <f>E391+(E391*$N$10)/100</f>
        <v>93.880799999999994</v>
      </c>
      <c r="G391" s="41">
        <v>246</v>
      </c>
      <c r="H391" s="51">
        <v>209</v>
      </c>
      <c r="I391" s="41">
        <v>41</v>
      </c>
      <c r="J391" s="24">
        <v>18</v>
      </c>
      <c r="K391" s="25" t="s">
        <v>424</v>
      </c>
      <c r="L391" s="207">
        <f>F391-(F391*$N$11)/100</f>
        <v>93.880799999999994</v>
      </c>
      <c r="M391" s="208">
        <f>IF($N$11="",(F391*$P$11)/100+F391,L391+(L391*$P$11)/100)</f>
        <v>93.880799999999994</v>
      </c>
      <c r="P391" s="217"/>
    </row>
    <row r="392" spans="1:16" s="9" customFormat="1" ht="11.25" customHeight="1">
      <c r="A392" s="314" t="s">
        <v>463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6"/>
      <c r="L392" s="209"/>
      <c r="M392" s="210"/>
      <c r="N392" s="308"/>
      <c r="O392" s="271"/>
      <c r="P392" s="217"/>
    </row>
    <row r="393" spans="1:16" ht="11.25" customHeight="1">
      <c r="A393" s="66" t="s">
        <v>722</v>
      </c>
      <c r="B393" s="99" t="s">
        <v>1034</v>
      </c>
      <c r="C393" s="99" t="s">
        <v>1035</v>
      </c>
      <c r="D393" s="180" t="s">
        <v>1036</v>
      </c>
      <c r="E393" s="15">
        <v>57.730399999999996</v>
      </c>
      <c r="F393" s="13">
        <f>E393+(E393*$N$10)/100</f>
        <v>57.730399999999996</v>
      </c>
      <c r="G393" s="39">
        <v>67</v>
      </c>
      <c r="H393" s="40" t="s">
        <v>465</v>
      </c>
      <c r="I393" s="39">
        <v>65</v>
      </c>
      <c r="J393" s="22">
        <v>6</v>
      </c>
      <c r="K393" s="23" t="s">
        <v>463</v>
      </c>
      <c r="L393" s="207">
        <f>F393-(F393*$N$11)/100</f>
        <v>57.730399999999996</v>
      </c>
      <c r="M393" s="208">
        <f>IF($N$11="",(F393*$P$11)/100+F393,L393+(L393*$P$11)/100)</f>
        <v>57.730399999999996</v>
      </c>
      <c r="P393" s="217"/>
    </row>
    <row r="394" spans="1:16" ht="11.25" customHeight="1">
      <c r="A394" s="66" t="s">
        <v>680</v>
      </c>
      <c r="B394" s="99" t="s">
        <v>666</v>
      </c>
      <c r="C394" s="99" t="s">
        <v>665</v>
      </c>
      <c r="D394" s="180" t="s">
        <v>670</v>
      </c>
      <c r="E394" s="15">
        <v>81.993600000000001</v>
      </c>
      <c r="F394" s="13">
        <f>E394+(E394*$N$10)/100</f>
        <v>81.993600000000001</v>
      </c>
      <c r="G394" s="39">
        <v>82.5</v>
      </c>
      <c r="H394" s="40">
        <v>36</v>
      </c>
      <c r="I394" s="39">
        <v>174</v>
      </c>
      <c r="J394" s="22">
        <v>6</v>
      </c>
      <c r="K394" s="23" t="s">
        <v>2169</v>
      </c>
      <c r="L394" s="207">
        <f>F394-(F394*$N$11)/100</f>
        <v>81.993600000000001</v>
      </c>
      <c r="M394" s="208">
        <f>IF($N$11="",(F394*$P$11)/100+F394,L394+(L394*$P$11)/100)</f>
        <v>81.993600000000001</v>
      </c>
      <c r="P394" s="217"/>
    </row>
    <row r="395" spans="1:16" ht="11.25" customHeight="1">
      <c r="A395" s="314" t="s">
        <v>3653</v>
      </c>
      <c r="B395" s="315"/>
      <c r="C395" s="315"/>
      <c r="D395" s="315"/>
      <c r="E395" s="315"/>
      <c r="F395" s="315"/>
      <c r="G395" s="315"/>
      <c r="H395" s="315"/>
      <c r="I395" s="315"/>
      <c r="J395" s="315"/>
      <c r="K395" s="316"/>
      <c r="L395" s="209"/>
      <c r="M395" s="210"/>
      <c r="P395" s="217"/>
    </row>
    <row r="396" spans="1:16" ht="11.25" customHeight="1">
      <c r="A396" s="67" t="s">
        <v>2392</v>
      </c>
      <c r="B396" s="103" t="s">
        <v>3674</v>
      </c>
      <c r="C396" s="103" t="s">
        <v>3675</v>
      </c>
      <c r="D396" s="189" t="s">
        <v>3676</v>
      </c>
      <c r="E396" s="15">
        <v>73.122399999999999</v>
      </c>
      <c r="F396" s="13">
        <f>E396+(E396*$N$10)/100</f>
        <v>73.122399999999999</v>
      </c>
      <c r="G396" s="41">
        <v>86</v>
      </c>
      <c r="H396" s="51" t="s">
        <v>3673</v>
      </c>
      <c r="I396" s="41">
        <v>140</v>
      </c>
      <c r="J396" s="24">
        <v>0</v>
      </c>
      <c r="K396" s="25" t="s">
        <v>987</v>
      </c>
      <c r="L396" s="207">
        <f>F396-(F396*$N$11)/100</f>
        <v>73.122399999999999</v>
      </c>
      <c r="M396" s="208">
        <f>IF($N$11="",(F396*$P$11)/100+F396,L396+(L396*$P$11)/100)</f>
        <v>73.122399999999999</v>
      </c>
      <c r="P396" s="217"/>
    </row>
    <row r="397" spans="1:16" ht="11.25" customHeight="1">
      <c r="A397" s="67" t="s">
        <v>2078</v>
      </c>
      <c r="B397" s="103" t="s">
        <v>2079</v>
      </c>
      <c r="C397" s="103" t="s">
        <v>2080</v>
      </c>
      <c r="D397" s="189" t="s">
        <v>3308</v>
      </c>
      <c r="E397" s="15">
        <v>57.480800000000002</v>
      </c>
      <c r="F397" s="13">
        <f>E397+(E397*$N$10)/100</f>
        <v>57.480800000000002</v>
      </c>
      <c r="G397" s="41">
        <v>61.5</v>
      </c>
      <c r="H397" s="51">
        <v>8</v>
      </c>
      <c r="I397" s="41">
        <v>170</v>
      </c>
      <c r="J397" s="24">
        <v>6</v>
      </c>
      <c r="K397" s="25" t="s">
        <v>2082</v>
      </c>
      <c r="L397" s="207">
        <f>F397-(F397*$N$11)/100</f>
        <v>57.480800000000002</v>
      </c>
      <c r="M397" s="208">
        <f>IF($N$11="",(F397*$P$11)/100+F397,L397+(L397*$P$11)/100)</f>
        <v>57.480800000000002</v>
      </c>
      <c r="P397" s="217"/>
    </row>
    <row r="398" spans="1:16" ht="11.25" customHeight="1">
      <c r="A398" s="67"/>
      <c r="B398" s="103"/>
      <c r="C398" s="103"/>
      <c r="D398" s="189" t="s">
        <v>3309</v>
      </c>
      <c r="E398" s="15"/>
      <c r="F398" s="15"/>
      <c r="G398" s="41"/>
      <c r="H398" s="51"/>
      <c r="I398" s="41"/>
      <c r="J398" s="24"/>
      <c r="K398" s="25"/>
      <c r="L398" s="207"/>
      <c r="M398" s="208"/>
      <c r="P398" s="217"/>
    </row>
    <row r="399" spans="1:16" ht="11.25" customHeight="1">
      <c r="A399" s="311" t="s">
        <v>3157</v>
      </c>
      <c r="B399" s="312"/>
      <c r="C399" s="312"/>
      <c r="D399" s="312"/>
      <c r="E399" s="312"/>
      <c r="F399" s="312"/>
      <c r="G399" s="312"/>
      <c r="H399" s="312"/>
      <c r="I399" s="312"/>
      <c r="J399" s="312"/>
      <c r="K399" s="313"/>
      <c r="L399" s="209"/>
      <c r="M399" s="210"/>
      <c r="P399" s="217"/>
    </row>
    <row r="400" spans="1:16" s="9" customFormat="1" ht="11.25" customHeight="1">
      <c r="A400" s="314" t="s">
        <v>3652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6"/>
      <c r="L400" s="209"/>
      <c r="M400" s="210"/>
      <c r="N400" s="308"/>
      <c r="O400" s="271"/>
      <c r="P400" s="217"/>
    </row>
    <row r="401" spans="1:16" s="9" customFormat="1" ht="11.25" customHeight="1">
      <c r="A401" s="66" t="s">
        <v>2514</v>
      </c>
      <c r="B401" s="99" t="s">
        <v>3227</v>
      </c>
      <c r="C401" s="99" t="s">
        <v>4029</v>
      </c>
      <c r="D401" s="180" t="s">
        <v>4112</v>
      </c>
      <c r="E401" s="6">
        <v>63.845599999999997</v>
      </c>
      <c r="F401" s="13">
        <f>E401+(E401*$N$10)/100</f>
        <v>63.845599999999997</v>
      </c>
      <c r="G401" s="39">
        <v>314</v>
      </c>
      <c r="H401" s="40">
        <v>156</v>
      </c>
      <c r="I401" s="39">
        <v>46</v>
      </c>
      <c r="J401" s="22">
        <v>24</v>
      </c>
      <c r="K401" s="23" t="s">
        <v>424</v>
      </c>
      <c r="L401" s="207">
        <f>F401-(F401*$N$11)/100</f>
        <v>63.845599999999997</v>
      </c>
      <c r="M401" s="208">
        <f>IF($N$11="",(F401*$P$11)/100+F401,L401+(L401*$P$11)/100)</f>
        <v>63.845599999999997</v>
      </c>
      <c r="N401" s="308"/>
      <c r="O401" s="271"/>
      <c r="P401" s="217"/>
    </row>
    <row r="402" spans="1:16" s="9" customFormat="1" ht="11.25" customHeight="1">
      <c r="A402" s="66" t="s">
        <v>1393</v>
      </c>
      <c r="B402" s="99">
        <v>0</v>
      </c>
      <c r="C402" s="99" t="s">
        <v>1483</v>
      </c>
      <c r="D402" s="180" t="s">
        <v>1484</v>
      </c>
      <c r="E402" s="6">
        <v>180.024</v>
      </c>
      <c r="F402" s="13">
        <f>E402+(E402*$N$10)/100</f>
        <v>180.024</v>
      </c>
      <c r="G402" s="39">
        <v>191</v>
      </c>
      <c r="H402" s="40">
        <v>84</v>
      </c>
      <c r="I402" s="39">
        <v>145</v>
      </c>
      <c r="J402" s="22">
        <v>0</v>
      </c>
      <c r="K402" s="23" t="s">
        <v>425</v>
      </c>
      <c r="L402" s="207">
        <f>F402-(F402*$N$11)/100</f>
        <v>180.024</v>
      </c>
      <c r="M402" s="208">
        <f>IF($N$11="",(F402*$P$11)/100+F402,L402+(L402*$P$11)/100)</f>
        <v>180.024</v>
      </c>
      <c r="N402" s="308"/>
      <c r="O402" s="271"/>
      <c r="P402" s="217"/>
    </row>
    <row r="403" spans="1:16" s="7" customFormat="1" ht="11.25" customHeight="1">
      <c r="A403" s="314" t="s">
        <v>463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6"/>
      <c r="L403" s="209"/>
      <c r="M403" s="210"/>
      <c r="N403" s="308"/>
      <c r="O403" s="271"/>
      <c r="P403" s="217"/>
    </row>
    <row r="404" spans="1:16" s="9" customFormat="1" ht="11.25" customHeight="1">
      <c r="A404" s="70" t="s">
        <v>722</v>
      </c>
      <c r="B404" s="100" t="s">
        <v>1034</v>
      </c>
      <c r="C404" s="100" t="s">
        <v>1035</v>
      </c>
      <c r="D404" s="188" t="s">
        <v>1037</v>
      </c>
      <c r="E404" s="15">
        <v>57.751200000000004</v>
      </c>
      <c r="F404" s="13">
        <f>E404+(E404*$N$10)/100</f>
        <v>57.751200000000004</v>
      </c>
      <c r="G404" s="44">
        <v>67</v>
      </c>
      <c r="H404" s="54" t="s">
        <v>465</v>
      </c>
      <c r="I404" s="44">
        <v>65</v>
      </c>
      <c r="J404" s="32">
        <v>6</v>
      </c>
      <c r="K404" s="33" t="s">
        <v>463</v>
      </c>
      <c r="L404" s="207">
        <f>F404-(F404*$N$11)/100</f>
        <v>57.751200000000004</v>
      </c>
      <c r="M404" s="208">
        <f>IF($N$11="",(F404*$P$11)/100+F404,L404+(L404*$P$11)/100)</f>
        <v>57.751200000000004</v>
      </c>
      <c r="N404" s="308"/>
      <c r="O404" s="271"/>
      <c r="P404" s="217"/>
    </row>
    <row r="405" spans="1:16" ht="11.25" customHeight="1">
      <c r="A405" s="70" t="s">
        <v>717</v>
      </c>
      <c r="B405" s="100" t="s">
        <v>1038</v>
      </c>
      <c r="C405" s="100" t="s">
        <v>1039</v>
      </c>
      <c r="D405" s="188" t="s">
        <v>1040</v>
      </c>
      <c r="E405" s="15">
        <v>62.056800000000003</v>
      </c>
      <c r="F405" s="13">
        <f>E405+(E405*$N$10)/100</f>
        <v>62.056800000000003</v>
      </c>
      <c r="G405" s="44">
        <v>67</v>
      </c>
      <c r="H405" s="54" t="s">
        <v>1041</v>
      </c>
      <c r="I405" s="44">
        <v>75</v>
      </c>
      <c r="J405" s="32">
        <v>6</v>
      </c>
      <c r="K405" s="33" t="s">
        <v>463</v>
      </c>
      <c r="L405" s="207">
        <f>F405-(F405*$N$11)/100</f>
        <v>62.056800000000003</v>
      </c>
      <c r="M405" s="208">
        <f>IF($N$11="",(F405*$P$11)/100+F405,L405+(L405*$P$11)/100)</f>
        <v>62.056800000000003</v>
      </c>
      <c r="P405" s="217"/>
    </row>
    <row r="406" spans="1:16" s="7" customFormat="1" ht="11.25" customHeight="1">
      <c r="A406" s="314" t="s">
        <v>3653</v>
      </c>
      <c r="B406" s="315"/>
      <c r="C406" s="315"/>
      <c r="D406" s="315"/>
      <c r="E406" s="315"/>
      <c r="F406" s="315"/>
      <c r="G406" s="315"/>
      <c r="H406" s="315"/>
      <c r="I406" s="315"/>
      <c r="J406" s="315"/>
      <c r="K406" s="316"/>
      <c r="L406" s="209"/>
      <c r="M406" s="210"/>
      <c r="N406" s="308"/>
      <c r="O406" s="271"/>
      <c r="P406" s="217"/>
    </row>
    <row r="407" spans="1:16" s="9" customFormat="1" ht="11.25" customHeight="1">
      <c r="A407" s="70" t="s">
        <v>2392</v>
      </c>
      <c r="B407" s="100" t="s">
        <v>3674</v>
      </c>
      <c r="C407" s="100" t="s">
        <v>3675</v>
      </c>
      <c r="D407" s="188" t="s">
        <v>3677</v>
      </c>
      <c r="E407" s="15">
        <v>73.122399999999999</v>
      </c>
      <c r="F407" s="13">
        <f>E407+(E407*$N$10)/100</f>
        <v>73.122399999999999</v>
      </c>
      <c r="G407" s="44">
        <v>86</v>
      </c>
      <c r="H407" s="54" t="s">
        <v>3673</v>
      </c>
      <c r="I407" s="44">
        <v>140</v>
      </c>
      <c r="J407" s="32">
        <v>0</v>
      </c>
      <c r="K407" s="33" t="s">
        <v>987</v>
      </c>
      <c r="L407" s="207">
        <f>F407-(F407*$N$11)/100</f>
        <v>73.122399999999999</v>
      </c>
      <c r="M407" s="208">
        <f>IF($N$11="",(F407*$P$11)/100+F407,L407+(L407*$P$11)/100)</f>
        <v>73.122399999999999</v>
      </c>
      <c r="N407" s="308"/>
      <c r="O407" s="271"/>
      <c r="P407" s="217"/>
    </row>
    <row r="408" spans="1:16" ht="11.25" customHeight="1">
      <c r="A408" s="70" t="s">
        <v>3846</v>
      </c>
      <c r="B408" s="100" t="s">
        <v>3683</v>
      </c>
      <c r="C408" s="100" t="s">
        <v>3684</v>
      </c>
      <c r="D408" s="188" t="s">
        <v>3685</v>
      </c>
      <c r="E408" s="15">
        <v>73.122399999999999</v>
      </c>
      <c r="F408" s="13">
        <f>E408+(E408*$N$10)/100</f>
        <v>73.122399999999999</v>
      </c>
      <c r="G408" s="44">
        <v>86</v>
      </c>
      <c r="H408" s="54" t="s">
        <v>465</v>
      </c>
      <c r="I408" s="44">
        <v>140</v>
      </c>
      <c r="J408" s="32">
        <v>0</v>
      </c>
      <c r="K408" s="33" t="s">
        <v>987</v>
      </c>
      <c r="L408" s="207">
        <f>F408-(F408*$N$11)/100</f>
        <v>73.122399999999999</v>
      </c>
      <c r="M408" s="208">
        <f>IF($N$11="",(F408*$P$11)/100+F408,L408+(L408*$P$11)/100)</f>
        <v>73.122399999999999</v>
      </c>
      <c r="P408" s="217"/>
    </row>
    <row r="409" spans="1:16" ht="11.25" customHeight="1">
      <c r="A409" s="311" t="s">
        <v>1946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3"/>
      <c r="L409" s="209"/>
      <c r="M409" s="210"/>
      <c r="P409" s="217"/>
    </row>
    <row r="410" spans="1:16" s="7" customFormat="1" ht="11.25" customHeight="1">
      <c r="A410" s="314" t="s">
        <v>3652</v>
      </c>
      <c r="B410" s="315"/>
      <c r="C410" s="315"/>
      <c r="D410" s="315"/>
      <c r="E410" s="315"/>
      <c r="F410" s="315"/>
      <c r="G410" s="315"/>
      <c r="H410" s="315"/>
      <c r="I410" s="315"/>
      <c r="J410" s="315"/>
      <c r="K410" s="316"/>
      <c r="L410" s="209"/>
      <c r="M410" s="210"/>
      <c r="N410" s="308"/>
      <c r="O410" s="271"/>
      <c r="P410" s="217"/>
    </row>
    <row r="411" spans="1:16" s="3" customFormat="1" ht="11.25" customHeight="1">
      <c r="A411" s="70" t="s">
        <v>2436</v>
      </c>
      <c r="B411" s="100" t="s">
        <v>1858</v>
      </c>
      <c r="C411" s="100" t="s">
        <v>1859</v>
      </c>
      <c r="D411" s="188" t="s">
        <v>1960</v>
      </c>
      <c r="E411" s="15">
        <v>163.19983680000001</v>
      </c>
      <c r="F411" s="13">
        <f>E411+(E411*$N$10)/100</f>
        <v>163.19983680000001</v>
      </c>
      <c r="G411" s="44">
        <v>148</v>
      </c>
      <c r="H411" s="54">
        <v>72</v>
      </c>
      <c r="I411" s="44">
        <v>335</v>
      </c>
      <c r="J411" s="32">
        <v>1</v>
      </c>
      <c r="K411" s="33" t="s">
        <v>426</v>
      </c>
      <c r="L411" s="207">
        <f t="shared" ref="L411:L426" si="40">F411-(F411*$N$11)/100</f>
        <v>163.19983680000001</v>
      </c>
      <c r="M411" s="208">
        <f>IF($N$11="",(F411*$P$11)/100+F411,L411+(L411*$P$11)/100)</f>
        <v>163.19983680000001</v>
      </c>
      <c r="N411" s="308"/>
      <c r="O411" s="271"/>
      <c r="P411" s="217"/>
    </row>
    <row r="412" spans="1:16" s="3" customFormat="1" ht="11.25" customHeight="1">
      <c r="A412" s="69"/>
      <c r="B412" s="98"/>
      <c r="C412" s="98"/>
      <c r="D412" s="187" t="s">
        <v>1090</v>
      </c>
      <c r="E412" s="13"/>
      <c r="F412" s="13"/>
      <c r="G412" s="42"/>
      <c r="H412" s="52"/>
      <c r="I412" s="42"/>
      <c r="J412" s="28"/>
      <c r="K412" s="29"/>
      <c r="L412" s="207"/>
      <c r="M412" s="208"/>
      <c r="N412" s="308"/>
      <c r="O412" s="271"/>
      <c r="P412" s="217"/>
    </row>
    <row r="413" spans="1:16" s="3" customFormat="1" ht="11.25" customHeight="1">
      <c r="A413" s="66" t="s">
        <v>2749</v>
      </c>
      <c r="B413" s="99" t="s">
        <v>1904</v>
      </c>
      <c r="C413" s="99" t="s">
        <v>1912</v>
      </c>
      <c r="D413" s="180" t="s">
        <v>1928</v>
      </c>
      <c r="E413" s="6">
        <v>93.158541141872647</v>
      </c>
      <c r="F413" s="13">
        <f>E413+(E413*$N$10)/100</f>
        <v>93.158541141872647</v>
      </c>
      <c r="G413" s="39">
        <v>80</v>
      </c>
      <c r="H413" s="40">
        <v>58</v>
      </c>
      <c r="I413" s="39">
        <v>325</v>
      </c>
      <c r="J413" s="22">
        <v>1</v>
      </c>
      <c r="K413" s="23" t="s">
        <v>426</v>
      </c>
      <c r="L413" s="207">
        <f t="shared" si="40"/>
        <v>93.158541141872647</v>
      </c>
      <c r="M413" s="208">
        <f>IF($N$11="",(F413*$P$11)/100+F413,L413+(L413*$P$11)/100)</f>
        <v>93.158541141872647</v>
      </c>
      <c r="N413" s="308"/>
      <c r="O413" s="271"/>
      <c r="P413" s="217"/>
    </row>
    <row r="414" spans="1:16" s="7" customFormat="1" ht="11.25" customHeight="1">
      <c r="A414" s="66" t="s">
        <v>2544</v>
      </c>
      <c r="B414" s="99" t="s">
        <v>1893</v>
      </c>
      <c r="C414" s="99" t="s">
        <v>1892</v>
      </c>
      <c r="D414" s="180" t="s">
        <v>3083</v>
      </c>
      <c r="E414" s="6">
        <v>448.32165435329654</v>
      </c>
      <c r="F414" s="13">
        <f>E414+(E414*$N$10)/100</f>
        <v>448.32165435329654</v>
      </c>
      <c r="G414" s="39">
        <v>242</v>
      </c>
      <c r="H414" s="40">
        <v>130</v>
      </c>
      <c r="I414" s="39">
        <v>483</v>
      </c>
      <c r="J414" s="22">
        <v>1</v>
      </c>
      <c r="K414" s="23" t="s">
        <v>426</v>
      </c>
      <c r="L414" s="207">
        <f t="shared" si="40"/>
        <v>448.32165435329654</v>
      </c>
      <c r="M414" s="208">
        <f>IF($N$11="",(F414*$P$11)/100+F414,L414+(L414*$P$11)/100)</f>
        <v>448.32165435329654</v>
      </c>
      <c r="N414" s="308"/>
      <c r="O414" s="271"/>
      <c r="P414" s="217"/>
    </row>
    <row r="415" spans="1:16" s="7" customFormat="1" ht="11.25" customHeight="1">
      <c r="A415" s="66" t="s">
        <v>2545</v>
      </c>
      <c r="B415" s="99" t="s">
        <v>1894</v>
      </c>
      <c r="C415" s="99" t="s">
        <v>1895</v>
      </c>
      <c r="D415" s="180" t="s">
        <v>1896</v>
      </c>
      <c r="E415" s="6">
        <v>204.35509693622416</v>
      </c>
      <c r="F415" s="13">
        <f>E415+(E415*$N$10)/100</f>
        <v>204.35509693622416</v>
      </c>
      <c r="G415" s="39">
        <v>137</v>
      </c>
      <c r="H415" s="40">
        <v>116</v>
      </c>
      <c r="I415" s="39">
        <v>467</v>
      </c>
      <c r="J415" s="22">
        <v>1</v>
      </c>
      <c r="K415" s="23" t="s">
        <v>426</v>
      </c>
      <c r="L415" s="207">
        <f t="shared" si="40"/>
        <v>204.35509693622416</v>
      </c>
      <c r="M415" s="208">
        <f>IF($N$11="",(F415*$P$11)/100+F415,L415+(L415*$P$11)/100)</f>
        <v>204.35509693622416</v>
      </c>
      <c r="N415" s="308"/>
      <c r="O415" s="271"/>
      <c r="P415" s="217"/>
    </row>
    <row r="416" spans="1:16" s="7" customFormat="1" ht="11.25" customHeight="1">
      <c r="A416" s="66" t="s">
        <v>2549</v>
      </c>
      <c r="B416" s="99" t="s">
        <v>1899</v>
      </c>
      <c r="C416" s="99" t="s">
        <v>1919</v>
      </c>
      <c r="D416" s="180" t="s">
        <v>3084</v>
      </c>
      <c r="E416" s="6">
        <v>138.6147882603002</v>
      </c>
      <c r="F416" s="13">
        <f>E416+(E416*$N$10)/100</f>
        <v>138.6147882603002</v>
      </c>
      <c r="G416" s="39">
        <v>125</v>
      </c>
      <c r="H416" s="40">
        <v>65</v>
      </c>
      <c r="I416" s="39">
        <v>284</v>
      </c>
      <c r="J416" s="22">
        <v>10</v>
      </c>
      <c r="K416" s="23" t="s">
        <v>426</v>
      </c>
      <c r="L416" s="207">
        <f t="shared" si="40"/>
        <v>138.6147882603002</v>
      </c>
      <c r="M416" s="208">
        <f>IF($N$11="",(F416*$P$11)/100+F416,L416+(L416*$P$11)/100)</f>
        <v>138.6147882603002</v>
      </c>
      <c r="N416" s="308"/>
      <c r="O416" s="271"/>
      <c r="P416" s="217"/>
    </row>
    <row r="417" spans="1:16" s="7" customFormat="1" ht="11.25" customHeight="1">
      <c r="A417" s="70" t="s">
        <v>2550</v>
      </c>
      <c r="B417" s="100" t="s">
        <v>3189</v>
      </c>
      <c r="C417" s="100" t="s">
        <v>1918</v>
      </c>
      <c r="D417" s="188" t="s">
        <v>3086</v>
      </c>
      <c r="E417" s="15">
        <v>207.36154994970522</v>
      </c>
      <c r="F417" s="13">
        <f>E417+(E417*$N$10)/100</f>
        <v>207.36154994970522</v>
      </c>
      <c r="G417" s="44">
        <v>195</v>
      </c>
      <c r="H417" s="54">
        <v>104</v>
      </c>
      <c r="I417" s="44">
        <v>375</v>
      </c>
      <c r="J417" s="32">
        <v>1</v>
      </c>
      <c r="K417" s="33" t="s">
        <v>426</v>
      </c>
      <c r="L417" s="207">
        <f t="shared" si="40"/>
        <v>207.36154994970522</v>
      </c>
      <c r="M417" s="208">
        <f>IF($N$11="",(F417*$P$11)/100+F417,L417+(L417*$P$11)/100)</f>
        <v>207.36154994970522</v>
      </c>
      <c r="N417" s="308"/>
      <c r="O417" s="271"/>
      <c r="P417" s="217"/>
    </row>
    <row r="418" spans="1:16" s="7" customFormat="1" ht="11.25" customHeight="1">
      <c r="A418" s="69"/>
      <c r="B418" s="98"/>
      <c r="C418" s="98"/>
      <c r="D418" s="187" t="s">
        <v>3092</v>
      </c>
      <c r="E418" s="13"/>
      <c r="F418" s="13"/>
      <c r="G418" s="42"/>
      <c r="H418" s="52"/>
      <c r="I418" s="42"/>
      <c r="J418" s="28"/>
      <c r="K418" s="29"/>
      <c r="L418" s="207"/>
      <c r="M418" s="208"/>
      <c r="N418" s="308"/>
      <c r="O418" s="271"/>
      <c r="P418" s="217"/>
    </row>
    <row r="419" spans="1:16" s="7" customFormat="1" ht="11.25" customHeight="1">
      <c r="A419" s="66" t="s">
        <v>2537</v>
      </c>
      <c r="B419" s="99" t="s">
        <v>1907</v>
      </c>
      <c r="C419" s="99" t="s">
        <v>1857</v>
      </c>
      <c r="D419" s="180" t="s">
        <v>3098</v>
      </c>
      <c r="E419" s="6">
        <v>117.45636519233187</v>
      </c>
      <c r="F419" s="13">
        <f>E419+(E419*$N$10)/100</f>
        <v>117.45636519233187</v>
      </c>
      <c r="G419" s="39">
        <v>107</v>
      </c>
      <c r="H419" s="40">
        <v>90</v>
      </c>
      <c r="I419" s="39">
        <v>375</v>
      </c>
      <c r="J419" s="22">
        <v>1</v>
      </c>
      <c r="K419" s="23" t="s">
        <v>426</v>
      </c>
      <c r="L419" s="207">
        <f t="shared" si="40"/>
        <v>117.45636519233187</v>
      </c>
      <c r="M419" s="208">
        <f>IF($N$11="",(F419*$P$11)/100+F419,L419+(L419*$P$11)/100)</f>
        <v>117.45636519233187</v>
      </c>
      <c r="N419" s="308"/>
      <c r="O419" s="271"/>
      <c r="P419" s="217"/>
    </row>
    <row r="420" spans="1:16" s="7" customFormat="1" ht="11.25" customHeight="1">
      <c r="A420" s="70" t="s">
        <v>2552</v>
      </c>
      <c r="B420" s="100" t="s">
        <v>1979</v>
      </c>
      <c r="C420" s="100" t="s">
        <v>1917</v>
      </c>
      <c r="D420" s="188" t="s">
        <v>3088</v>
      </c>
      <c r="E420" s="15">
        <v>193.28102351759239</v>
      </c>
      <c r="F420" s="13">
        <f>E420+(E420*$N$10)/100</f>
        <v>193.28102351759239</v>
      </c>
      <c r="G420" s="44">
        <v>163</v>
      </c>
      <c r="H420" s="54">
        <v>87</v>
      </c>
      <c r="I420" s="44">
        <v>350</v>
      </c>
      <c r="J420" s="32">
        <v>1</v>
      </c>
      <c r="K420" s="33" t="s">
        <v>426</v>
      </c>
      <c r="L420" s="207">
        <f t="shared" si="40"/>
        <v>193.28102351759239</v>
      </c>
      <c r="M420" s="208">
        <f>IF($N$11="",(F420*$P$11)/100+F420,L420+(L420*$P$11)/100)</f>
        <v>193.28102351759239</v>
      </c>
      <c r="N420" s="308"/>
      <c r="O420" s="271"/>
      <c r="P420" s="217"/>
    </row>
    <row r="421" spans="1:16" s="8" customFormat="1" ht="11.25" customHeight="1">
      <c r="A421" s="69"/>
      <c r="B421" s="98"/>
      <c r="C421" s="98"/>
      <c r="D421" s="187" t="s">
        <v>3091</v>
      </c>
      <c r="E421" s="13"/>
      <c r="F421" s="13"/>
      <c r="G421" s="42"/>
      <c r="H421" s="52"/>
      <c r="I421" s="42"/>
      <c r="J421" s="28"/>
      <c r="K421" s="29"/>
      <c r="L421" s="207"/>
      <c r="M421" s="208"/>
      <c r="N421" s="308"/>
      <c r="O421" s="271"/>
      <c r="P421" s="217"/>
    </row>
    <row r="422" spans="1:16" s="8" customFormat="1" ht="11.25" customHeight="1">
      <c r="A422" s="66" t="s">
        <v>2536</v>
      </c>
      <c r="B422" s="99" t="s">
        <v>1854</v>
      </c>
      <c r="C422" s="99" t="s">
        <v>1855</v>
      </c>
      <c r="D422" s="180" t="s">
        <v>1856</v>
      </c>
      <c r="E422" s="6">
        <v>101.15159813583269</v>
      </c>
      <c r="F422" s="13">
        <f>E422+(E422*$N$10)/100</f>
        <v>101.15159813583269</v>
      </c>
      <c r="G422" s="39">
        <v>87</v>
      </c>
      <c r="H422" s="40">
        <v>71</v>
      </c>
      <c r="I422" s="39">
        <v>345</v>
      </c>
      <c r="J422" s="22">
        <v>1</v>
      </c>
      <c r="K422" s="23" t="s">
        <v>426</v>
      </c>
      <c r="L422" s="207">
        <f t="shared" si="40"/>
        <v>101.15159813583269</v>
      </c>
      <c r="M422" s="208">
        <f>IF($N$11="",(F422*$P$11)/100+F422,L422+(L422*$P$11)/100)</f>
        <v>101.15159813583269</v>
      </c>
      <c r="N422" s="308"/>
      <c r="O422" s="271"/>
      <c r="P422" s="217"/>
    </row>
    <row r="423" spans="1:16" s="8" customFormat="1" ht="11.25" customHeight="1">
      <c r="A423" s="66" t="s">
        <v>2554</v>
      </c>
      <c r="B423" s="99" t="s">
        <v>1900</v>
      </c>
      <c r="C423" s="99" t="s">
        <v>1916</v>
      </c>
      <c r="D423" s="180" t="s">
        <v>3093</v>
      </c>
      <c r="E423" s="6">
        <v>737.48911437688866</v>
      </c>
      <c r="F423" s="13">
        <f>E423+(E423*$N$10)/100</f>
        <v>737.48911437688866</v>
      </c>
      <c r="G423" s="39">
        <v>303</v>
      </c>
      <c r="H423" s="40">
        <v>189</v>
      </c>
      <c r="I423" s="39">
        <v>455</v>
      </c>
      <c r="J423" s="22">
        <v>1</v>
      </c>
      <c r="K423" s="23" t="s">
        <v>426</v>
      </c>
      <c r="L423" s="207">
        <f t="shared" si="40"/>
        <v>737.48911437688866</v>
      </c>
      <c r="M423" s="208">
        <f>IF($N$11="",(F423*$P$11)/100+F423,L423+(L423*$P$11)/100)</f>
        <v>737.48911437688866</v>
      </c>
      <c r="N423" s="308"/>
      <c r="O423" s="271"/>
      <c r="P423" s="217"/>
    </row>
    <row r="424" spans="1:16" s="8" customFormat="1" ht="11.25" customHeight="1">
      <c r="A424" s="66" t="s">
        <v>2760</v>
      </c>
      <c r="B424" s="99" t="s">
        <v>3100</v>
      </c>
      <c r="C424" s="99" t="s">
        <v>1908</v>
      </c>
      <c r="D424" s="180" t="s">
        <v>3094</v>
      </c>
      <c r="E424" s="6">
        <v>407.71976667474553</v>
      </c>
      <c r="F424" s="13">
        <f>E424+(E424*$N$10)/100</f>
        <v>407.71976667474553</v>
      </c>
      <c r="G424" s="39">
        <v>224</v>
      </c>
      <c r="H424" s="40">
        <v>109</v>
      </c>
      <c r="I424" s="39">
        <v>370</v>
      </c>
      <c r="J424" s="22">
        <v>1</v>
      </c>
      <c r="K424" s="23" t="s">
        <v>426</v>
      </c>
      <c r="L424" s="207">
        <f t="shared" si="40"/>
        <v>407.71976667474553</v>
      </c>
      <c r="M424" s="208">
        <f>IF($N$11="",(F424*$P$11)/100+F424,L424+(L424*$P$11)/100)</f>
        <v>407.71976667474553</v>
      </c>
      <c r="N424" s="308"/>
      <c r="O424" s="271"/>
      <c r="P424" s="217"/>
    </row>
    <row r="425" spans="1:16" s="8" customFormat="1" ht="11.25" customHeight="1">
      <c r="A425" s="66" t="s">
        <v>2540</v>
      </c>
      <c r="B425" s="99" t="s">
        <v>1862</v>
      </c>
      <c r="C425" s="99" t="s">
        <v>1861</v>
      </c>
      <c r="D425" s="180" t="s">
        <v>1860</v>
      </c>
      <c r="E425" s="6">
        <v>139.73781171280896</v>
      </c>
      <c r="F425" s="13">
        <f>E425+(E425*$N$10)/100</f>
        <v>139.73781171280896</v>
      </c>
      <c r="G425" s="39">
        <v>109</v>
      </c>
      <c r="H425" s="40">
        <v>101</v>
      </c>
      <c r="I425" s="39">
        <v>381</v>
      </c>
      <c r="J425" s="22">
        <v>1</v>
      </c>
      <c r="K425" s="23" t="s">
        <v>426</v>
      </c>
      <c r="L425" s="207">
        <f t="shared" si="40"/>
        <v>139.73781171280896</v>
      </c>
      <c r="M425" s="208">
        <f>IF($N$11="",(F425*$P$11)/100+F425,L425+(L425*$P$11)/100)</f>
        <v>139.73781171280896</v>
      </c>
      <c r="N425" s="308"/>
      <c r="O425" s="271"/>
      <c r="P425" s="217"/>
    </row>
    <row r="426" spans="1:16" ht="11.25" customHeight="1">
      <c r="A426" s="66" t="s">
        <v>1368</v>
      </c>
      <c r="B426" s="99" t="s">
        <v>4134</v>
      </c>
      <c r="C426" s="99" t="s">
        <v>790</v>
      </c>
      <c r="D426" s="180" t="s">
        <v>792</v>
      </c>
      <c r="E426" s="6">
        <v>215.0514293000503</v>
      </c>
      <c r="F426" s="13">
        <f>E426+(E426*$N$10)/100</f>
        <v>215.0514293000503</v>
      </c>
      <c r="G426" s="39">
        <v>194</v>
      </c>
      <c r="H426" s="40">
        <v>114</v>
      </c>
      <c r="I426" s="39">
        <v>400.3</v>
      </c>
      <c r="J426" s="22">
        <v>1</v>
      </c>
      <c r="K426" s="23" t="s">
        <v>426</v>
      </c>
      <c r="L426" s="207">
        <f t="shared" si="40"/>
        <v>215.0514293000503</v>
      </c>
      <c r="M426" s="208">
        <f>IF($N$11="",(F426*$P$11)/100+F426,L426+(L426*$P$11)/100)</f>
        <v>215.0514293000503</v>
      </c>
      <c r="P426" s="217"/>
    </row>
    <row r="427" spans="1:16" s="8" customFormat="1" ht="11.25" customHeight="1">
      <c r="A427" s="314" t="s">
        <v>463</v>
      </c>
      <c r="B427" s="315"/>
      <c r="C427" s="315"/>
      <c r="D427" s="315"/>
      <c r="E427" s="315"/>
      <c r="F427" s="315"/>
      <c r="G427" s="315"/>
      <c r="H427" s="315"/>
      <c r="I427" s="315"/>
      <c r="J427" s="315"/>
      <c r="K427" s="316"/>
      <c r="L427" s="209"/>
      <c r="M427" s="210"/>
      <c r="N427" s="308"/>
      <c r="O427" s="271"/>
      <c r="P427" s="217"/>
    </row>
    <row r="428" spans="1:16" s="8" customFormat="1" ht="11.25" customHeight="1">
      <c r="A428" s="66" t="s">
        <v>2858</v>
      </c>
      <c r="B428" s="99" t="s">
        <v>588</v>
      </c>
      <c r="C428" s="99" t="s">
        <v>589</v>
      </c>
      <c r="D428" s="180" t="s">
        <v>2958</v>
      </c>
      <c r="E428" s="6">
        <v>95.822776235124735</v>
      </c>
      <c r="F428" s="13">
        <f>E428+(E428*$N$10)/100</f>
        <v>95.822776235124735</v>
      </c>
      <c r="G428" s="39">
        <v>92</v>
      </c>
      <c r="H428" s="40" t="s">
        <v>469</v>
      </c>
      <c r="I428" s="39">
        <v>200</v>
      </c>
      <c r="J428" s="22">
        <v>18</v>
      </c>
      <c r="K428" s="23" t="s">
        <v>463</v>
      </c>
      <c r="L428" s="207">
        <f>F428-(F428*$N$11)/100</f>
        <v>95.822776235124735</v>
      </c>
      <c r="M428" s="208">
        <f>IF($N$11="",(F428*$P$11)/100+F428,L428+(L428*$P$11)/100)</f>
        <v>95.822776235124735</v>
      </c>
      <c r="N428" s="308"/>
      <c r="O428" s="271"/>
      <c r="P428" s="217"/>
    </row>
    <row r="429" spans="1:16" s="8" customFormat="1" ht="11.25" customHeight="1">
      <c r="A429" s="66" t="s">
        <v>3895</v>
      </c>
      <c r="B429" s="99" t="s">
        <v>582</v>
      </c>
      <c r="C429" s="99" t="s">
        <v>583</v>
      </c>
      <c r="D429" s="180" t="s">
        <v>831</v>
      </c>
      <c r="E429" s="6">
        <v>175.13432917616106</v>
      </c>
      <c r="F429" s="13">
        <f>E429+(E429*$N$10)/100</f>
        <v>175.13432917616106</v>
      </c>
      <c r="G429" s="39">
        <v>107</v>
      </c>
      <c r="H429" s="40" t="s">
        <v>471</v>
      </c>
      <c r="I429" s="39">
        <v>260</v>
      </c>
      <c r="J429" s="22">
        <v>10</v>
      </c>
      <c r="K429" s="23" t="s">
        <v>463</v>
      </c>
      <c r="L429" s="207">
        <f>F429-(F429*$N$11)/100</f>
        <v>175.13432917616106</v>
      </c>
      <c r="M429" s="208">
        <f>IF($N$11="",(F429*$P$11)/100+F429,L429+(L429*$P$11)/100)</f>
        <v>175.13432917616106</v>
      </c>
      <c r="N429" s="308"/>
      <c r="O429" s="271"/>
      <c r="P429" s="217"/>
    </row>
    <row r="430" spans="1:16" s="8" customFormat="1" ht="11.25" customHeight="1">
      <c r="A430" s="66" t="s">
        <v>3910</v>
      </c>
      <c r="B430" s="99" t="s">
        <v>966</v>
      </c>
      <c r="C430" s="99" t="s">
        <v>781</v>
      </c>
      <c r="D430" s="180" t="s">
        <v>1129</v>
      </c>
      <c r="E430" s="6">
        <v>56.651310223142332</v>
      </c>
      <c r="F430" s="13">
        <f>E430+(E430*$N$10)/100</f>
        <v>56.651310223142332</v>
      </c>
      <c r="G430" s="39">
        <v>92</v>
      </c>
      <c r="H430" s="40" t="s">
        <v>469</v>
      </c>
      <c r="I430" s="39">
        <v>96</v>
      </c>
      <c r="J430" s="22">
        <v>6</v>
      </c>
      <c r="K430" s="23" t="s">
        <v>463</v>
      </c>
      <c r="L430" s="207">
        <f>F430-(F430*$N$11)/100</f>
        <v>56.651310223142332</v>
      </c>
      <c r="M430" s="208">
        <f>IF($N$11="",(F430*$P$11)/100+F430,L430+(L430*$P$11)/100)</f>
        <v>56.651310223142332</v>
      </c>
      <c r="N430" s="308"/>
      <c r="O430" s="271"/>
      <c r="P430" s="217"/>
    </row>
    <row r="431" spans="1:16" s="8" customFormat="1" ht="11.25" customHeight="1">
      <c r="A431" s="66" t="s">
        <v>3822</v>
      </c>
      <c r="B431" s="99">
        <v>0</v>
      </c>
      <c r="C431" s="99" t="s">
        <v>1042</v>
      </c>
      <c r="D431" s="180" t="s">
        <v>1043</v>
      </c>
      <c r="E431" s="6">
        <v>153.41492195324389</v>
      </c>
      <c r="F431" s="13">
        <f>E431+(E431*$N$10)/100</f>
        <v>153.41492195324389</v>
      </c>
      <c r="G431" s="39">
        <v>93</v>
      </c>
      <c r="H431" s="40" t="s">
        <v>469</v>
      </c>
      <c r="I431" s="39">
        <v>172</v>
      </c>
      <c r="J431" s="22">
        <v>6</v>
      </c>
      <c r="K431" s="23" t="s">
        <v>463</v>
      </c>
      <c r="L431" s="207">
        <f>F431-(F431*$N$11)/100</f>
        <v>153.41492195324389</v>
      </c>
      <c r="M431" s="208">
        <f>IF($N$11="",(F431*$P$11)/100+F431,L431+(L431*$P$11)/100)</f>
        <v>153.41492195324389</v>
      </c>
      <c r="N431" s="308"/>
      <c r="O431" s="271"/>
      <c r="P431" s="217"/>
    </row>
    <row r="432" spans="1:16" ht="11.25" customHeight="1">
      <c r="A432" s="66" t="s">
        <v>1240</v>
      </c>
      <c r="B432" s="99" t="s">
        <v>953</v>
      </c>
      <c r="C432" s="99">
        <v>0</v>
      </c>
      <c r="D432" s="180" t="s">
        <v>1424</v>
      </c>
      <c r="E432" s="6">
        <v>50.820592153712191</v>
      </c>
      <c r="F432" s="13">
        <f>E432+(E432*$N$10)/100</f>
        <v>50.820592153712191</v>
      </c>
      <c r="G432" s="39">
        <v>74</v>
      </c>
      <c r="H432" s="40">
        <v>19.5</v>
      </c>
      <c r="I432" s="39">
        <v>95.5</v>
      </c>
      <c r="J432" s="22">
        <v>0</v>
      </c>
      <c r="K432" s="23" t="s">
        <v>463</v>
      </c>
      <c r="L432" s="207">
        <f>F432-(F432*$N$11)/100</f>
        <v>50.820592153712191</v>
      </c>
      <c r="M432" s="208">
        <f>IF($N$11="",(F432*$P$11)/100+F432,L432+(L432*$P$11)/100)</f>
        <v>50.820592153712191</v>
      </c>
      <c r="P432" s="217"/>
    </row>
    <row r="433" spans="1:16" s="8" customFormat="1" ht="11.25" customHeight="1">
      <c r="A433" s="314" t="s">
        <v>3653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6"/>
      <c r="L433" s="209"/>
      <c r="M433" s="210"/>
      <c r="N433" s="308"/>
      <c r="O433" s="271"/>
      <c r="P433" s="217"/>
    </row>
    <row r="434" spans="1:16" s="8" customFormat="1" ht="11.25" customHeight="1">
      <c r="A434" s="66" t="s">
        <v>1320</v>
      </c>
      <c r="B434" s="99">
        <v>0</v>
      </c>
      <c r="C434" s="99">
        <v>0</v>
      </c>
      <c r="D434" s="180" t="s">
        <v>2001</v>
      </c>
      <c r="E434" s="6">
        <v>26.861468881444637</v>
      </c>
      <c r="F434" s="13">
        <f>E434+(E434*$N$10)/100</f>
        <v>26.861468881444637</v>
      </c>
      <c r="G434" s="39">
        <v>0</v>
      </c>
      <c r="H434" s="40">
        <v>0</v>
      </c>
      <c r="I434" s="39">
        <v>0</v>
      </c>
      <c r="J434" s="22">
        <v>0</v>
      </c>
      <c r="K434" s="23" t="s">
        <v>987</v>
      </c>
      <c r="L434" s="207">
        <f t="shared" ref="L434:L446" si="41">F434-(F434*$N$11)/100</f>
        <v>26.861468881444637</v>
      </c>
      <c r="M434" s="208">
        <f>IF($N$11="",(F434*$P$11)/100+F434,L434+(L434*$P$11)/100)</f>
        <v>26.861468881444637</v>
      </c>
      <c r="N434" s="308"/>
      <c r="O434" s="271"/>
      <c r="P434" s="217"/>
    </row>
    <row r="435" spans="1:16" s="8" customFormat="1" ht="11.25" customHeight="1">
      <c r="A435" s="70" t="s">
        <v>2876</v>
      </c>
      <c r="B435" s="100">
        <v>0</v>
      </c>
      <c r="C435" s="100" t="s">
        <v>1044</v>
      </c>
      <c r="D435" s="188" t="s">
        <v>1045</v>
      </c>
      <c r="E435" s="15">
        <v>60.037614576651428</v>
      </c>
      <c r="F435" s="13">
        <f>E435+(E435*$N$10)/100</f>
        <v>60.037614576651428</v>
      </c>
      <c r="G435" s="44">
        <v>75</v>
      </c>
      <c r="H435" s="54" t="s">
        <v>472</v>
      </c>
      <c r="I435" s="44">
        <v>120</v>
      </c>
      <c r="J435" s="32">
        <v>6</v>
      </c>
      <c r="K435" s="33" t="s">
        <v>987</v>
      </c>
      <c r="L435" s="207">
        <f t="shared" si="41"/>
        <v>60.037614576651428</v>
      </c>
      <c r="M435" s="208">
        <f>IF($N$11="",(F435*$P$11)/100+F435,L435+(L435*$P$11)/100)</f>
        <v>60.037614576651428</v>
      </c>
      <c r="N435" s="308"/>
      <c r="O435" s="271"/>
      <c r="P435" s="217"/>
    </row>
    <row r="436" spans="1:16" s="8" customFormat="1" ht="11.25" customHeight="1">
      <c r="A436" s="70" t="s">
        <v>693</v>
      </c>
      <c r="B436" s="100" t="s">
        <v>1046</v>
      </c>
      <c r="C436" s="100" t="s">
        <v>1551</v>
      </c>
      <c r="D436" s="188" t="s">
        <v>1552</v>
      </c>
      <c r="E436" s="15">
        <v>114.16607881644097</v>
      </c>
      <c r="F436" s="13">
        <f>E436+(E436*$N$10)/100</f>
        <v>114.16607881644097</v>
      </c>
      <c r="G436" s="44">
        <v>92</v>
      </c>
      <c r="H436" s="54" t="s">
        <v>1047</v>
      </c>
      <c r="I436" s="44">
        <v>172</v>
      </c>
      <c r="J436" s="32">
        <v>6</v>
      </c>
      <c r="K436" s="33" t="s">
        <v>987</v>
      </c>
      <c r="L436" s="207">
        <f t="shared" si="41"/>
        <v>114.16607881644097</v>
      </c>
      <c r="M436" s="208">
        <f>IF($N$11="",(F436*$P$11)/100+F436,L436+(L436*$P$11)/100)</f>
        <v>114.16607881644097</v>
      </c>
      <c r="N436" s="308"/>
      <c r="O436" s="271"/>
      <c r="P436" s="217"/>
    </row>
    <row r="437" spans="1:16" s="8" customFormat="1" ht="11.25" customHeight="1">
      <c r="A437" s="70" t="s">
        <v>3823</v>
      </c>
      <c r="B437" s="100">
        <v>0</v>
      </c>
      <c r="C437" s="100" t="s">
        <v>1048</v>
      </c>
      <c r="D437" s="188" t="s">
        <v>1049</v>
      </c>
      <c r="E437" s="15">
        <v>111.4286871688131</v>
      </c>
      <c r="F437" s="13">
        <f>E437+(E437*$N$10)/100</f>
        <v>111.4286871688131</v>
      </c>
      <c r="G437" s="44">
        <v>92</v>
      </c>
      <c r="H437" s="54" t="s">
        <v>1050</v>
      </c>
      <c r="I437" s="44">
        <v>143</v>
      </c>
      <c r="J437" s="32">
        <v>6</v>
      </c>
      <c r="K437" s="33" t="s">
        <v>987</v>
      </c>
      <c r="L437" s="207">
        <f t="shared" si="41"/>
        <v>111.4286871688131</v>
      </c>
      <c r="M437" s="208">
        <f>IF($N$11="",(F437*$P$11)/100+F437,L437+(L437*$P$11)/100)</f>
        <v>111.4286871688131</v>
      </c>
      <c r="N437" s="308"/>
      <c r="O437" s="271"/>
      <c r="P437" s="217"/>
    </row>
    <row r="438" spans="1:16" s="8" customFormat="1" ht="11.25" customHeight="1">
      <c r="A438" s="70" t="s">
        <v>3856</v>
      </c>
      <c r="B438" s="100" t="s">
        <v>521</v>
      </c>
      <c r="C438" s="100" t="s">
        <v>1051</v>
      </c>
      <c r="D438" s="188" t="s">
        <v>1052</v>
      </c>
      <c r="E438" s="15">
        <v>283.13345114440631</v>
      </c>
      <c r="F438" s="13">
        <f>E438+(E438*$N$10)/100</f>
        <v>283.13345114440631</v>
      </c>
      <c r="G438" s="44">
        <v>108</v>
      </c>
      <c r="H438" s="54" t="s">
        <v>524</v>
      </c>
      <c r="I438" s="44">
        <v>222.5</v>
      </c>
      <c r="J438" s="32">
        <v>6</v>
      </c>
      <c r="K438" s="33" t="s">
        <v>987</v>
      </c>
      <c r="L438" s="207">
        <f t="shared" si="41"/>
        <v>283.13345114440631</v>
      </c>
      <c r="M438" s="208">
        <f>IF($N$11="",(F438*$P$11)/100+F438,L438+(L438*$P$11)/100)</f>
        <v>283.13345114440631</v>
      </c>
      <c r="N438" s="308"/>
      <c r="O438" s="271"/>
      <c r="P438" s="217"/>
    </row>
    <row r="439" spans="1:16" s="8" customFormat="1" ht="11.25" customHeight="1">
      <c r="A439" s="70"/>
      <c r="B439" s="100"/>
      <c r="C439" s="100"/>
      <c r="D439" s="188" t="s">
        <v>1053</v>
      </c>
      <c r="E439" s="15"/>
      <c r="F439" s="15"/>
      <c r="G439" s="44"/>
      <c r="H439" s="54"/>
      <c r="I439" s="44"/>
      <c r="J439" s="32"/>
      <c r="K439" s="33"/>
      <c r="L439" s="207"/>
      <c r="M439" s="208"/>
      <c r="N439" s="308"/>
      <c r="O439" s="271"/>
      <c r="P439" s="217"/>
    </row>
    <row r="440" spans="1:16" s="8" customFormat="1" ht="11.25" customHeight="1">
      <c r="A440" s="70"/>
      <c r="B440" s="100"/>
      <c r="C440" s="100"/>
      <c r="D440" s="188" t="s">
        <v>525</v>
      </c>
      <c r="E440" s="15"/>
      <c r="F440" s="15"/>
      <c r="G440" s="44"/>
      <c r="H440" s="54"/>
      <c r="I440" s="44"/>
      <c r="J440" s="32"/>
      <c r="K440" s="33"/>
      <c r="L440" s="207"/>
      <c r="M440" s="208"/>
      <c r="N440" s="308"/>
      <c r="O440" s="271"/>
      <c r="P440" s="217"/>
    </row>
    <row r="441" spans="1:16" s="8" customFormat="1" ht="11.25" customHeight="1">
      <c r="A441" s="70" t="s">
        <v>3935</v>
      </c>
      <c r="B441" s="100"/>
      <c r="C441" s="100"/>
      <c r="D441" s="188" t="s">
        <v>3936</v>
      </c>
      <c r="E441" s="15">
        <v>283.67759347200001</v>
      </c>
      <c r="F441" s="13">
        <f>E441+(E441*$N$10)/100</f>
        <v>283.67759347200001</v>
      </c>
      <c r="G441" s="44">
        <v>92</v>
      </c>
      <c r="H441" s="54" t="s">
        <v>3938</v>
      </c>
      <c r="I441" s="248" t="s">
        <v>3939</v>
      </c>
      <c r="J441" s="32"/>
      <c r="K441" s="33" t="s">
        <v>987</v>
      </c>
      <c r="L441" s="207">
        <f>F441-(F441*$N$11)/100</f>
        <v>283.67759347200001</v>
      </c>
      <c r="M441" s="208">
        <f>IF($N$11="",(F441*$P$11)/100+F441,L441+(L441*$P$11)/100)</f>
        <v>283.67759347200001</v>
      </c>
      <c r="N441" s="308"/>
      <c r="O441" s="271"/>
      <c r="P441" s="217"/>
    </row>
    <row r="442" spans="1:16" s="8" customFormat="1" ht="11.25" customHeight="1">
      <c r="A442" s="70"/>
      <c r="B442" s="100"/>
      <c r="C442" s="100"/>
      <c r="D442" s="188" t="s">
        <v>3937</v>
      </c>
      <c r="E442" s="15"/>
      <c r="F442" s="56"/>
      <c r="G442" s="44"/>
      <c r="H442" s="54"/>
      <c r="I442" s="44"/>
      <c r="J442" s="32"/>
      <c r="K442" s="33"/>
      <c r="L442" s="207"/>
      <c r="M442" s="208"/>
      <c r="N442" s="308"/>
      <c r="O442" s="271"/>
      <c r="P442" s="217"/>
    </row>
    <row r="443" spans="1:16" s="8" customFormat="1" ht="11.25" customHeight="1">
      <c r="A443" s="70" t="s">
        <v>3873</v>
      </c>
      <c r="B443" s="100">
        <v>0</v>
      </c>
      <c r="C443" s="100">
        <v>0</v>
      </c>
      <c r="D443" s="188" t="s">
        <v>1054</v>
      </c>
      <c r="E443" s="15">
        <v>185.1532599836039</v>
      </c>
      <c r="F443" s="13">
        <f>E443+(E443*$N$10)/100</f>
        <v>185.1532599836039</v>
      </c>
      <c r="G443" s="44">
        <v>93</v>
      </c>
      <c r="H443" s="54" t="s">
        <v>991</v>
      </c>
      <c r="I443" s="44" t="s">
        <v>1055</v>
      </c>
      <c r="J443" s="32">
        <v>0</v>
      </c>
      <c r="K443" s="33" t="s">
        <v>478</v>
      </c>
      <c r="L443" s="207">
        <f t="shared" si="41"/>
        <v>185.1532599836039</v>
      </c>
      <c r="M443" s="208">
        <f>IF($N$11="",(F443*$P$11)/100+F443,L443+(L443*$P$11)/100)</f>
        <v>185.1532599836039</v>
      </c>
      <c r="N443" s="308"/>
      <c r="O443" s="271"/>
      <c r="P443" s="217"/>
    </row>
    <row r="444" spans="1:16" s="8" customFormat="1" ht="11.25" customHeight="1">
      <c r="A444" s="70"/>
      <c r="B444" s="100"/>
      <c r="C444" s="100"/>
      <c r="D444" s="188" t="s">
        <v>1056</v>
      </c>
      <c r="E444" s="15"/>
      <c r="F444" s="15"/>
      <c r="G444" s="44"/>
      <c r="H444" s="54"/>
      <c r="I444" s="44"/>
      <c r="J444" s="32"/>
      <c r="K444" s="33"/>
      <c r="L444" s="207"/>
      <c r="M444" s="208"/>
      <c r="N444" s="308"/>
      <c r="O444" s="271"/>
      <c r="P444" s="217"/>
    </row>
    <row r="445" spans="1:16" s="8" customFormat="1" ht="11.25" customHeight="1">
      <c r="A445" s="70"/>
      <c r="B445" s="100"/>
      <c r="C445" s="100"/>
      <c r="D445" s="188" t="s">
        <v>1057</v>
      </c>
      <c r="E445" s="15"/>
      <c r="F445" s="15"/>
      <c r="G445" s="44"/>
      <c r="H445" s="54"/>
      <c r="I445" s="44"/>
      <c r="J445" s="32"/>
      <c r="K445" s="33"/>
      <c r="L445" s="207"/>
      <c r="M445" s="208"/>
      <c r="N445" s="308"/>
      <c r="O445" s="271"/>
      <c r="P445" s="217"/>
    </row>
    <row r="446" spans="1:16" ht="11.25" customHeight="1">
      <c r="A446" s="67" t="s">
        <v>1285</v>
      </c>
      <c r="B446" s="103" t="s">
        <v>1875</v>
      </c>
      <c r="C446" s="103">
        <v>0</v>
      </c>
      <c r="D446" s="189" t="s">
        <v>1817</v>
      </c>
      <c r="E446" s="11">
        <v>45.871621593032266</v>
      </c>
      <c r="F446" s="13">
        <f>E446+(E446*$N$10)/100</f>
        <v>45.871621593032266</v>
      </c>
      <c r="G446" s="41">
        <v>84.5</v>
      </c>
      <c r="H446" s="51" t="s">
        <v>989</v>
      </c>
      <c r="I446" s="41">
        <v>100</v>
      </c>
      <c r="J446" s="24">
        <v>6</v>
      </c>
      <c r="K446" s="25" t="s">
        <v>987</v>
      </c>
      <c r="L446" s="207">
        <f t="shared" si="41"/>
        <v>45.871621593032266</v>
      </c>
      <c r="M446" s="208">
        <f>IF($N$11="",(F446*$P$11)/100+F446,L446+(L446*$P$11)/100)</f>
        <v>45.871621593032266</v>
      </c>
      <c r="P446" s="217"/>
    </row>
    <row r="447" spans="1:16" ht="11.25" customHeight="1">
      <c r="A447" s="311" t="s">
        <v>746</v>
      </c>
      <c r="B447" s="312"/>
      <c r="C447" s="312"/>
      <c r="D447" s="312"/>
      <c r="E447" s="312"/>
      <c r="F447" s="312"/>
      <c r="G447" s="312"/>
      <c r="H447" s="312"/>
      <c r="I447" s="312"/>
      <c r="J447" s="312"/>
      <c r="K447" s="313"/>
      <c r="L447" s="209"/>
      <c r="M447" s="210"/>
      <c r="P447" s="217"/>
    </row>
    <row r="448" spans="1:16" s="8" customFormat="1" ht="11.25" customHeight="1">
      <c r="A448" s="314" t="s">
        <v>3652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6"/>
      <c r="L448" s="209"/>
      <c r="M448" s="210"/>
      <c r="N448" s="308"/>
      <c r="O448" s="271"/>
      <c r="P448" s="217"/>
    </row>
    <row r="449" spans="1:16" s="8" customFormat="1" ht="11.25" customHeight="1">
      <c r="A449" s="70" t="s">
        <v>2416</v>
      </c>
      <c r="B449" s="100" t="s">
        <v>3690</v>
      </c>
      <c r="C449" s="100" t="s">
        <v>3998</v>
      </c>
      <c r="D449" s="188" t="s">
        <v>1790</v>
      </c>
      <c r="E449" s="15">
        <v>58.240354995592902</v>
      </c>
      <c r="F449" s="13">
        <f>E449+(E449*$N$10)/100</f>
        <v>58.240354995592902</v>
      </c>
      <c r="G449" s="44">
        <v>250</v>
      </c>
      <c r="H449" s="54">
        <v>184</v>
      </c>
      <c r="I449" s="44">
        <v>44.5</v>
      </c>
      <c r="J449" s="32">
        <v>30</v>
      </c>
      <c r="K449" s="33" t="s">
        <v>424</v>
      </c>
      <c r="L449" s="207">
        <f t="shared" ref="L449:L515" si="42">F449-(F449*$N$11)/100</f>
        <v>58.240354995592902</v>
      </c>
      <c r="M449" s="208">
        <f>IF($N$11="",(F449*$P$11)/100+F449,L449+(L449*$P$11)/100)</f>
        <v>58.240354995592902</v>
      </c>
      <c r="N449" s="308"/>
      <c r="O449" s="271"/>
      <c r="P449" s="217"/>
    </row>
    <row r="450" spans="1:16" s="8" customFormat="1" ht="11.25" customHeight="1">
      <c r="A450" s="69"/>
      <c r="B450" s="98"/>
      <c r="C450" s="98"/>
      <c r="D450" s="187" t="s">
        <v>1789</v>
      </c>
      <c r="E450" s="13"/>
      <c r="F450" s="13"/>
      <c r="G450" s="42"/>
      <c r="H450" s="52"/>
      <c r="I450" s="42"/>
      <c r="J450" s="28"/>
      <c r="K450" s="29"/>
      <c r="L450" s="207"/>
      <c r="M450" s="208"/>
      <c r="N450" s="308"/>
      <c r="O450" s="271"/>
      <c r="P450" s="217"/>
    </row>
    <row r="451" spans="1:16" s="8" customFormat="1" ht="11.25" customHeight="1">
      <c r="A451" s="70" t="s">
        <v>2420</v>
      </c>
      <c r="B451" s="100" t="s">
        <v>3192</v>
      </c>
      <c r="C451" s="100" t="s">
        <v>4001</v>
      </c>
      <c r="D451" s="188" t="s">
        <v>1983</v>
      </c>
      <c r="E451" s="15">
        <v>72.731683617661972</v>
      </c>
      <c r="F451" s="13">
        <f>E451+(E451*$N$10)/100</f>
        <v>72.731683617661972</v>
      </c>
      <c r="G451" s="44">
        <v>249</v>
      </c>
      <c r="H451" s="54">
        <v>171</v>
      </c>
      <c r="I451" s="44">
        <v>62</v>
      </c>
      <c r="J451" s="32">
        <v>28</v>
      </c>
      <c r="K451" s="33" t="s">
        <v>424</v>
      </c>
      <c r="L451" s="207">
        <f t="shared" si="42"/>
        <v>72.731683617661972</v>
      </c>
      <c r="M451" s="208">
        <f>IF($N$11="",(F451*$P$11)/100+F451,L451+(L451*$P$11)/100)</f>
        <v>72.731683617661972</v>
      </c>
      <c r="N451" s="308"/>
      <c r="O451" s="271"/>
      <c r="P451" s="217"/>
    </row>
    <row r="452" spans="1:16" s="8" customFormat="1" ht="11.25" customHeight="1">
      <c r="A452" s="69"/>
      <c r="B452" s="98"/>
      <c r="C452" s="98"/>
      <c r="D452" s="187" t="s">
        <v>1984</v>
      </c>
      <c r="E452" s="13"/>
      <c r="F452" s="13"/>
      <c r="G452" s="42"/>
      <c r="H452" s="52"/>
      <c r="I452" s="42"/>
      <c r="J452" s="28"/>
      <c r="K452" s="29"/>
      <c r="L452" s="207"/>
      <c r="M452" s="208"/>
      <c r="N452" s="308"/>
      <c r="O452" s="271"/>
      <c r="P452" s="217"/>
    </row>
    <row r="453" spans="1:16" s="8" customFormat="1" ht="11.25" customHeight="1">
      <c r="A453" s="66" t="s">
        <v>2423</v>
      </c>
      <c r="B453" s="99" t="s">
        <v>3693</v>
      </c>
      <c r="C453" s="99" t="s">
        <v>4003</v>
      </c>
      <c r="D453" s="180" t="s">
        <v>1787</v>
      </c>
      <c r="E453" s="6">
        <v>66.427558230011712</v>
      </c>
      <c r="F453" s="13">
        <f t="shared" ref="F453:F466" si="43">E453+(E453*$N$10)/100</f>
        <v>66.427558230011712</v>
      </c>
      <c r="G453" s="39">
        <v>293</v>
      </c>
      <c r="H453" s="40">
        <v>136</v>
      </c>
      <c r="I453" s="39">
        <v>46</v>
      </c>
      <c r="J453" s="22">
        <v>22</v>
      </c>
      <c r="K453" s="23" t="s">
        <v>424</v>
      </c>
      <c r="L453" s="207">
        <f t="shared" si="42"/>
        <v>66.427558230011712</v>
      </c>
      <c r="M453" s="208">
        <f t="shared" ref="M453:M466" si="44">IF($N$11="",(F453*$P$11)/100+F453,L453+(L453*$P$11)/100)</f>
        <v>66.427558230011712</v>
      </c>
      <c r="N453" s="308"/>
      <c r="O453" s="271"/>
      <c r="P453" s="217"/>
    </row>
    <row r="454" spans="1:16" s="8" customFormat="1" ht="11.25" customHeight="1">
      <c r="A454" s="66" t="s">
        <v>2425</v>
      </c>
      <c r="B454" s="99" t="s">
        <v>3694</v>
      </c>
      <c r="C454" s="99" t="s">
        <v>4004</v>
      </c>
      <c r="D454" s="180" t="s">
        <v>1788</v>
      </c>
      <c r="E454" s="6">
        <v>52.2809095275977</v>
      </c>
      <c r="F454" s="13">
        <f t="shared" si="43"/>
        <v>52.2809095275977</v>
      </c>
      <c r="G454" s="39">
        <v>303</v>
      </c>
      <c r="H454" s="40">
        <v>117</v>
      </c>
      <c r="I454" s="39">
        <v>47</v>
      </c>
      <c r="J454" s="22">
        <v>36</v>
      </c>
      <c r="K454" s="23" t="s">
        <v>424</v>
      </c>
      <c r="L454" s="207">
        <f t="shared" si="42"/>
        <v>52.2809095275977</v>
      </c>
      <c r="M454" s="208">
        <f t="shared" si="44"/>
        <v>52.2809095275977</v>
      </c>
      <c r="N454" s="308"/>
      <c r="O454" s="271"/>
      <c r="P454" s="217"/>
    </row>
    <row r="455" spans="1:16" ht="11.25" customHeight="1">
      <c r="A455" s="66" t="s">
        <v>2429</v>
      </c>
      <c r="B455" s="99" t="s">
        <v>3695</v>
      </c>
      <c r="C455" s="99" t="s">
        <v>4005</v>
      </c>
      <c r="D455" s="180" t="s">
        <v>3375</v>
      </c>
      <c r="E455" s="6">
        <v>53.903015435198839</v>
      </c>
      <c r="F455" s="13">
        <f t="shared" si="43"/>
        <v>53.903015435198839</v>
      </c>
      <c r="G455" s="39">
        <v>248</v>
      </c>
      <c r="H455" s="40">
        <v>133</v>
      </c>
      <c r="I455" s="39">
        <v>59.5</v>
      </c>
      <c r="J455" s="22">
        <v>28</v>
      </c>
      <c r="K455" s="23" t="s">
        <v>424</v>
      </c>
      <c r="L455" s="207">
        <f t="shared" si="42"/>
        <v>53.903015435198839</v>
      </c>
      <c r="M455" s="208">
        <f t="shared" si="44"/>
        <v>53.903015435198839</v>
      </c>
      <c r="P455" s="217"/>
    </row>
    <row r="456" spans="1:16" ht="11.25" customHeight="1">
      <c r="A456" s="66" t="s">
        <v>2440</v>
      </c>
      <c r="B456" s="99" t="s">
        <v>3697</v>
      </c>
      <c r="C456" s="99" t="s">
        <v>4012</v>
      </c>
      <c r="D456" s="180" t="s">
        <v>3377</v>
      </c>
      <c r="E456" s="6">
        <v>42.123755038089101</v>
      </c>
      <c r="F456" s="13">
        <f t="shared" si="43"/>
        <v>42.123755038089101</v>
      </c>
      <c r="G456" s="39">
        <v>237</v>
      </c>
      <c r="H456" s="40">
        <v>87</v>
      </c>
      <c r="I456" s="39">
        <v>47</v>
      </c>
      <c r="J456" s="22">
        <v>36</v>
      </c>
      <c r="K456" s="23" t="s">
        <v>424</v>
      </c>
      <c r="L456" s="207">
        <f t="shared" si="42"/>
        <v>42.123755038089101</v>
      </c>
      <c r="M456" s="208">
        <f t="shared" si="44"/>
        <v>42.123755038089101</v>
      </c>
      <c r="P456" s="217"/>
    </row>
    <row r="457" spans="1:16" ht="11.25" customHeight="1">
      <c r="A457" s="66" t="s">
        <v>2444</v>
      </c>
      <c r="B457" s="99" t="s">
        <v>3699</v>
      </c>
      <c r="C457" s="99" t="s">
        <v>1004</v>
      </c>
      <c r="D457" s="180" t="s">
        <v>3379</v>
      </c>
      <c r="E457" s="6">
        <v>47.903826262182193</v>
      </c>
      <c r="F457" s="13">
        <f t="shared" si="43"/>
        <v>47.903826262182193</v>
      </c>
      <c r="G457" s="39">
        <v>263</v>
      </c>
      <c r="H457" s="40">
        <v>125</v>
      </c>
      <c r="I457" s="39">
        <v>48</v>
      </c>
      <c r="J457" s="22">
        <v>28</v>
      </c>
      <c r="K457" s="23" t="s">
        <v>424</v>
      </c>
      <c r="L457" s="207">
        <f t="shared" si="42"/>
        <v>47.903826262182193</v>
      </c>
      <c r="M457" s="208">
        <f t="shared" si="44"/>
        <v>47.903826262182193</v>
      </c>
      <c r="P457" s="217"/>
    </row>
    <row r="458" spans="1:16" ht="11.25" customHeight="1">
      <c r="A458" s="66" t="s">
        <v>2468</v>
      </c>
      <c r="B458" s="99" t="s">
        <v>3700</v>
      </c>
      <c r="C458" s="99" t="s">
        <v>4015</v>
      </c>
      <c r="D458" s="180" t="s">
        <v>2031</v>
      </c>
      <c r="E458" s="6">
        <v>68.046498709779314</v>
      </c>
      <c r="F458" s="13">
        <f t="shared" si="43"/>
        <v>68.046498709779314</v>
      </c>
      <c r="G458" s="39">
        <v>253</v>
      </c>
      <c r="H458" s="40">
        <v>165</v>
      </c>
      <c r="I458" s="39">
        <v>36</v>
      </c>
      <c r="J458" s="22">
        <v>30</v>
      </c>
      <c r="K458" s="23" t="s">
        <v>424</v>
      </c>
      <c r="L458" s="207">
        <f t="shared" si="42"/>
        <v>68.046498709779314</v>
      </c>
      <c r="M458" s="208">
        <f t="shared" si="44"/>
        <v>68.046498709779314</v>
      </c>
      <c r="P458" s="217"/>
    </row>
    <row r="459" spans="1:16" ht="11.25" customHeight="1">
      <c r="A459" s="66" t="s">
        <v>2469</v>
      </c>
      <c r="B459" s="99" t="s">
        <v>3701</v>
      </c>
      <c r="C459" s="99" t="s">
        <v>4016</v>
      </c>
      <c r="D459" s="180" t="s">
        <v>3380</v>
      </c>
      <c r="E459" s="6">
        <v>52.419133209663435</v>
      </c>
      <c r="F459" s="13">
        <f t="shared" si="43"/>
        <v>52.419133209663435</v>
      </c>
      <c r="G459" s="39">
        <v>344</v>
      </c>
      <c r="H459" s="40">
        <v>112</v>
      </c>
      <c r="I459" s="39">
        <v>41</v>
      </c>
      <c r="J459" s="22">
        <v>36</v>
      </c>
      <c r="K459" s="23" t="s">
        <v>424</v>
      </c>
      <c r="L459" s="207">
        <f t="shared" si="42"/>
        <v>52.419133209663435</v>
      </c>
      <c r="M459" s="208">
        <f t="shared" si="44"/>
        <v>52.419133209663435</v>
      </c>
      <c r="P459" s="217"/>
    </row>
    <row r="460" spans="1:16" ht="11.25" customHeight="1">
      <c r="A460" s="66" t="s">
        <v>2471</v>
      </c>
      <c r="B460" s="99" t="s">
        <v>3703</v>
      </c>
      <c r="C460" s="99" t="s">
        <v>4018</v>
      </c>
      <c r="D460" s="180" t="s">
        <v>3382</v>
      </c>
      <c r="E460" s="6">
        <v>64.149153618251049</v>
      </c>
      <c r="F460" s="13">
        <f t="shared" si="43"/>
        <v>64.149153618251049</v>
      </c>
      <c r="G460" s="39">
        <v>301</v>
      </c>
      <c r="H460" s="40">
        <v>158</v>
      </c>
      <c r="I460" s="39">
        <v>34</v>
      </c>
      <c r="J460" s="22">
        <v>20</v>
      </c>
      <c r="K460" s="23" t="s">
        <v>424</v>
      </c>
      <c r="L460" s="207">
        <f t="shared" si="42"/>
        <v>64.149153618251049</v>
      </c>
      <c r="M460" s="208">
        <f t="shared" si="44"/>
        <v>64.149153618251049</v>
      </c>
      <c r="P460" s="217"/>
    </row>
    <row r="461" spans="1:16" ht="11.25" customHeight="1">
      <c r="A461" s="66" t="s">
        <v>2512</v>
      </c>
      <c r="B461" s="99" t="s">
        <v>3713</v>
      </c>
      <c r="C461" s="99" t="s">
        <v>4028</v>
      </c>
      <c r="D461" s="180" t="s">
        <v>3391</v>
      </c>
      <c r="E461" s="6">
        <v>57.011817281965243</v>
      </c>
      <c r="F461" s="13">
        <f t="shared" si="43"/>
        <v>57.011817281965243</v>
      </c>
      <c r="G461" s="39">
        <v>179</v>
      </c>
      <c r="H461" s="40">
        <v>91</v>
      </c>
      <c r="I461" s="39">
        <v>48</v>
      </c>
      <c r="J461" s="22">
        <v>36</v>
      </c>
      <c r="K461" s="23" t="s">
        <v>424</v>
      </c>
      <c r="L461" s="207">
        <f t="shared" si="42"/>
        <v>57.011817281965243</v>
      </c>
      <c r="M461" s="208">
        <f t="shared" si="44"/>
        <v>57.011817281965243</v>
      </c>
      <c r="P461" s="217"/>
    </row>
    <row r="462" spans="1:16" ht="11.25" customHeight="1">
      <c r="A462" s="66" t="s">
        <v>2516</v>
      </c>
      <c r="B462" s="99" t="s">
        <v>3715</v>
      </c>
      <c r="C462" s="99" t="s">
        <v>4031</v>
      </c>
      <c r="D462" s="180" t="s">
        <v>1181</v>
      </c>
      <c r="E462" s="6">
        <v>56.615435374361923</v>
      </c>
      <c r="F462" s="13">
        <f t="shared" si="43"/>
        <v>56.615435374361923</v>
      </c>
      <c r="G462" s="39">
        <v>249</v>
      </c>
      <c r="H462" s="40">
        <v>196</v>
      </c>
      <c r="I462" s="39">
        <v>38</v>
      </c>
      <c r="J462" s="22">
        <v>36</v>
      </c>
      <c r="K462" s="23" t="s">
        <v>424</v>
      </c>
      <c r="L462" s="207">
        <f t="shared" si="42"/>
        <v>56.615435374361923</v>
      </c>
      <c r="M462" s="208">
        <f t="shared" si="44"/>
        <v>56.615435374361923</v>
      </c>
      <c r="P462" s="217"/>
    </row>
    <row r="463" spans="1:16" ht="11.25" customHeight="1">
      <c r="A463" s="66" t="s">
        <v>1354</v>
      </c>
      <c r="B463" s="99">
        <v>0</v>
      </c>
      <c r="C463" s="99">
        <v>0</v>
      </c>
      <c r="D463" s="180" t="s">
        <v>3120</v>
      </c>
      <c r="E463" s="6">
        <v>64.937345148809172</v>
      </c>
      <c r="F463" s="13">
        <f t="shared" si="43"/>
        <v>64.937345148809172</v>
      </c>
      <c r="G463" s="39">
        <v>249</v>
      </c>
      <c r="H463" s="40">
        <v>196</v>
      </c>
      <c r="I463" s="39" t="s">
        <v>1443</v>
      </c>
      <c r="J463" s="22">
        <v>36</v>
      </c>
      <c r="K463" s="23" t="s">
        <v>932</v>
      </c>
      <c r="L463" s="207">
        <f t="shared" si="42"/>
        <v>64.937345148809172</v>
      </c>
      <c r="M463" s="208">
        <f t="shared" si="44"/>
        <v>64.937345148809172</v>
      </c>
      <c r="P463" s="217"/>
    </row>
    <row r="464" spans="1:16" ht="11.25" customHeight="1">
      <c r="A464" s="128" t="s">
        <v>703</v>
      </c>
      <c r="B464" s="99" t="s">
        <v>4085</v>
      </c>
      <c r="C464" s="129"/>
      <c r="D464" s="194" t="s">
        <v>4086</v>
      </c>
      <c r="E464" s="6">
        <v>77.112987453522237</v>
      </c>
      <c r="F464" s="13">
        <f t="shared" si="43"/>
        <v>77.112987453522237</v>
      </c>
      <c r="G464" s="39">
        <v>303</v>
      </c>
      <c r="H464" s="40">
        <v>192</v>
      </c>
      <c r="I464" s="39">
        <v>36</v>
      </c>
      <c r="J464" s="22"/>
      <c r="K464" s="134" t="s">
        <v>932</v>
      </c>
      <c r="L464" s="207">
        <f t="shared" si="42"/>
        <v>77.112987453522237</v>
      </c>
      <c r="M464" s="208">
        <f t="shared" si="44"/>
        <v>77.112987453522237</v>
      </c>
      <c r="P464" s="217"/>
    </row>
    <row r="465" spans="1:16" ht="11.25" customHeight="1">
      <c r="A465" s="122" t="s">
        <v>704</v>
      </c>
      <c r="B465" s="99" t="s">
        <v>4087</v>
      </c>
      <c r="C465" s="123"/>
      <c r="D465" s="180" t="s">
        <v>4088</v>
      </c>
      <c r="E465" s="56">
        <v>71.590019312355537</v>
      </c>
      <c r="F465" s="13">
        <f t="shared" si="43"/>
        <v>71.590019312355537</v>
      </c>
      <c r="G465" s="57">
        <v>210</v>
      </c>
      <c r="H465" s="58">
        <v>202</v>
      </c>
      <c r="I465" s="57">
        <v>58</v>
      </c>
      <c r="J465" s="59"/>
      <c r="K465" s="23" t="s">
        <v>932</v>
      </c>
      <c r="L465" s="207">
        <f t="shared" si="42"/>
        <v>71.590019312355537</v>
      </c>
      <c r="M465" s="208">
        <f t="shared" si="44"/>
        <v>71.590019312355537</v>
      </c>
      <c r="P465" s="217"/>
    </row>
    <row r="466" spans="1:16" ht="11.25" customHeight="1">
      <c r="A466" s="122" t="s">
        <v>3832</v>
      </c>
      <c r="B466" s="99" t="s">
        <v>1058</v>
      </c>
      <c r="C466" s="123" t="s">
        <v>1059</v>
      </c>
      <c r="D466" s="180" t="s">
        <v>1060</v>
      </c>
      <c r="E466" s="56">
        <v>68.326111501744379</v>
      </c>
      <c r="F466" s="13">
        <f t="shared" si="43"/>
        <v>68.326111501744379</v>
      </c>
      <c r="G466" s="57">
        <v>270</v>
      </c>
      <c r="H466" s="58">
        <v>170.5</v>
      </c>
      <c r="I466" s="57">
        <v>52</v>
      </c>
      <c r="J466" s="59">
        <v>0</v>
      </c>
      <c r="K466" s="23" t="s">
        <v>932</v>
      </c>
      <c r="L466" s="207">
        <f t="shared" si="42"/>
        <v>68.326111501744379</v>
      </c>
      <c r="M466" s="208">
        <f t="shared" si="44"/>
        <v>68.326111501744379</v>
      </c>
      <c r="P466" s="217"/>
    </row>
    <row r="467" spans="1:16" ht="11.25" customHeight="1">
      <c r="A467" s="122"/>
      <c r="B467" s="99"/>
      <c r="C467" s="123"/>
      <c r="D467" s="180" t="s">
        <v>1061</v>
      </c>
      <c r="E467" s="56"/>
      <c r="F467" s="56"/>
      <c r="G467" s="57"/>
      <c r="H467" s="58"/>
      <c r="I467" s="57"/>
      <c r="J467" s="59"/>
      <c r="K467" s="2"/>
      <c r="L467" s="207"/>
      <c r="M467" s="208"/>
      <c r="P467" s="217"/>
    </row>
    <row r="468" spans="1:16" ht="11.25" customHeight="1">
      <c r="A468" s="122" t="s">
        <v>3504</v>
      </c>
      <c r="B468" s="99">
        <v>0</v>
      </c>
      <c r="C468" s="123" t="s">
        <v>3498</v>
      </c>
      <c r="D468" s="180" t="s">
        <v>3499</v>
      </c>
      <c r="E468" s="56">
        <v>66.197040000000001</v>
      </c>
      <c r="F468" s="13">
        <f>E468+(E468*$N$10)/100</f>
        <v>66.197040000000001</v>
      </c>
      <c r="G468" s="57">
        <v>0</v>
      </c>
      <c r="H468" s="57">
        <v>0</v>
      </c>
      <c r="I468" s="58">
        <v>0</v>
      </c>
      <c r="J468" s="22">
        <v>24</v>
      </c>
      <c r="K468" s="23" t="s">
        <v>932</v>
      </c>
      <c r="L468" s="207">
        <f>F468-(F468*$N$11)/100</f>
        <v>66.197040000000001</v>
      </c>
      <c r="M468" s="208">
        <f>IF($N$11="",(F468*$P$11)/100+F468,L468+(L468*$P$11)/100)</f>
        <v>66.197040000000001</v>
      </c>
      <c r="P468" s="217"/>
    </row>
    <row r="469" spans="1:16" ht="11.25" customHeight="1">
      <c r="A469" s="122" t="s">
        <v>3505</v>
      </c>
      <c r="B469" s="99">
        <v>0</v>
      </c>
      <c r="C469" s="123" t="s">
        <v>3500</v>
      </c>
      <c r="D469" s="180" t="s">
        <v>3501</v>
      </c>
      <c r="E469" s="56">
        <v>77.498588329344003</v>
      </c>
      <c r="F469" s="13">
        <f>E469+(E469*$N$10)/100</f>
        <v>77.498588329344003</v>
      </c>
      <c r="G469" s="57">
        <v>0</v>
      </c>
      <c r="H469" s="57">
        <v>0</v>
      </c>
      <c r="I469" s="58">
        <v>0</v>
      </c>
      <c r="J469" s="22">
        <v>32</v>
      </c>
      <c r="K469" s="23" t="s">
        <v>932</v>
      </c>
      <c r="L469" s="207">
        <f>F469-(F469*$N$11)/100</f>
        <v>77.498588329344003</v>
      </c>
      <c r="M469" s="208">
        <f>IF($N$11="",(F469*$P$11)/100+F469,L469+(L469*$P$11)/100)</f>
        <v>77.498588329344003</v>
      </c>
      <c r="P469" s="217"/>
    </row>
    <row r="470" spans="1:16" ht="11.25" customHeight="1">
      <c r="A470" s="300" t="s">
        <v>3506</v>
      </c>
      <c r="B470" s="293">
        <v>0</v>
      </c>
      <c r="C470" s="301" t="s">
        <v>3502</v>
      </c>
      <c r="D470" s="294" t="s">
        <v>3503</v>
      </c>
      <c r="E470" s="302">
        <v>87.256</v>
      </c>
      <c r="F470" s="280">
        <f>E470+(E470*$N$10)/100</f>
        <v>87.256</v>
      </c>
      <c r="G470" s="303">
        <v>0</v>
      </c>
      <c r="H470" s="303">
        <v>0</v>
      </c>
      <c r="I470" s="304">
        <v>0</v>
      </c>
      <c r="J470" s="298">
        <v>20</v>
      </c>
      <c r="K470" s="299" t="s">
        <v>932</v>
      </c>
      <c r="L470" s="207">
        <f>F470-(F470*$N$11)/100</f>
        <v>87.256</v>
      </c>
      <c r="M470" s="208">
        <f>IF($N$11="",(F470*$P$11)/100+F470,L470+(L470*$P$11)/100)</f>
        <v>87.256</v>
      </c>
      <c r="P470" s="217"/>
    </row>
    <row r="471" spans="1:16" ht="11.25" customHeight="1">
      <c r="A471" s="122" t="s">
        <v>1563</v>
      </c>
      <c r="B471" s="99"/>
      <c r="C471" s="123" t="s">
        <v>1564</v>
      </c>
      <c r="D471" s="180" t="s">
        <v>1565</v>
      </c>
      <c r="E471" s="56">
        <v>64.1925648</v>
      </c>
      <c r="F471" s="13">
        <f>E471+(E471*$N$10)/100</f>
        <v>64.1925648</v>
      </c>
      <c r="G471" s="57"/>
      <c r="H471" s="57"/>
      <c r="I471" s="58"/>
      <c r="J471" s="22"/>
      <c r="K471" s="23"/>
      <c r="L471" s="207">
        <f>F471-(F471*$N$11)/100</f>
        <v>64.1925648</v>
      </c>
      <c r="M471" s="208">
        <f>IF($N$11="",(F471*$P$11)/100+F471,L471+(L471*$P$11)/100)</f>
        <v>64.1925648</v>
      </c>
      <c r="P471" s="217"/>
    </row>
    <row r="472" spans="1:16" ht="11.25" customHeight="1">
      <c r="A472" s="122"/>
      <c r="B472" s="99"/>
      <c r="C472" s="123"/>
      <c r="D472" s="180" t="s">
        <v>1566</v>
      </c>
      <c r="E472" s="56"/>
      <c r="F472" s="13"/>
      <c r="G472" s="57"/>
      <c r="H472" s="57"/>
      <c r="I472" s="58"/>
      <c r="J472" s="22"/>
      <c r="K472" s="23"/>
      <c r="L472" s="207"/>
      <c r="M472" s="208"/>
      <c r="P472" s="217"/>
    </row>
    <row r="473" spans="1:16" ht="11.25" customHeight="1">
      <c r="A473" s="122"/>
      <c r="B473" s="99"/>
      <c r="C473" s="123"/>
      <c r="D473" s="180" t="s">
        <v>1567</v>
      </c>
      <c r="E473" s="56"/>
      <c r="F473" s="13"/>
      <c r="G473" s="57"/>
      <c r="H473" s="57"/>
      <c r="I473" s="58"/>
      <c r="J473" s="22"/>
      <c r="K473" s="23"/>
      <c r="L473" s="207"/>
      <c r="M473" s="208"/>
      <c r="P473" s="217"/>
    </row>
    <row r="474" spans="1:16" ht="11.25" customHeight="1">
      <c r="A474" s="122"/>
      <c r="B474" s="99"/>
      <c r="C474" s="123"/>
      <c r="D474" s="180" t="s">
        <v>1568</v>
      </c>
      <c r="E474" s="56"/>
      <c r="F474" s="13"/>
      <c r="G474" s="57"/>
      <c r="H474" s="57"/>
      <c r="I474" s="58"/>
      <c r="J474" s="22"/>
      <c r="K474" s="23"/>
      <c r="L474" s="207"/>
      <c r="M474" s="208"/>
      <c r="P474" s="217"/>
    </row>
    <row r="475" spans="1:16" ht="11.25" customHeight="1">
      <c r="A475" s="122" t="s">
        <v>1597</v>
      </c>
      <c r="B475" s="99"/>
      <c r="C475" s="123"/>
      <c r="D475" s="180" t="s">
        <v>3611</v>
      </c>
      <c r="E475" s="56">
        <v>82.773600000000002</v>
      </c>
      <c r="F475" s="13">
        <f t="shared" ref="F475:F483" si="45">E475+(E475*$N$10)/100</f>
        <v>82.773600000000002</v>
      </c>
      <c r="G475" s="57"/>
      <c r="H475" s="57"/>
      <c r="I475" s="58"/>
      <c r="J475" s="22"/>
      <c r="K475" s="23"/>
      <c r="L475" s="207">
        <f>F475-(F475*$N$11)/100</f>
        <v>82.773600000000002</v>
      </c>
      <c r="M475" s="208">
        <f t="shared" ref="M475:M483" si="46">IF($N$11="",(F475*$P$11)/100+F475,L475+(L475*$P$11)/100)</f>
        <v>82.773600000000002</v>
      </c>
      <c r="P475" s="217"/>
    </row>
    <row r="476" spans="1:16" ht="11.25" customHeight="1">
      <c r="A476" s="66" t="s">
        <v>2395</v>
      </c>
      <c r="B476" s="99" t="s">
        <v>2250</v>
      </c>
      <c r="C476" s="99" t="s">
        <v>2280</v>
      </c>
      <c r="D476" s="180" t="s">
        <v>2309</v>
      </c>
      <c r="E476" s="6">
        <v>24.806412933119997</v>
      </c>
      <c r="F476" s="13">
        <f t="shared" si="45"/>
        <v>24.806412933119997</v>
      </c>
      <c r="G476" s="39">
        <v>143</v>
      </c>
      <c r="H476" s="40">
        <v>95</v>
      </c>
      <c r="I476" s="39">
        <v>71</v>
      </c>
      <c r="J476" s="22">
        <v>60</v>
      </c>
      <c r="K476" s="23" t="s">
        <v>425</v>
      </c>
      <c r="L476" s="207">
        <f t="shared" si="42"/>
        <v>24.806412933119997</v>
      </c>
      <c r="M476" s="208">
        <f t="shared" si="46"/>
        <v>24.806412933119997</v>
      </c>
      <c r="P476" s="217"/>
    </row>
    <row r="477" spans="1:16" ht="11.25" customHeight="1">
      <c r="A477" s="66" t="s">
        <v>2398</v>
      </c>
      <c r="B477" s="99" t="s">
        <v>2252</v>
      </c>
      <c r="C477" s="99" t="s">
        <v>2282</v>
      </c>
      <c r="D477" s="180" t="s">
        <v>3140</v>
      </c>
      <c r="E477" s="6">
        <v>28.436445085746012</v>
      </c>
      <c r="F477" s="13">
        <f t="shared" si="45"/>
        <v>28.436445085746012</v>
      </c>
      <c r="G477" s="39">
        <v>201</v>
      </c>
      <c r="H477" s="40">
        <v>153</v>
      </c>
      <c r="I477" s="39">
        <v>47</v>
      </c>
      <c r="J477" s="22">
        <v>40</v>
      </c>
      <c r="K477" s="23" t="s">
        <v>425</v>
      </c>
      <c r="L477" s="207">
        <f t="shared" si="42"/>
        <v>28.436445085746012</v>
      </c>
      <c r="M477" s="208">
        <f t="shared" si="46"/>
        <v>28.436445085746012</v>
      </c>
      <c r="P477" s="217"/>
    </row>
    <row r="478" spans="1:16" ht="11.25" customHeight="1">
      <c r="A478" s="66" t="s">
        <v>2399</v>
      </c>
      <c r="B478" s="99" t="s">
        <v>2253</v>
      </c>
      <c r="C478" s="99" t="s">
        <v>4016</v>
      </c>
      <c r="D478" s="180" t="s">
        <v>3168</v>
      </c>
      <c r="E478" s="6">
        <v>57.550333199844914</v>
      </c>
      <c r="F478" s="13">
        <f t="shared" si="45"/>
        <v>57.550333199844914</v>
      </c>
      <c r="G478" s="39">
        <v>132</v>
      </c>
      <c r="H478" s="40">
        <v>89</v>
      </c>
      <c r="I478" s="39">
        <v>165</v>
      </c>
      <c r="J478" s="22">
        <v>30</v>
      </c>
      <c r="K478" s="23" t="s">
        <v>425</v>
      </c>
      <c r="L478" s="207">
        <f t="shared" si="42"/>
        <v>57.550333199844914</v>
      </c>
      <c r="M478" s="208">
        <f t="shared" si="46"/>
        <v>57.550333199844914</v>
      </c>
      <c r="P478" s="217"/>
    </row>
    <row r="479" spans="1:16" ht="11.25" customHeight="1">
      <c r="A479" s="66" t="s">
        <v>2401</v>
      </c>
      <c r="B479" s="99" t="s">
        <v>2255</v>
      </c>
      <c r="C479" s="99" t="s">
        <v>2284</v>
      </c>
      <c r="D479" s="180" t="s">
        <v>3177</v>
      </c>
      <c r="E479" s="6">
        <v>41.975331644115208</v>
      </c>
      <c r="F479" s="13">
        <f t="shared" si="45"/>
        <v>41.975331644115208</v>
      </c>
      <c r="G479" s="39">
        <v>124</v>
      </c>
      <c r="H479" s="40">
        <v>67</v>
      </c>
      <c r="I479" s="39">
        <v>209</v>
      </c>
      <c r="J479" s="22">
        <v>24</v>
      </c>
      <c r="K479" s="23" t="s">
        <v>425</v>
      </c>
      <c r="L479" s="207">
        <f t="shared" si="42"/>
        <v>41.975331644115208</v>
      </c>
      <c r="M479" s="208">
        <f t="shared" si="46"/>
        <v>41.975331644115208</v>
      </c>
      <c r="P479" s="217"/>
    </row>
    <row r="480" spans="1:16" ht="11.25" customHeight="1">
      <c r="A480" s="66" t="s">
        <v>2402</v>
      </c>
      <c r="B480" s="99" t="s">
        <v>2256</v>
      </c>
      <c r="C480" s="99" t="s">
        <v>2285</v>
      </c>
      <c r="D480" s="180" t="s">
        <v>2312</v>
      </c>
      <c r="E480" s="6">
        <v>40.339465815523241</v>
      </c>
      <c r="F480" s="13">
        <f t="shared" si="45"/>
        <v>40.339465815523241</v>
      </c>
      <c r="G480" s="39">
        <v>220</v>
      </c>
      <c r="H480" s="40">
        <v>178</v>
      </c>
      <c r="I480" s="39">
        <v>62</v>
      </c>
      <c r="J480" s="22">
        <v>24</v>
      </c>
      <c r="K480" s="23" t="s">
        <v>425</v>
      </c>
      <c r="L480" s="207">
        <f t="shared" si="42"/>
        <v>40.339465815523241</v>
      </c>
      <c r="M480" s="208">
        <f t="shared" si="46"/>
        <v>40.339465815523241</v>
      </c>
      <c r="P480" s="217"/>
    </row>
    <row r="481" spans="1:16" ht="11.25" customHeight="1">
      <c r="A481" s="66" t="s">
        <v>2408</v>
      </c>
      <c r="B481" s="99" t="s">
        <v>2258</v>
      </c>
      <c r="C481" s="99" t="s">
        <v>2287</v>
      </c>
      <c r="D481" s="180" t="s">
        <v>3141</v>
      </c>
      <c r="E481" s="6">
        <v>36.390813517295797</v>
      </c>
      <c r="F481" s="13">
        <f t="shared" si="45"/>
        <v>36.390813517295797</v>
      </c>
      <c r="G481" s="39">
        <v>245</v>
      </c>
      <c r="H481" s="40">
        <v>203</v>
      </c>
      <c r="I481" s="39">
        <v>52</v>
      </c>
      <c r="J481" s="22">
        <v>24</v>
      </c>
      <c r="K481" s="23" t="s">
        <v>425</v>
      </c>
      <c r="L481" s="207">
        <f t="shared" si="42"/>
        <v>36.390813517295797</v>
      </c>
      <c r="M481" s="208">
        <f t="shared" si="46"/>
        <v>36.390813517295797</v>
      </c>
      <c r="P481" s="217"/>
    </row>
    <row r="482" spans="1:16" ht="11.25" customHeight="1">
      <c r="A482" s="66" t="s">
        <v>2437</v>
      </c>
      <c r="B482" s="99" t="s">
        <v>2266</v>
      </c>
      <c r="C482" s="99" t="s">
        <v>1827</v>
      </c>
      <c r="D482" s="180" t="s">
        <v>2321</v>
      </c>
      <c r="E482" s="6">
        <v>49.319742309844955</v>
      </c>
      <c r="F482" s="13">
        <f t="shared" si="45"/>
        <v>49.319742309844955</v>
      </c>
      <c r="G482" s="39">
        <v>245</v>
      </c>
      <c r="H482" s="40">
        <v>203</v>
      </c>
      <c r="I482" s="39">
        <v>55</v>
      </c>
      <c r="J482" s="22">
        <v>24</v>
      </c>
      <c r="K482" s="23" t="s">
        <v>425</v>
      </c>
      <c r="L482" s="207">
        <f t="shared" si="42"/>
        <v>49.319742309844955</v>
      </c>
      <c r="M482" s="208">
        <f t="shared" si="46"/>
        <v>49.319742309844955</v>
      </c>
      <c r="P482" s="217"/>
    </row>
    <row r="483" spans="1:16" ht="11.25" customHeight="1">
      <c r="A483" s="66" t="s">
        <v>2448</v>
      </c>
      <c r="B483" s="99" t="s">
        <v>917</v>
      </c>
      <c r="C483" s="99" t="s">
        <v>2299</v>
      </c>
      <c r="D483" s="180" t="s">
        <v>3159</v>
      </c>
      <c r="E483" s="6">
        <v>32.615161540257986</v>
      </c>
      <c r="F483" s="13">
        <f t="shared" si="45"/>
        <v>32.615161540257986</v>
      </c>
      <c r="G483" s="39">
        <v>117</v>
      </c>
      <c r="H483" s="40">
        <v>77</v>
      </c>
      <c r="I483" s="39">
        <v>138</v>
      </c>
      <c r="J483" s="22">
        <v>36</v>
      </c>
      <c r="K483" s="23" t="s">
        <v>425</v>
      </c>
      <c r="L483" s="207">
        <f t="shared" si="42"/>
        <v>32.615161540257986</v>
      </c>
      <c r="M483" s="208">
        <f t="shared" si="46"/>
        <v>32.615161540257986</v>
      </c>
      <c r="P483" s="217"/>
    </row>
    <row r="484" spans="1:16" ht="11.25" customHeight="1">
      <c r="A484" s="66"/>
      <c r="B484" s="99"/>
      <c r="C484" s="99"/>
      <c r="D484" s="180" t="s">
        <v>1062</v>
      </c>
      <c r="E484" s="6"/>
      <c r="F484" s="6"/>
      <c r="G484" s="39"/>
      <c r="H484" s="40"/>
      <c r="I484" s="39"/>
      <c r="J484" s="22"/>
      <c r="K484" s="23"/>
      <c r="L484" s="207"/>
      <c r="M484" s="208"/>
      <c r="P484" s="217"/>
    </row>
    <row r="485" spans="1:16" ht="11.25" customHeight="1">
      <c r="A485" s="67" t="s">
        <v>2458</v>
      </c>
      <c r="B485" s="103" t="s">
        <v>2275</v>
      </c>
      <c r="C485" s="103" t="s">
        <v>2304</v>
      </c>
      <c r="D485" s="189" t="s">
        <v>1063</v>
      </c>
      <c r="E485" s="11">
        <v>40.370459732496791</v>
      </c>
      <c r="F485" s="13">
        <f t="shared" ref="F485:F498" si="47">E485+(E485*$N$10)/100</f>
        <v>40.370459732496791</v>
      </c>
      <c r="G485" s="41">
        <v>270</v>
      </c>
      <c r="H485" s="51">
        <v>226</v>
      </c>
      <c r="I485" s="41">
        <v>55</v>
      </c>
      <c r="J485" s="24">
        <v>20</v>
      </c>
      <c r="K485" s="25" t="s">
        <v>425</v>
      </c>
      <c r="L485" s="207">
        <f t="shared" si="42"/>
        <v>40.370459732496791</v>
      </c>
      <c r="M485" s="208">
        <f t="shared" ref="M485:M498" si="48">IF($N$11="",(F485*$P$11)/100+F485,L485+(L485*$P$11)/100)</f>
        <v>40.370459732496791</v>
      </c>
      <c r="P485" s="217"/>
    </row>
    <row r="486" spans="1:16" ht="11.25" customHeight="1">
      <c r="A486" s="69" t="s">
        <v>2461</v>
      </c>
      <c r="B486" s="98" t="s">
        <v>2277</v>
      </c>
      <c r="C486" s="98" t="s">
        <v>2306</v>
      </c>
      <c r="D486" s="187" t="s">
        <v>3158</v>
      </c>
      <c r="E486" s="13">
        <v>64.434267555840009</v>
      </c>
      <c r="F486" s="13">
        <f t="shared" si="47"/>
        <v>64.434267555840009</v>
      </c>
      <c r="G486" s="42">
        <v>120</v>
      </c>
      <c r="H486" s="52">
        <v>74</v>
      </c>
      <c r="I486" s="42">
        <v>288</v>
      </c>
      <c r="J486" s="28">
        <v>16</v>
      </c>
      <c r="K486" s="29" t="s">
        <v>425</v>
      </c>
      <c r="L486" s="207">
        <f t="shared" si="42"/>
        <v>64.434267555840009</v>
      </c>
      <c r="M486" s="208">
        <f t="shared" si="48"/>
        <v>64.434267555840009</v>
      </c>
      <c r="P486" s="217"/>
    </row>
    <row r="487" spans="1:16" ht="11.25" customHeight="1">
      <c r="A487" s="66" t="s">
        <v>2464</v>
      </c>
      <c r="B487" s="99" t="s">
        <v>925</v>
      </c>
      <c r="C487" s="99">
        <v>0</v>
      </c>
      <c r="D487" s="180" t="s">
        <v>2330</v>
      </c>
      <c r="E487" s="6">
        <v>54.059258373120002</v>
      </c>
      <c r="F487" s="13">
        <f t="shared" si="47"/>
        <v>54.059258373120002</v>
      </c>
      <c r="G487" s="39">
        <v>300</v>
      </c>
      <c r="H487" s="40">
        <v>257</v>
      </c>
      <c r="I487" s="39">
        <v>54</v>
      </c>
      <c r="J487" s="22">
        <v>30</v>
      </c>
      <c r="K487" s="23" t="s">
        <v>425</v>
      </c>
      <c r="L487" s="207">
        <f t="shared" si="42"/>
        <v>54.059258373120002</v>
      </c>
      <c r="M487" s="208">
        <f t="shared" si="48"/>
        <v>54.059258373120002</v>
      </c>
      <c r="P487" s="217"/>
    </row>
    <row r="488" spans="1:16" ht="11.25" customHeight="1">
      <c r="A488" s="66" t="s">
        <v>2479</v>
      </c>
      <c r="B488" s="99" t="s">
        <v>1865</v>
      </c>
      <c r="C488" s="99" t="s">
        <v>1828</v>
      </c>
      <c r="D488" s="180" t="s">
        <v>1840</v>
      </c>
      <c r="E488" s="6">
        <v>34.74074991941859</v>
      </c>
      <c r="F488" s="13">
        <f t="shared" si="47"/>
        <v>34.74074991941859</v>
      </c>
      <c r="G488" s="39">
        <v>176</v>
      </c>
      <c r="H488" s="40">
        <v>126</v>
      </c>
      <c r="I488" s="39">
        <v>78</v>
      </c>
      <c r="J488" s="22">
        <v>20</v>
      </c>
      <c r="K488" s="23" t="s">
        <v>425</v>
      </c>
      <c r="L488" s="207">
        <f t="shared" si="42"/>
        <v>34.74074991941859</v>
      </c>
      <c r="M488" s="208">
        <f t="shared" si="48"/>
        <v>34.74074991941859</v>
      </c>
      <c r="P488" s="217"/>
    </row>
    <row r="489" spans="1:16" ht="11.25" customHeight="1">
      <c r="A489" s="66" t="s">
        <v>2480</v>
      </c>
      <c r="B489" s="99" t="s">
        <v>946</v>
      </c>
      <c r="C489" s="99" t="s">
        <v>1829</v>
      </c>
      <c r="D489" s="180" t="s">
        <v>1841</v>
      </c>
      <c r="E489" s="6">
        <v>39.924746119515476</v>
      </c>
      <c r="F489" s="13">
        <f t="shared" si="47"/>
        <v>39.924746119515476</v>
      </c>
      <c r="G489" s="39">
        <v>220</v>
      </c>
      <c r="H489" s="40">
        <v>178</v>
      </c>
      <c r="I489" s="39">
        <v>78</v>
      </c>
      <c r="J489" s="22">
        <v>20</v>
      </c>
      <c r="K489" s="23" t="s">
        <v>425</v>
      </c>
      <c r="L489" s="207">
        <f t="shared" si="42"/>
        <v>39.924746119515476</v>
      </c>
      <c r="M489" s="208">
        <f t="shared" si="48"/>
        <v>39.924746119515476</v>
      </c>
      <c r="P489" s="217"/>
    </row>
    <row r="490" spans="1:16" ht="11.25" customHeight="1">
      <c r="A490" s="66" t="s">
        <v>2482</v>
      </c>
      <c r="B490" s="99" t="s">
        <v>1866</v>
      </c>
      <c r="C490" s="99" t="s">
        <v>1830</v>
      </c>
      <c r="D490" s="180" t="s">
        <v>1842</v>
      </c>
      <c r="E490" s="6">
        <v>41.583624903546493</v>
      </c>
      <c r="F490" s="13">
        <f t="shared" si="47"/>
        <v>41.583624903546493</v>
      </c>
      <c r="G490" s="39">
        <v>270</v>
      </c>
      <c r="H490" s="40">
        <v>226</v>
      </c>
      <c r="I490" s="39">
        <v>62</v>
      </c>
      <c r="J490" s="22">
        <v>20</v>
      </c>
      <c r="K490" s="23" t="s">
        <v>425</v>
      </c>
      <c r="L490" s="207">
        <f t="shared" si="42"/>
        <v>41.583624903546493</v>
      </c>
      <c r="M490" s="208">
        <f t="shared" si="48"/>
        <v>41.583624903546493</v>
      </c>
      <c r="P490" s="217"/>
    </row>
    <row r="491" spans="1:16" ht="11.25" customHeight="1">
      <c r="A491" s="66" t="s">
        <v>2483</v>
      </c>
      <c r="B491" s="99" t="s">
        <v>922</v>
      </c>
      <c r="C491" s="99" t="s">
        <v>1831</v>
      </c>
      <c r="D491" s="180" t="s">
        <v>1843</v>
      </c>
      <c r="E491" s="6">
        <v>32.23648098583331</v>
      </c>
      <c r="F491" s="13">
        <f t="shared" si="47"/>
        <v>32.23648098583331</v>
      </c>
      <c r="G491" s="39">
        <v>176</v>
      </c>
      <c r="H491" s="40">
        <v>126</v>
      </c>
      <c r="I491" s="39">
        <v>56</v>
      </c>
      <c r="J491" s="22">
        <v>40</v>
      </c>
      <c r="K491" s="23" t="s">
        <v>425</v>
      </c>
      <c r="L491" s="207">
        <f t="shared" si="42"/>
        <v>32.23648098583331</v>
      </c>
      <c r="M491" s="208">
        <f t="shared" si="48"/>
        <v>32.23648098583331</v>
      </c>
      <c r="P491" s="217"/>
    </row>
    <row r="492" spans="1:16" ht="11.25" customHeight="1">
      <c r="A492" s="66" t="s">
        <v>2485</v>
      </c>
      <c r="B492" s="99" t="s">
        <v>1867</v>
      </c>
      <c r="C492" s="99">
        <v>0</v>
      </c>
      <c r="D492" s="180" t="s">
        <v>1844</v>
      </c>
      <c r="E492" s="6">
        <v>42.030246114631758</v>
      </c>
      <c r="F492" s="13">
        <f t="shared" si="47"/>
        <v>42.030246114631758</v>
      </c>
      <c r="G492" s="39">
        <v>210</v>
      </c>
      <c r="H492" s="40">
        <v>160</v>
      </c>
      <c r="I492" s="39">
        <v>62</v>
      </c>
      <c r="J492" s="22">
        <v>0</v>
      </c>
      <c r="K492" s="23" t="s">
        <v>425</v>
      </c>
      <c r="L492" s="207">
        <f t="shared" si="42"/>
        <v>42.030246114631758</v>
      </c>
      <c r="M492" s="208">
        <f t="shared" si="48"/>
        <v>42.030246114631758</v>
      </c>
      <c r="P492" s="217"/>
    </row>
    <row r="493" spans="1:16" ht="11.25" customHeight="1">
      <c r="A493" s="66" t="s">
        <v>2513</v>
      </c>
      <c r="B493" s="99" t="s">
        <v>2279</v>
      </c>
      <c r="C493" s="99" t="s">
        <v>2308</v>
      </c>
      <c r="D493" s="180" t="s">
        <v>1850</v>
      </c>
      <c r="E493" s="6">
        <v>87.354847052927994</v>
      </c>
      <c r="F493" s="13">
        <f t="shared" si="47"/>
        <v>87.354847052927994</v>
      </c>
      <c r="G493" s="39">
        <v>157</v>
      </c>
      <c r="H493" s="40">
        <v>100</v>
      </c>
      <c r="I493" s="39">
        <v>185</v>
      </c>
      <c r="J493" s="22">
        <v>18</v>
      </c>
      <c r="K493" s="23" t="s">
        <v>425</v>
      </c>
      <c r="L493" s="207">
        <f t="shared" si="42"/>
        <v>87.354847052927994</v>
      </c>
      <c r="M493" s="208">
        <f t="shared" si="48"/>
        <v>87.354847052927994</v>
      </c>
      <c r="P493" s="217"/>
    </row>
    <row r="494" spans="1:16" ht="11.25" customHeight="1">
      <c r="A494" s="66" t="s">
        <v>2550</v>
      </c>
      <c r="B494" s="99" t="s">
        <v>3189</v>
      </c>
      <c r="C494" s="99" t="s">
        <v>1918</v>
      </c>
      <c r="D494" s="180" t="s">
        <v>2029</v>
      </c>
      <c r="E494" s="6">
        <v>207.36154994970522</v>
      </c>
      <c r="F494" s="13">
        <f t="shared" si="47"/>
        <v>207.36154994970522</v>
      </c>
      <c r="G494" s="39">
        <v>195</v>
      </c>
      <c r="H494" s="40">
        <v>104</v>
      </c>
      <c r="I494" s="39">
        <v>375</v>
      </c>
      <c r="J494" s="22">
        <v>1</v>
      </c>
      <c r="K494" s="23" t="s">
        <v>426</v>
      </c>
      <c r="L494" s="207">
        <f t="shared" si="42"/>
        <v>207.36154994970522</v>
      </c>
      <c r="M494" s="208">
        <f t="shared" si="48"/>
        <v>207.36154994970522</v>
      </c>
      <c r="P494" s="217"/>
    </row>
    <row r="495" spans="1:16" ht="11.25" customHeight="1">
      <c r="A495" s="66" t="s">
        <v>2537</v>
      </c>
      <c r="B495" s="99" t="s">
        <v>1907</v>
      </c>
      <c r="C495" s="99" t="s">
        <v>1857</v>
      </c>
      <c r="D495" s="180" t="s">
        <v>3098</v>
      </c>
      <c r="E495" s="6">
        <v>117.45636519233187</v>
      </c>
      <c r="F495" s="13">
        <f t="shared" si="47"/>
        <v>117.45636519233187</v>
      </c>
      <c r="G495" s="39">
        <v>107</v>
      </c>
      <c r="H495" s="40">
        <v>90</v>
      </c>
      <c r="I495" s="39">
        <v>375</v>
      </c>
      <c r="J495" s="22">
        <v>1</v>
      </c>
      <c r="K495" s="23" t="s">
        <v>426</v>
      </c>
      <c r="L495" s="207">
        <f t="shared" si="42"/>
        <v>117.45636519233187</v>
      </c>
      <c r="M495" s="208">
        <f t="shared" si="48"/>
        <v>117.45636519233187</v>
      </c>
      <c r="P495" s="217"/>
    </row>
    <row r="496" spans="1:16" ht="11.25" customHeight="1">
      <c r="A496" s="66" t="s">
        <v>2552</v>
      </c>
      <c r="B496" s="100" t="s">
        <v>1979</v>
      </c>
      <c r="C496" s="100" t="s">
        <v>1528</v>
      </c>
      <c r="D496" s="188" t="s">
        <v>3507</v>
      </c>
      <c r="E496" s="15">
        <v>193.27877633046529</v>
      </c>
      <c r="F496" s="13">
        <f t="shared" si="47"/>
        <v>193.27877633046529</v>
      </c>
      <c r="G496" s="44">
        <v>163</v>
      </c>
      <c r="H496" s="44">
        <v>87</v>
      </c>
      <c r="I496" s="54">
        <v>350</v>
      </c>
      <c r="J496" s="44">
        <v>1</v>
      </c>
      <c r="K496" s="23" t="s">
        <v>426</v>
      </c>
      <c r="L496" s="207">
        <f>F496-(F496*$N$11)/100</f>
        <v>193.27877633046529</v>
      </c>
      <c r="M496" s="208">
        <f t="shared" si="48"/>
        <v>193.27877633046529</v>
      </c>
      <c r="P496" s="217"/>
    </row>
    <row r="497" spans="1:16" ht="11.25" customHeight="1">
      <c r="A497" s="66" t="s">
        <v>2536</v>
      </c>
      <c r="B497" s="100" t="s">
        <v>1854</v>
      </c>
      <c r="C497" s="100" t="s">
        <v>1855</v>
      </c>
      <c r="D497" s="188" t="s">
        <v>1856</v>
      </c>
      <c r="E497" s="15">
        <v>101.15292669955201</v>
      </c>
      <c r="F497" s="13">
        <f t="shared" si="47"/>
        <v>101.15292669955201</v>
      </c>
      <c r="G497" s="44">
        <v>87</v>
      </c>
      <c r="H497" s="44">
        <v>71</v>
      </c>
      <c r="I497" s="54">
        <v>345</v>
      </c>
      <c r="J497" s="44">
        <v>1</v>
      </c>
      <c r="K497" s="23" t="s">
        <v>426</v>
      </c>
      <c r="L497" s="207">
        <f>F497-(F497*$N$11)/100</f>
        <v>101.15292669955201</v>
      </c>
      <c r="M497" s="208">
        <f t="shared" si="48"/>
        <v>101.15292669955201</v>
      </c>
      <c r="P497" s="217"/>
    </row>
    <row r="498" spans="1:16" ht="11.25" customHeight="1">
      <c r="A498" s="70" t="s">
        <v>2554</v>
      </c>
      <c r="B498" s="100" t="s">
        <v>1900</v>
      </c>
      <c r="C498" s="100" t="s">
        <v>1916</v>
      </c>
      <c r="D498" s="188" t="s">
        <v>2028</v>
      </c>
      <c r="E498" s="15">
        <v>737.48911437688866</v>
      </c>
      <c r="F498" s="13">
        <f t="shared" si="47"/>
        <v>737.48911437688866</v>
      </c>
      <c r="G498" s="44">
        <v>303</v>
      </c>
      <c r="H498" s="54">
        <v>189</v>
      </c>
      <c r="I498" s="44">
        <v>455</v>
      </c>
      <c r="J498" s="32">
        <v>1</v>
      </c>
      <c r="K498" s="33" t="s">
        <v>426</v>
      </c>
      <c r="L498" s="207">
        <f t="shared" si="42"/>
        <v>737.48911437688866</v>
      </c>
      <c r="M498" s="208">
        <f t="shared" si="48"/>
        <v>737.48911437688866</v>
      </c>
      <c r="P498" s="217"/>
    </row>
    <row r="499" spans="1:16" ht="11.25" customHeight="1">
      <c r="A499" s="71"/>
      <c r="B499" s="101"/>
      <c r="C499" s="101"/>
      <c r="D499" s="190" t="s">
        <v>473</v>
      </c>
      <c r="E499" s="56"/>
      <c r="F499" s="56"/>
      <c r="G499" s="57"/>
      <c r="H499" s="58"/>
      <c r="I499" s="57"/>
      <c r="J499" s="59"/>
      <c r="K499" s="60"/>
      <c r="L499" s="207"/>
      <c r="M499" s="208"/>
      <c r="P499" s="217"/>
    </row>
    <row r="500" spans="1:16" ht="11.25" customHeight="1">
      <c r="A500" s="69"/>
      <c r="B500" s="98"/>
      <c r="C500" s="98"/>
      <c r="D500" s="187" t="s">
        <v>474</v>
      </c>
      <c r="E500" s="13"/>
      <c r="F500" s="13"/>
      <c r="G500" s="42"/>
      <c r="H500" s="52"/>
      <c r="I500" s="42"/>
      <c r="J500" s="28"/>
      <c r="K500" s="29"/>
      <c r="L500" s="207"/>
      <c r="M500" s="208"/>
      <c r="P500" s="217"/>
    </row>
    <row r="501" spans="1:16" ht="11.25" customHeight="1">
      <c r="A501" s="70" t="s">
        <v>2558</v>
      </c>
      <c r="B501" s="100" t="s">
        <v>3090</v>
      </c>
      <c r="C501" s="100" t="s">
        <v>1433</v>
      </c>
      <c r="D501" s="188" t="s">
        <v>1437</v>
      </c>
      <c r="E501" s="15">
        <v>151.63975007999997</v>
      </c>
      <c r="F501" s="13">
        <f t="shared" ref="F501:F508" si="49">E501+(E501*$N$10)/100</f>
        <v>151.63975007999997</v>
      </c>
      <c r="G501" s="44">
        <v>137</v>
      </c>
      <c r="H501" s="54">
        <v>66</v>
      </c>
      <c r="I501" s="44">
        <v>290</v>
      </c>
      <c r="J501" s="32">
        <v>1</v>
      </c>
      <c r="K501" s="33" t="s">
        <v>425</v>
      </c>
      <c r="L501" s="207">
        <f t="shared" si="42"/>
        <v>151.63975007999997</v>
      </c>
      <c r="M501" s="208">
        <f t="shared" ref="M501:M508" si="50">IF($N$11="",(F501*$P$11)/100+F501,L501+(L501*$P$11)/100)</f>
        <v>151.63975007999997</v>
      </c>
      <c r="P501" s="217"/>
    </row>
    <row r="502" spans="1:16" ht="11.25" customHeight="1">
      <c r="A502" s="66" t="s">
        <v>2505</v>
      </c>
      <c r="B502" s="99" t="s">
        <v>3194</v>
      </c>
      <c r="C502" s="99" t="s">
        <v>3128</v>
      </c>
      <c r="D502" s="180" t="s">
        <v>3096</v>
      </c>
      <c r="E502" s="6">
        <v>150.34340181207287</v>
      </c>
      <c r="F502" s="13">
        <f t="shared" si="49"/>
        <v>150.34340181207287</v>
      </c>
      <c r="G502" s="39">
        <v>163</v>
      </c>
      <c r="H502" s="40">
        <v>83</v>
      </c>
      <c r="I502" s="39">
        <v>275</v>
      </c>
      <c r="J502" s="22">
        <v>8</v>
      </c>
      <c r="K502" s="23" t="s">
        <v>425</v>
      </c>
      <c r="L502" s="207">
        <f t="shared" si="42"/>
        <v>150.34340181207287</v>
      </c>
      <c r="M502" s="208">
        <f t="shared" si="50"/>
        <v>150.34340181207287</v>
      </c>
      <c r="P502" s="217"/>
    </row>
    <row r="503" spans="1:16" ht="11.25" customHeight="1">
      <c r="A503" s="66" t="s">
        <v>2755</v>
      </c>
      <c r="B503" s="99">
        <v>0</v>
      </c>
      <c r="C503" s="99" t="s">
        <v>1910</v>
      </c>
      <c r="D503" s="180" t="s">
        <v>1931</v>
      </c>
      <c r="E503" s="6">
        <v>166.329515799993</v>
      </c>
      <c r="F503" s="13">
        <f t="shared" si="49"/>
        <v>166.329515799993</v>
      </c>
      <c r="G503" s="39">
        <v>153</v>
      </c>
      <c r="H503" s="40">
        <v>85</v>
      </c>
      <c r="I503" s="39">
        <v>349</v>
      </c>
      <c r="J503" s="22">
        <v>1</v>
      </c>
      <c r="K503" s="23" t="s">
        <v>426</v>
      </c>
      <c r="L503" s="207">
        <f t="shared" si="42"/>
        <v>166.329515799993</v>
      </c>
      <c r="M503" s="208">
        <f t="shared" si="50"/>
        <v>166.329515799993</v>
      </c>
      <c r="P503" s="217"/>
    </row>
    <row r="504" spans="1:16" ht="11.25" customHeight="1">
      <c r="A504" s="66" t="s">
        <v>2760</v>
      </c>
      <c r="B504" s="99" t="s">
        <v>3100</v>
      </c>
      <c r="C504" s="99" t="s">
        <v>1908</v>
      </c>
      <c r="D504" s="180" t="s">
        <v>3095</v>
      </c>
      <c r="E504" s="6">
        <v>407.71976667474553</v>
      </c>
      <c r="F504" s="13">
        <f t="shared" si="49"/>
        <v>407.71976667474553</v>
      </c>
      <c r="G504" s="39">
        <v>224</v>
      </c>
      <c r="H504" s="40">
        <v>109</v>
      </c>
      <c r="I504" s="39">
        <v>370</v>
      </c>
      <c r="J504" s="22">
        <v>1</v>
      </c>
      <c r="K504" s="23" t="s">
        <v>426</v>
      </c>
      <c r="L504" s="207">
        <f t="shared" si="42"/>
        <v>407.71976667474553</v>
      </c>
      <c r="M504" s="208">
        <f t="shared" si="50"/>
        <v>407.71976667474553</v>
      </c>
      <c r="P504" s="217"/>
    </row>
    <row r="505" spans="1:16" ht="11.25" customHeight="1">
      <c r="A505" s="66" t="s">
        <v>2540</v>
      </c>
      <c r="B505" s="99" t="s">
        <v>1862</v>
      </c>
      <c r="C505" s="99" t="s">
        <v>1861</v>
      </c>
      <c r="D505" s="180" t="s">
        <v>1860</v>
      </c>
      <c r="E505" s="6">
        <v>139.73781171280896</v>
      </c>
      <c r="F505" s="13">
        <f t="shared" si="49"/>
        <v>139.73781171280896</v>
      </c>
      <c r="G505" s="39">
        <v>109</v>
      </c>
      <c r="H505" s="40">
        <v>101</v>
      </c>
      <c r="I505" s="39">
        <v>381</v>
      </c>
      <c r="J505" s="22">
        <v>1</v>
      </c>
      <c r="K505" s="23" t="s">
        <v>426</v>
      </c>
      <c r="L505" s="207">
        <f t="shared" si="42"/>
        <v>139.73781171280896</v>
      </c>
      <c r="M505" s="208">
        <f t="shared" si="50"/>
        <v>139.73781171280896</v>
      </c>
      <c r="P505" s="217"/>
    </row>
    <row r="506" spans="1:16" ht="11.25" customHeight="1">
      <c r="A506" s="66" t="s">
        <v>2774</v>
      </c>
      <c r="B506" s="99">
        <v>0</v>
      </c>
      <c r="C506" s="99" t="s">
        <v>1091</v>
      </c>
      <c r="D506" s="180" t="s">
        <v>763</v>
      </c>
      <c r="E506" s="6">
        <v>204.08568385616729</v>
      </c>
      <c r="F506" s="13">
        <f t="shared" si="49"/>
        <v>204.08568385616729</v>
      </c>
      <c r="G506" s="39">
        <v>174</v>
      </c>
      <c r="H506" s="40">
        <v>104</v>
      </c>
      <c r="I506" s="39">
        <v>423</v>
      </c>
      <c r="J506" s="22">
        <v>1</v>
      </c>
      <c r="K506" s="23" t="s">
        <v>426</v>
      </c>
      <c r="L506" s="207">
        <f t="shared" si="42"/>
        <v>204.08568385616729</v>
      </c>
      <c r="M506" s="208">
        <f t="shared" si="50"/>
        <v>204.08568385616729</v>
      </c>
      <c r="P506" s="217"/>
    </row>
    <row r="507" spans="1:16" ht="11.25" customHeight="1">
      <c r="A507" s="66" t="s">
        <v>730</v>
      </c>
      <c r="B507" s="99" t="s">
        <v>1064</v>
      </c>
      <c r="C507" s="99" t="s">
        <v>1065</v>
      </c>
      <c r="D507" s="180" t="s">
        <v>1066</v>
      </c>
      <c r="E507" s="6">
        <v>209.76551653219735</v>
      </c>
      <c r="F507" s="13">
        <f t="shared" si="49"/>
        <v>209.76551653219735</v>
      </c>
      <c r="G507" s="39" t="s">
        <v>1067</v>
      </c>
      <c r="H507" s="40" t="s">
        <v>1068</v>
      </c>
      <c r="I507" s="39">
        <v>260</v>
      </c>
      <c r="J507" s="22">
        <v>0</v>
      </c>
      <c r="K507" s="23" t="s">
        <v>426</v>
      </c>
      <c r="L507" s="207">
        <f t="shared" si="42"/>
        <v>209.76551653219735</v>
      </c>
      <c r="M507" s="208">
        <f t="shared" si="50"/>
        <v>209.76551653219735</v>
      </c>
      <c r="P507" s="217"/>
    </row>
    <row r="508" spans="1:16" ht="11.25" customHeight="1">
      <c r="A508" s="66" t="s">
        <v>2382</v>
      </c>
      <c r="B508" s="99" t="s">
        <v>1069</v>
      </c>
      <c r="C508" s="99" t="s">
        <v>1070</v>
      </c>
      <c r="D508" s="180" t="s">
        <v>1071</v>
      </c>
      <c r="E508" s="6">
        <v>605.71024338027803</v>
      </c>
      <c r="F508" s="13">
        <f t="shared" si="49"/>
        <v>605.71024338027803</v>
      </c>
      <c r="G508" s="39">
        <v>270</v>
      </c>
      <c r="H508" s="40">
        <v>151</v>
      </c>
      <c r="I508" s="39">
        <v>430</v>
      </c>
      <c r="J508" s="22">
        <v>0</v>
      </c>
      <c r="K508" s="23" t="s">
        <v>426</v>
      </c>
      <c r="L508" s="207">
        <f t="shared" si="42"/>
        <v>605.71024338027803</v>
      </c>
      <c r="M508" s="208">
        <f t="shared" si="50"/>
        <v>605.71024338027803</v>
      </c>
      <c r="P508" s="217"/>
    </row>
    <row r="509" spans="1:16" ht="11.25" customHeight="1">
      <c r="A509" s="66"/>
      <c r="B509" s="99"/>
      <c r="C509" s="99"/>
      <c r="D509" s="180" t="s">
        <v>1072</v>
      </c>
      <c r="E509" s="6"/>
      <c r="F509" s="6"/>
      <c r="G509" s="39"/>
      <c r="H509" s="40"/>
      <c r="I509" s="39"/>
      <c r="J509" s="22"/>
      <c r="K509" s="23"/>
      <c r="L509" s="207"/>
      <c r="M509" s="208"/>
      <c r="P509" s="217"/>
    </row>
    <row r="510" spans="1:16" ht="11.25" customHeight="1">
      <c r="A510" s="213" t="s">
        <v>3564</v>
      </c>
      <c r="B510" s="99"/>
      <c r="C510" s="99" t="s">
        <v>3565</v>
      </c>
      <c r="D510" s="180" t="s">
        <v>3566</v>
      </c>
      <c r="E510" s="6">
        <v>757.88271965951992</v>
      </c>
      <c r="F510" s="13">
        <f>E510+(E510*$N$10)/100</f>
        <v>757.88271965951992</v>
      </c>
      <c r="G510" s="39">
        <v>313</v>
      </c>
      <c r="H510" s="40">
        <v>205</v>
      </c>
      <c r="I510" s="39">
        <v>461</v>
      </c>
      <c r="J510" s="22"/>
      <c r="K510" s="23" t="s">
        <v>426</v>
      </c>
      <c r="L510" s="207">
        <f>F510-(F510*$N$11)/100</f>
        <v>757.88271965951992</v>
      </c>
      <c r="M510" s="208">
        <f>IF($N$11="",(F510*$P$11)/100+F510,L510+(L510*$P$11)/100)</f>
        <v>757.88271965951992</v>
      </c>
      <c r="P510" s="217"/>
    </row>
    <row r="511" spans="1:16" ht="11.25" customHeight="1">
      <c r="A511" s="66" t="s">
        <v>709</v>
      </c>
      <c r="B511" s="99" t="s">
        <v>3254</v>
      </c>
      <c r="C511" s="99" t="s">
        <v>3255</v>
      </c>
      <c r="D511" s="180" t="s">
        <v>3256</v>
      </c>
      <c r="E511" s="6">
        <v>919.39218340382706</v>
      </c>
      <c r="F511" s="13">
        <f>E511+(E511*$N$10)/100</f>
        <v>919.39218340382706</v>
      </c>
      <c r="G511" s="39">
        <v>325</v>
      </c>
      <c r="H511" s="40">
        <v>213</v>
      </c>
      <c r="I511" s="39">
        <v>482</v>
      </c>
      <c r="J511" s="22">
        <v>0</v>
      </c>
      <c r="K511" s="23" t="s">
        <v>426</v>
      </c>
      <c r="L511" s="207">
        <f t="shared" si="42"/>
        <v>919.39218340382706</v>
      </c>
      <c r="M511" s="208">
        <f>IF($N$11="",(F511*$P$11)/100+F511,L511+(L511*$P$11)/100)</f>
        <v>919.39218340382706</v>
      </c>
      <c r="P511" s="217"/>
    </row>
    <row r="512" spans="1:16" ht="11.25" customHeight="1">
      <c r="A512" s="66"/>
      <c r="B512" s="99"/>
      <c r="C512" s="99"/>
      <c r="D512" s="180" t="s">
        <v>1073</v>
      </c>
      <c r="E512" s="6"/>
      <c r="F512" s="6"/>
      <c r="G512" s="39"/>
      <c r="H512" s="40"/>
      <c r="I512" s="39"/>
      <c r="J512" s="22"/>
      <c r="K512" s="23"/>
      <c r="L512" s="207"/>
      <c r="M512" s="208"/>
      <c r="P512" s="217"/>
    </row>
    <row r="513" spans="1:16" ht="11.25" customHeight="1">
      <c r="A513" s="66" t="s">
        <v>710</v>
      </c>
      <c r="B513" s="99" t="s">
        <v>3258</v>
      </c>
      <c r="C513" s="99" t="s">
        <v>3259</v>
      </c>
      <c r="D513" s="180" t="s">
        <v>1074</v>
      </c>
      <c r="E513" s="6">
        <v>449.51044836190277</v>
      </c>
      <c r="F513" s="13">
        <f>E513+(E513*$N$10)/100</f>
        <v>449.51044836190277</v>
      </c>
      <c r="G513" s="39">
        <v>0</v>
      </c>
      <c r="H513" s="40">
        <v>0</v>
      </c>
      <c r="I513" s="39">
        <v>0</v>
      </c>
      <c r="J513" s="22">
        <v>0</v>
      </c>
      <c r="K513" s="23" t="s">
        <v>426</v>
      </c>
      <c r="L513" s="207">
        <f t="shared" si="42"/>
        <v>449.51044836190277</v>
      </c>
      <c r="M513" s="208">
        <f>IF($N$11="",(F513*$P$11)/100+F513,L513+(L513*$P$11)/100)</f>
        <v>449.51044836190277</v>
      </c>
      <c r="P513" s="217"/>
    </row>
    <row r="514" spans="1:16" ht="11.25" customHeight="1">
      <c r="A514" s="66" t="s">
        <v>3879</v>
      </c>
      <c r="B514" s="99" t="s">
        <v>1075</v>
      </c>
      <c r="C514" s="99" t="s">
        <v>1076</v>
      </c>
      <c r="D514" s="180" t="s">
        <v>1077</v>
      </c>
      <c r="E514" s="6">
        <v>191.50082738841604</v>
      </c>
      <c r="F514" s="13">
        <f>E514+(E514*$N$10)/100</f>
        <v>191.50082738841604</v>
      </c>
      <c r="G514" s="39">
        <v>0</v>
      </c>
      <c r="H514" s="40">
        <v>0</v>
      </c>
      <c r="I514" s="39">
        <v>0</v>
      </c>
      <c r="J514" s="22">
        <v>0</v>
      </c>
      <c r="K514" s="23" t="s">
        <v>426</v>
      </c>
      <c r="L514" s="207">
        <f t="shared" si="42"/>
        <v>191.50082738841604</v>
      </c>
      <c r="M514" s="208">
        <f>IF($N$11="",(F514*$P$11)/100+F514,L514+(L514*$P$11)/100)</f>
        <v>191.50082738841604</v>
      </c>
      <c r="P514" s="217"/>
    </row>
    <row r="515" spans="1:16" ht="11.25" customHeight="1">
      <c r="A515" s="66" t="s">
        <v>2574</v>
      </c>
      <c r="B515" s="99" t="s">
        <v>2099</v>
      </c>
      <c r="C515" s="99" t="s">
        <v>2100</v>
      </c>
      <c r="D515" s="180" t="s">
        <v>2136</v>
      </c>
      <c r="E515" s="6">
        <v>237.48109991423999</v>
      </c>
      <c r="F515" s="13">
        <f>E515+(E515*$N$10)/100</f>
        <v>237.48109991423999</v>
      </c>
      <c r="G515" s="39">
        <v>155</v>
      </c>
      <c r="H515" s="40">
        <v>88.5</v>
      </c>
      <c r="I515" s="39">
        <v>315.5</v>
      </c>
      <c r="J515" s="22">
        <v>1</v>
      </c>
      <c r="K515" s="23" t="s">
        <v>426</v>
      </c>
      <c r="L515" s="207">
        <f t="shared" si="42"/>
        <v>237.48109991423999</v>
      </c>
      <c r="M515" s="208">
        <f>IF($N$11="",(F515*$P$11)/100+F515,L515+(L515*$P$11)/100)</f>
        <v>237.48109991423999</v>
      </c>
      <c r="P515" s="217"/>
    </row>
    <row r="516" spans="1:16" ht="11.25" customHeight="1">
      <c r="A516" s="66"/>
      <c r="B516" s="99"/>
      <c r="C516" s="99"/>
      <c r="D516" s="180" t="s">
        <v>2137</v>
      </c>
      <c r="E516" s="6"/>
      <c r="F516" s="6"/>
      <c r="G516" s="39"/>
      <c r="H516" s="40"/>
      <c r="I516" s="39"/>
      <c r="J516" s="22"/>
      <c r="K516" s="23"/>
      <c r="L516" s="207"/>
      <c r="M516" s="208"/>
      <c r="P516" s="217"/>
    </row>
    <row r="517" spans="1:16" ht="11.25" customHeight="1">
      <c r="A517" s="66"/>
      <c r="B517" s="99"/>
      <c r="C517" s="99"/>
      <c r="D517" s="180" t="s">
        <v>2138</v>
      </c>
      <c r="E517" s="6"/>
      <c r="F517" s="6"/>
      <c r="G517" s="39"/>
      <c r="H517" s="40"/>
      <c r="I517" s="39"/>
      <c r="J517" s="22"/>
      <c r="K517" s="23"/>
      <c r="L517" s="207"/>
      <c r="M517" s="208"/>
      <c r="P517" s="217"/>
    </row>
    <row r="518" spans="1:16" ht="11.25" customHeight="1">
      <c r="A518" s="66"/>
      <c r="B518" s="99"/>
      <c r="C518" s="99"/>
      <c r="D518" s="180" t="s">
        <v>2139</v>
      </c>
      <c r="E518" s="6"/>
      <c r="F518" s="6"/>
      <c r="G518" s="39"/>
      <c r="H518" s="40"/>
      <c r="I518" s="39"/>
      <c r="J518" s="22"/>
      <c r="K518" s="23"/>
      <c r="L518" s="207"/>
      <c r="M518" s="208"/>
      <c r="P518" s="217"/>
    </row>
    <row r="519" spans="1:16" ht="11.25" customHeight="1">
      <c r="A519" s="314" t="s">
        <v>2140</v>
      </c>
      <c r="B519" s="315"/>
      <c r="C519" s="315"/>
      <c r="D519" s="315" t="s">
        <v>2208</v>
      </c>
      <c r="E519" s="315"/>
      <c r="F519" s="315"/>
      <c r="G519" s="315"/>
      <c r="H519" s="315"/>
      <c r="I519" s="315"/>
      <c r="J519" s="315"/>
      <c r="K519" s="316"/>
      <c r="L519" s="209"/>
      <c r="M519" s="210"/>
      <c r="P519" s="217"/>
    </row>
    <row r="520" spans="1:16" ht="11.25" customHeight="1">
      <c r="A520" s="107" t="s">
        <v>2519</v>
      </c>
      <c r="B520" s="108">
        <v>0</v>
      </c>
      <c r="C520" s="108" t="s">
        <v>2141</v>
      </c>
      <c r="D520" s="193" t="s">
        <v>2142</v>
      </c>
      <c r="E520" s="109">
        <v>467.95839999999998</v>
      </c>
      <c r="F520" s="13">
        <f>E520+(E520*$N$10)/100</f>
        <v>467.95839999999998</v>
      </c>
      <c r="G520" s="110">
        <v>136</v>
      </c>
      <c r="H520" s="111" t="s">
        <v>2143</v>
      </c>
      <c r="I520" s="110">
        <v>165</v>
      </c>
      <c r="J520" s="112">
        <v>6</v>
      </c>
      <c r="K520" s="113" t="s">
        <v>2144</v>
      </c>
      <c r="L520" s="207">
        <f>F520-(F520*$N$11)/100</f>
        <v>467.95839999999998</v>
      </c>
      <c r="M520" s="208">
        <f>IF($N$11="",(F520*$P$11)/100+F520,L520+(L520*$P$11)/100)</f>
        <v>467.95839999999998</v>
      </c>
      <c r="P520" s="217"/>
    </row>
    <row r="521" spans="1:16" ht="11.25" customHeight="1">
      <c r="A521" s="314" t="s">
        <v>2209</v>
      </c>
      <c r="B521" s="315"/>
      <c r="C521" s="315"/>
      <c r="D521" s="315" t="s">
        <v>2208</v>
      </c>
      <c r="E521" s="315"/>
      <c r="F521" s="315"/>
      <c r="G521" s="315"/>
      <c r="H521" s="315"/>
      <c r="I521" s="315"/>
      <c r="J521" s="315"/>
      <c r="K521" s="316"/>
      <c r="L521" s="209"/>
      <c r="M521" s="210"/>
      <c r="P521" s="217"/>
    </row>
    <row r="522" spans="1:16" ht="11.25" customHeight="1">
      <c r="A522" s="66" t="s">
        <v>2780</v>
      </c>
      <c r="B522" s="99" t="s">
        <v>435</v>
      </c>
      <c r="C522" s="99" t="s">
        <v>886</v>
      </c>
      <c r="D522" s="180" t="s">
        <v>2357</v>
      </c>
      <c r="E522" s="6">
        <v>53.292683808</v>
      </c>
      <c r="F522" s="13">
        <f t="shared" ref="F522:F536" si="51">E522+(E522*$N$10)/100</f>
        <v>53.292683808</v>
      </c>
      <c r="G522" s="39">
        <v>224</v>
      </c>
      <c r="H522" s="40">
        <v>165</v>
      </c>
      <c r="I522" s="39">
        <v>5</v>
      </c>
      <c r="J522" s="22">
        <v>6</v>
      </c>
      <c r="K522" s="23" t="s">
        <v>456</v>
      </c>
      <c r="L522" s="207">
        <f t="shared" ref="L522:L536" si="52">F522-(F522*$N$11)/100</f>
        <v>53.292683808</v>
      </c>
      <c r="M522" s="208">
        <f t="shared" ref="M522:M532" si="53">IF($N$11="",(F522*$P$11)/100+F522,L522+(L522*$P$11)/100)</f>
        <v>53.292683808</v>
      </c>
      <c r="P522" s="217"/>
    </row>
    <row r="523" spans="1:16" ht="11.25" customHeight="1">
      <c r="A523" s="66" t="s">
        <v>2781</v>
      </c>
      <c r="B523" s="99" t="s">
        <v>887</v>
      </c>
      <c r="C523" s="99" t="s">
        <v>2015</v>
      </c>
      <c r="D523" s="180" t="s">
        <v>2353</v>
      </c>
      <c r="E523" s="6">
        <v>40.778966592000003</v>
      </c>
      <c r="F523" s="13">
        <f t="shared" si="51"/>
        <v>40.778966592000003</v>
      </c>
      <c r="G523" s="39">
        <v>233</v>
      </c>
      <c r="H523" s="40">
        <v>210</v>
      </c>
      <c r="I523" s="39">
        <v>12</v>
      </c>
      <c r="J523" s="22">
        <v>6</v>
      </c>
      <c r="K523" s="23" t="s">
        <v>456</v>
      </c>
      <c r="L523" s="207">
        <f t="shared" si="52"/>
        <v>40.778966592000003</v>
      </c>
      <c r="M523" s="208">
        <f t="shared" si="53"/>
        <v>40.778966592000003</v>
      </c>
      <c r="P523" s="217"/>
    </row>
    <row r="524" spans="1:16" ht="11.25" customHeight="1">
      <c r="A524" s="66" t="s">
        <v>2785</v>
      </c>
      <c r="B524" s="99" t="s">
        <v>430</v>
      </c>
      <c r="C524" s="99" t="s">
        <v>2017</v>
      </c>
      <c r="D524" s="180" t="s">
        <v>2354</v>
      </c>
      <c r="E524" s="6">
        <v>52.780133952</v>
      </c>
      <c r="F524" s="13">
        <f t="shared" si="51"/>
        <v>52.780133952</v>
      </c>
      <c r="G524" s="39">
        <v>382</v>
      </c>
      <c r="H524" s="40">
        <v>169</v>
      </c>
      <c r="I524" s="39">
        <v>18</v>
      </c>
      <c r="J524" s="22">
        <v>6</v>
      </c>
      <c r="K524" s="23" t="s">
        <v>456</v>
      </c>
      <c r="L524" s="207">
        <f t="shared" si="52"/>
        <v>52.780133952</v>
      </c>
      <c r="M524" s="208">
        <f t="shared" si="53"/>
        <v>52.780133952</v>
      </c>
      <c r="P524" s="217"/>
    </row>
    <row r="525" spans="1:16" ht="11.25" customHeight="1">
      <c r="A525" s="66" t="s">
        <v>2806</v>
      </c>
      <c r="B525" s="99">
        <v>0</v>
      </c>
      <c r="C525" s="99" t="s">
        <v>2015</v>
      </c>
      <c r="D525" s="180" t="s">
        <v>2938</v>
      </c>
      <c r="E525" s="6">
        <v>45.491925024000004</v>
      </c>
      <c r="F525" s="13">
        <f t="shared" si="51"/>
        <v>45.491925024000004</v>
      </c>
      <c r="G525" s="39">
        <v>258</v>
      </c>
      <c r="H525" s="40">
        <v>162</v>
      </c>
      <c r="I525" s="39">
        <v>18</v>
      </c>
      <c r="J525" s="22">
        <v>6</v>
      </c>
      <c r="K525" s="23" t="s">
        <v>456</v>
      </c>
      <c r="L525" s="207">
        <f t="shared" si="52"/>
        <v>45.491925024000004</v>
      </c>
      <c r="M525" s="208">
        <f t="shared" si="53"/>
        <v>45.491925024000004</v>
      </c>
      <c r="P525" s="217"/>
    </row>
    <row r="526" spans="1:16" ht="11.25" customHeight="1">
      <c r="A526" s="66" t="s">
        <v>2819</v>
      </c>
      <c r="B526" s="99" t="s">
        <v>2345</v>
      </c>
      <c r="C526" s="99" t="s">
        <v>431</v>
      </c>
      <c r="D526" s="180" t="s">
        <v>2355</v>
      </c>
      <c r="E526" s="6">
        <v>56.656454400000001</v>
      </c>
      <c r="F526" s="13">
        <f t="shared" si="51"/>
        <v>56.656454400000001</v>
      </c>
      <c r="G526" s="39">
        <v>290</v>
      </c>
      <c r="H526" s="40">
        <v>159</v>
      </c>
      <c r="I526" s="39">
        <v>30</v>
      </c>
      <c r="J526" s="22">
        <v>6</v>
      </c>
      <c r="K526" s="23" t="s">
        <v>456</v>
      </c>
      <c r="L526" s="207">
        <f t="shared" si="52"/>
        <v>56.656454400000001</v>
      </c>
      <c r="M526" s="208">
        <f t="shared" si="53"/>
        <v>56.656454400000001</v>
      </c>
      <c r="P526" s="217"/>
    </row>
    <row r="527" spans="1:16" ht="11.25" customHeight="1">
      <c r="A527" s="66" t="s">
        <v>2828</v>
      </c>
      <c r="B527" s="99" t="s">
        <v>899</v>
      </c>
      <c r="C527" s="99" t="s">
        <v>900</v>
      </c>
      <c r="D527" s="180" t="s">
        <v>2358</v>
      </c>
      <c r="E527" s="6">
        <v>69.644274335999995</v>
      </c>
      <c r="F527" s="13">
        <f t="shared" si="51"/>
        <v>69.644274335999995</v>
      </c>
      <c r="G527" s="39">
        <v>432</v>
      </c>
      <c r="H527" s="40">
        <v>144</v>
      </c>
      <c r="I527" s="39">
        <v>18</v>
      </c>
      <c r="J527" s="22">
        <v>6</v>
      </c>
      <c r="K527" s="23" t="s">
        <v>456</v>
      </c>
      <c r="L527" s="207">
        <f t="shared" si="52"/>
        <v>69.644274335999995</v>
      </c>
      <c r="M527" s="208">
        <f t="shared" si="53"/>
        <v>69.644274335999995</v>
      </c>
      <c r="P527" s="217"/>
    </row>
    <row r="528" spans="1:16" ht="11.25" customHeight="1">
      <c r="A528" s="66" t="s">
        <v>2840</v>
      </c>
      <c r="B528" s="99">
        <v>0</v>
      </c>
      <c r="C528" s="99" t="s">
        <v>2339</v>
      </c>
      <c r="D528" s="180" t="s">
        <v>2359</v>
      </c>
      <c r="E528" s="6">
        <v>50.954956416000002</v>
      </c>
      <c r="F528" s="13">
        <f t="shared" si="51"/>
        <v>50.954956416000002</v>
      </c>
      <c r="G528" s="39">
        <v>230</v>
      </c>
      <c r="H528" s="40">
        <v>177</v>
      </c>
      <c r="I528" s="39">
        <v>20</v>
      </c>
      <c r="J528" s="22">
        <v>6</v>
      </c>
      <c r="K528" s="23" t="s">
        <v>456</v>
      </c>
      <c r="L528" s="207">
        <f t="shared" si="52"/>
        <v>50.954956416000002</v>
      </c>
      <c r="M528" s="208">
        <f t="shared" si="53"/>
        <v>50.954956416000002</v>
      </c>
      <c r="P528" s="217"/>
    </row>
    <row r="529" spans="1:16" ht="11.25" customHeight="1">
      <c r="A529" s="66" t="s">
        <v>1372</v>
      </c>
      <c r="B529" s="99" t="s">
        <v>2346</v>
      </c>
      <c r="C529" s="99" t="s">
        <v>870</v>
      </c>
      <c r="D529" s="180" t="s">
        <v>872</v>
      </c>
      <c r="E529" s="6">
        <v>59.830819776000006</v>
      </c>
      <c r="F529" s="13">
        <f t="shared" si="51"/>
        <v>59.830819776000006</v>
      </c>
      <c r="G529" s="39">
        <v>307</v>
      </c>
      <c r="H529" s="40">
        <v>139</v>
      </c>
      <c r="I529" s="39">
        <v>18</v>
      </c>
      <c r="J529" s="22">
        <v>6</v>
      </c>
      <c r="K529" s="23" t="s">
        <v>456</v>
      </c>
      <c r="L529" s="207">
        <f t="shared" si="52"/>
        <v>59.830819776000006</v>
      </c>
      <c r="M529" s="208">
        <f t="shared" si="53"/>
        <v>59.830819776000006</v>
      </c>
      <c r="P529" s="217"/>
    </row>
    <row r="530" spans="1:16" ht="11.25" customHeight="1">
      <c r="A530" s="66" t="s">
        <v>1381</v>
      </c>
      <c r="B530" s="99">
        <v>0</v>
      </c>
      <c r="C530" s="99">
        <v>0</v>
      </c>
      <c r="D530" s="180" t="s">
        <v>2710</v>
      </c>
      <c r="E530" s="6">
        <v>59.830819776000006</v>
      </c>
      <c r="F530" s="13">
        <f t="shared" si="51"/>
        <v>59.830819776000006</v>
      </c>
      <c r="G530" s="39">
        <v>288</v>
      </c>
      <c r="H530" s="40">
        <v>159</v>
      </c>
      <c r="I530" s="39">
        <v>30</v>
      </c>
      <c r="J530" s="22">
        <v>6</v>
      </c>
      <c r="K530" s="23" t="s">
        <v>456</v>
      </c>
      <c r="L530" s="207">
        <f t="shared" si="52"/>
        <v>59.830819776000006</v>
      </c>
      <c r="M530" s="208">
        <f t="shared" si="53"/>
        <v>59.830819776000006</v>
      </c>
      <c r="P530" s="217"/>
    </row>
    <row r="531" spans="1:16" ht="11.25" customHeight="1">
      <c r="A531" s="66" t="s">
        <v>674</v>
      </c>
      <c r="B531" s="99">
        <v>0</v>
      </c>
      <c r="C531" s="99">
        <v>0</v>
      </c>
      <c r="D531" s="180" t="s">
        <v>1099</v>
      </c>
      <c r="E531" s="6">
        <v>65.156337792000002</v>
      </c>
      <c r="F531" s="13">
        <f t="shared" si="51"/>
        <v>65.156337792000002</v>
      </c>
      <c r="G531" s="39">
        <v>200</v>
      </c>
      <c r="H531" s="40">
        <v>173</v>
      </c>
      <c r="I531" s="39">
        <v>30</v>
      </c>
      <c r="J531" s="22">
        <v>6</v>
      </c>
      <c r="K531" s="23" t="s">
        <v>456</v>
      </c>
      <c r="L531" s="207">
        <f t="shared" si="52"/>
        <v>65.156337792000002</v>
      </c>
      <c r="M531" s="208">
        <f t="shared" si="53"/>
        <v>65.156337792000002</v>
      </c>
      <c r="P531" s="217"/>
    </row>
    <row r="532" spans="1:16" ht="11.25" customHeight="1">
      <c r="A532" s="66" t="s">
        <v>3869</v>
      </c>
      <c r="B532" s="99" t="s">
        <v>2145</v>
      </c>
      <c r="C532" s="99" t="s">
        <v>2146</v>
      </c>
      <c r="D532" s="245" t="s">
        <v>2147</v>
      </c>
      <c r="E532" s="6">
        <v>77.357524607999991</v>
      </c>
      <c r="F532" s="13">
        <f t="shared" si="51"/>
        <v>77.357524607999991</v>
      </c>
      <c r="G532" s="39">
        <v>200</v>
      </c>
      <c r="H532" s="40">
        <v>173</v>
      </c>
      <c r="I532" s="39">
        <v>26</v>
      </c>
      <c r="J532" s="22">
        <v>6</v>
      </c>
      <c r="K532" s="23" t="s">
        <v>456</v>
      </c>
      <c r="L532" s="207">
        <f t="shared" si="52"/>
        <v>77.357524607999991</v>
      </c>
      <c r="M532" s="208">
        <f t="shared" si="53"/>
        <v>77.357524607999991</v>
      </c>
      <c r="P532" s="217"/>
    </row>
    <row r="533" spans="1:16" ht="11.25" customHeight="1">
      <c r="A533" s="66"/>
      <c r="B533" s="99"/>
      <c r="C533" s="99"/>
      <c r="D533" s="245" t="s">
        <v>3599</v>
      </c>
      <c r="E533" s="6"/>
      <c r="F533" s="13"/>
      <c r="G533" s="39"/>
      <c r="H533" s="40"/>
      <c r="I533" s="39"/>
      <c r="J533" s="22"/>
      <c r="K533" s="23"/>
      <c r="L533" s="207"/>
      <c r="M533" s="208"/>
      <c r="P533" s="217"/>
    </row>
    <row r="534" spans="1:16" ht="11.25" customHeight="1">
      <c r="A534" s="66" t="s">
        <v>3852</v>
      </c>
      <c r="B534" s="99" t="s">
        <v>2148</v>
      </c>
      <c r="C534" s="99" t="s">
        <v>2149</v>
      </c>
      <c r="D534" s="180" t="s">
        <v>3853</v>
      </c>
      <c r="E534" s="6">
        <v>72.494551583999993</v>
      </c>
      <c r="F534" s="13">
        <f t="shared" si="51"/>
        <v>72.494551583999993</v>
      </c>
      <c r="G534" s="39">
        <v>449</v>
      </c>
      <c r="H534" s="40">
        <v>205</v>
      </c>
      <c r="I534" s="39">
        <v>26</v>
      </c>
      <c r="J534" s="22">
        <v>6</v>
      </c>
      <c r="K534" s="23" t="s">
        <v>456</v>
      </c>
      <c r="L534" s="207">
        <f t="shared" si="52"/>
        <v>72.494551583999993</v>
      </c>
      <c r="M534" s="208">
        <f>IF($N$11="",(F534*$P$11)/100+F534,L534+(L534*$P$11)/100)</f>
        <v>72.494551583999993</v>
      </c>
      <c r="P534" s="217"/>
    </row>
    <row r="535" spans="1:16" ht="11.25" customHeight="1">
      <c r="A535" s="66" t="s">
        <v>3876</v>
      </c>
      <c r="B535" s="99">
        <v>0</v>
      </c>
      <c r="C535" s="99">
        <v>0</v>
      </c>
      <c r="D535" s="180" t="s">
        <v>2150</v>
      </c>
      <c r="E535" s="6">
        <v>61.232371199999996</v>
      </c>
      <c r="F535" s="13">
        <f t="shared" si="51"/>
        <v>61.232371199999996</v>
      </c>
      <c r="G535" s="39">
        <v>292</v>
      </c>
      <c r="H535" s="40">
        <v>185</v>
      </c>
      <c r="I535" s="39">
        <v>30</v>
      </c>
      <c r="J535" s="22">
        <v>6</v>
      </c>
      <c r="K535" s="23" t="s">
        <v>456</v>
      </c>
      <c r="L535" s="207">
        <f t="shared" si="52"/>
        <v>61.232371199999996</v>
      </c>
      <c r="M535" s="208">
        <f>IF($N$11="",(F535*$P$11)/100+F535,L535+(L535*$P$11)/100)</f>
        <v>61.232371199999996</v>
      </c>
      <c r="P535" s="217"/>
    </row>
    <row r="536" spans="1:16" ht="11.25" customHeight="1">
      <c r="A536" s="66" t="s">
        <v>2152</v>
      </c>
      <c r="B536" s="99">
        <v>0</v>
      </c>
      <c r="C536" s="99">
        <v>0</v>
      </c>
      <c r="D536" s="180" t="s">
        <v>2151</v>
      </c>
      <c r="E536" s="6">
        <v>78.607646207999991</v>
      </c>
      <c r="F536" s="13">
        <f t="shared" si="51"/>
        <v>78.607646207999991</v>
      </c>
      <c r="G536" s="39">
        <v>195</v>
      </c>
      <c r="H536" s="40">
        <v>187</v>
      </c>
      <c r="I536" s="39">
        <v>30</v>
      </c>
      <c r="J536" s="22">
        <v>6</v>
      </c>
      <c r="K536" s="23" t="s">
        <v>456</v>
      </c>
      <c r="L536" s="207">
        <f t="shared" si="52"/>
        <v>78.607646207999991</v>
      </c>
      <c r="M536" s="208">
        <f>IF($N$11="",(F536*$P$11)/100+F536,L536+(L536*$P$11)/100)</f>
        <v>78.607646207999991</v>
      </c>
      <c r="P536" s="217"/>
    </row>
    <row r="537" spans="1:16" ht="11.25" customHeight="1">
      <c r="A537" s="314" t="s">
        <v>463</v>
      </c>
      <c r="B537" s="315"/>
      <c r="C537" s="315"/>
      <c r="D537" s="315"/>
      <c r="E537" s="315"/>
      <c r="F537" s="315"/>
      <c r="G537" s="315"/>
      <c r="H537" s="315"/>
      <c r="I537" s="315"/>
      <c r="J537" s="315"/>
      <c r="K537" s="316"/>
      <c r="L537" s="209"/>
      <c r="M537" s="210"/>
      <c r="P537" s="217"/>
    </row>
    <row r="538" spans="1:16" ht="11.25" customHeight="1">
      <c r="A538" s="66" t="s">
        <v>2851</v>
      </c>
      <c r="B538" s="99" t="s">
        <v>573</v>
      </c>
      <c r="C538" s="99" t="s">
        <v>2959</v>
      </c>
      <c r="D538" s="180" t="s">
        <v>2977</v>
      </c>
      <c r="E538" s="6">
        <v>55.977074094592581</v>
      </c>
      <c r="F538" s="13">
        <f t="shared" ref="F538:F544" si="54">E538+(E538*$N$10)/100</f>
        <v>55.977074094592581</v>
      </c>
      <c r="G538" s="39">
        <v>75</v>
      </c>
      <c r="H538" s="40" t="s">
        <v>466</v>
      </c>
      <c r="I538" s="39">
        <v>120</v>
      </c>
      <c r="J538" s="22">
        <v>6</v>
      </c>
      <c r="K538" s="23" t="s">
        <v>463</v>
      </c>
      <c r="L538" s="207">
        <f t="shared" ref="L538:L579" si="55">F538-(F538*$N$11)/100</f>
        <v>55.977074094592581</v>
      </c>
      <c r="M538" s="208">
        <f t="shared" ref="M538:M544" si="56">IF($N$11="",(F538*$P$11)/100+F538,L538+(L538*$P$11)/100)</f>
        <v>55.977074094592581</v>
      </c>
      <c r="P538" s="217"/>
    </row>
    <row r="539" spans="1:16" ht="11.25" customHeight="1">
      <c r="A539" s="66" t="s">
        <v>2852</v>
      </c>
      <c r="B539" s="99" t="s">
        <v>576</v>
      </c>
      <c r="C539" s="99" t="s">
        <v>577</v>
      </c>
      <c r="D539" s="180" t="s">
        <v>2991</v>
      </c>
      <c r="E539" s="6">
        <v>60.947499221700014</v>
      </c>
      <c r="F539" s="13">
        <f t="shared" si="54"/>
        <v>60.947499221700014</v>
      </c>
      <c r="G539" s="39">
        <v>92</v>
      </c>
      <c r="H539" s="40" t="s">
        <v>467</v>
      </c>
      <c r="I539" s="39">
        <v>120</v>
      </c>
      <c r="J539" s="22">
        <v>6</v>
      </c>
      <c r="K539" s="23" t="s">
        <v>463</v>
      </c>
      <c r="L539" s="207">
        <f t="shared" si="55"/>
        <v>60.947499221700014</v>
      </c>
      <c r="M539" s="208">
        <f t="shared" si="56"/>
        <v>60.947499221700014</v>
      </c>
      <c r="P539" s="217"/>
    </row>
    <row r="540" spans="1:16" ht="11.25" customHeight="1">
      <c r="A540" s="66" t="s">
        <v>2858</v>
      </c>
      <c r="B540" s="99" t="s">
        <v>588</v>
      </c>
      <c r="C540" s="99" t="s">
        <v>589</v>
      </c>
      <c r="D540" s="180" t="s">
        <v>1971</v>
      </c>
      <c r="E540" s="6">
        <v>95.822776235124735</v>
      </c>
      <c r="F540" s="13">
        <f t="shared" si="54"/>
        <v>95.822776235124735</v>
      </c>
      <c r="G540" s="39">
        <v>92</v>
      </c>
      <c r="H540" s="40" t="s">
        <v>469</v>
      </c>
      <c r="I540" s="39">
        <v>200</v>
      </c>
      <c r="J540" s="22">
        <v>18</v>
      </c>
      <c r="K540" s="23" t="s">
        <v>463</v>
      </c>
      <c r="L540" s="207">
        <f t="shared" si="55"/>
        <v>95.822776235124735</v>
      </c>
      <c r="M540" s="208">
        <f t="shared" si="56"/>
        <v>95.822776235124735</v>
      </c>
      <c r="P540" s="217"/>
    </row>
    <row r="541" spans="1:16" ht="11.25" customHeight="1">
      <c r="A541" s="66" t="s">
        <v>2858</v>
      </c>
      <c r="B541" s="99" t="s">
        <v>588</v>
      </c>
      <c r="C541" s="99" t="s">
        <v>589</v>
      </c>
      <c r="D541" s="180" t="s">
        <v>2957</v>
      </c>
      <c r="E541" s="6">
        <v>95.822776235124735</v>
      </c>
      <c r="F541" s="13">
        <f t="shared" si="54"/>
        <v>95.822776235124735</v>
      </c>
      <c r="G541" s="39">
        <v>92</v>
      </c>
      <c r="H541" s="40" t="s">
        <v>469</v>
      </c>
      <c r="I541" s="39">
        <v>200</v>
      </c>
      <c r="J541" s="22">
        <v>18</v>
      </c>
      <c r="K541" s="23" t="s">
        <v>463</v>
      </c>
      <c r="L541" s="207">
        <f t="shared" si="55"/>
        <v>95.822776235124735</v>
      </c>
      <c r="M541" s="208">
        <f t="shared" si="56"/>
        <v>95.822776235124735</v>
      </c>
      <c r="P541" s="217"/>
    </row>
    <row r="542" spans="1:16" ht="11.25" customHeight="1">
      <c r="A542" s="66" t="s">
        <v>2859</v>
      </c>
      <c r="B542" s="99" t="s">
        <v>969</v>
      </c>
      <c r="C542" s="99">
        <v>0</v>
      </c>
      <c r="D542" s="180" t="s">
        <v>3028</v>
      </c>
      <c r="E542" s="6">
        <v>92.874356065259093</v>
      </c>
      <c r="F542" s="13">
        <f t="shared" si="54"/>
        <v>92.874356065259093</v>
      </c>
      <c r="G542" s="39">
        <v>107</v>
      </c>
      <c r="H542" s="40" t="s">
        <v>465</v>
      </c>
      <c r="I542" s="39">
        <v>140</v>
      </c>
      <c r="J542" s="22">
        <v>6</v>
      </c>
      <c r="K542" s="23" t="s">
        <v>463</v>
      </c>
      <c r="L542" s="207">
        <f t="shared" si="55"/>
        <v>92.874356065259093</v>
      </c>
      <c r="M542" s="208">
        <f t="shared" si="56"/>
        <v>92.874356065259093</v>
      </c>
      <c r="P542" s="217"/>
    </row>
    <row r="543" spans="1:16" ht="11.25" customHeight="1">
      <c r="A543" s="66" t="s">
        <v>2860</v>
      </c>
      <c r="B543" s="99" t="s">
        <v>568</v>
      </c>
      <c r="C543" s="99" t="s">
        <v>569</v>
      </c>
      <c r="D543" s="180" t="s">
        <v>2930</v>
      </c>
      <c r="E543" s="6">
        <v>50.166052020571293</v>
      </c>
      <c r="F543" s="13">
        <f t="shared" si="54"/>
        <v>50.166052020571293</v>
      </c>
      <c r="G543" s="39">
        <v>75</v>
      </c>
      <c r="H543" s="40" t="s">
        <v>465</v>
      </c>
      <c r="I543" s="39">
        <v>100</v>
      </c>
      <c r="J543" s="22">
        <v>6</v>
      </c>
      <c r="K543" s="23" t="s">
        <v>463</v>
      </c>
      <c r="L543" s="207">
        <f t="shared" si="55"/>
        <v>50.166052020571293</v>
      </c>
      <c r="M543" s="208">
        <f t="shared" si="56"/>
        <v>50.166052020571293</v>
      </c>
      <c r="P543" s="217"/>
    </row>
    <row r="544" spans="1:16" ht="11.25" customHeight="1">
      <c r="A544" s="70" t="s">
        <v>2862</v>
      </c>
      <c r="B544" s="100" t="s">
        <v>963</v>
      </c>
      <c r="C544" s="100" t="s">
        <v>566</v>
      </c>
      <c r="D544" s="188" t="s">
        <v>1836</v>
      </c>
      <c r="E544" s="15">
        <v>57.495072597889759</v>
      </c>
      <c r="F544" s="13">
        <f t="shared" si="54"/>
        <v>57.495072597889759</v>
      </c>
      <c r="G544" s="44">
        <v>92</v>
      </c>
      <c r="H544" s="54" t="s">
        <v>465</v>
      </c>
      <c r="I544" s="44">
        <v>96</v>
      </c>
      <c r="J544" s="32">
        <v>6</v>
      </c>
      <c r="K544" s="33" t="s">
        <v>463</v>
      </c>
      <c r="L544" s="207">
        <f t="shared" si="55"/>
        <v>57.495072597889759</v>
      </c>
      <c r="M544" s="208">
        <f t="shared" si="56"/>
        <v>57.495072597889759</v>
      </c>
      <c r="P544" s="217"/>
    </row>
    <row r="545" spans="1:16" ht="11.25" customHeight="1">
      <c r="A545" s="69"/>
      <c r="B545" s="98"/>
      <c r="C545" s="98"/>
      <c r="D545" s="187" t="s">
        <v>2915</v>
      </c>
      <c r="E545" s="13"/>
      <c r="F545" s="13"/>
      <c r="G545" s="42"/>
      <c r="H545" s="52"/>
      <c r="I545" s="42"/>
      <c r="J545" s="28"/>
      <c r="K545" s="29"/>
      <c r="L545" s="207"/>
      <c r="M545" s="208"/>
      <c r="P545" s="217"/>
    </row>
    <row r="546" spans="1:16" ht="11.25" customHeight="1">
      <c r="A546" s="66" t="s">
        <v>2863</v>
      </c>
      <c r="B546" s="99" t="s">
        <v>554</v>
      </c>
      <c r="C546" s="99" t="s">
        <v>2916</v>
      </c>
      <c r="D546" s="180" t="s">
        <v>865</v>
      </c>
      <c r="E546" s="6">
        <v>60.652411004770869</v>
      </c>
      <c r="F546" s="13">
        <f t="shared" ref="F546:F552" si="57">E546+(E546*$N$10)/100</f>
        <v>60.652411004770869</v>
      </c>
      <c r="G546" s="39">
        <v>107</v>
      </c>
      <c r="H546" s="40" t="s">
        <v>465</v>
      </c>
      <c r="I546" s="39">
        <v>96</v>
      </c>
      <c r="J546" s="22">
        <v>26</v>
      </c>
      <c r="K546" s="23" t="s">
        <v>463</v>
      </c>
      <c r="L546" s="207">
        <f t="shared" si="55"/>
        <v>60.652411004770869</v>
      </c>
      <c r="M546" s="208">
        <f t="shared" ref="M546:M552" si="58">IF($N$11="",(F546*$P$11)/100+F546,L546+(L546*$P$11)/100)</f>
        <v>60.652411004770869</v>
      </c>
      <c r="P546" s="217"/>
    </row>
    <row r="547" spans="1:16" ht="11.25" customHeight="1">
      <c r="A547" s="66" t="s">
        <v>3881</v>
      </c>
      <c r="B547" s="99" t="s">
        <v>558</v>
      </c>
      <c r="C547" s="99" t="s">
        <v>1998</v>
      </c>
      <c r="D547" s="180" t="s">
        <v>2921</v>
      </c>
      <c r="E547" s="6">
        <v>50.881086996753702</v>
      </c>
      <c r="F547" s="13">
        <f t="shared" si="57"/>
        <v>50.881086996753702</v>
      </c>
      <c r="G547" s="39" t="s">
        <v>470</v>
      </c>
      <c r="H547" s="40" t="s">
        <v>466</v>
      </c>
      <c r="I547" s="39">
        <v>90</v>
      </c>
      <c r="J547" s="22">
        <v>6</v>
      </c>
      <c r="K547" s="23" t="s">
        <v>463</v>
      </c>
      <c r="L547" s="207">
        <f t="shared" si="55"/>
        <v>50.881086996753702</v>
      </c>
      <c r="M547" s="208">
        <f t="shared" si="58"/>
        <v>50.881086996753702</v>
      </c>
      <c r="P547" s="217"/>
    </row>
    <row r="548" spans="1:16" ht="11.25" customHeight="1">
      <c r="A548" s="66" t="s">
        <v>3892</v>
      </c>
      <c r="B548" s="99" t="s">
        <v>580</v>
      </c>
      <c r="C548" s="99" t="s">
        <v>581</v>
      </c>
      <c r="D548" s="180" t="s">
        <v>829</v>
      </c>
      <c r="E548" s="6">
        <v>102.30908958030699</v>
      </c>
      <c r="F548" s="13">
        <f t="shared" si="57"/>
        <v>102.30908958030699</v>
      </c>
      <c r="G548" s="39">
        <v>107</v>
      </c>
      <c r="H548" s="40" t="s">
        <v>465</v>
      </c>
      <c r="I548" s="39">
        <v>180</v>
      </c>
      <c r="J548" s="22">
        <v>18</v>
      </c>
      <c r="K548" s="23" t="s">
        <v>463</v>
      </c>
      <c r="L548" s="207">
        <f t="shared" si="55"/>
        <v>102.30908958030699</v>
      </c>
      <c r="M548" s="208">
        <f t="shared" si="58"/>
        <v>102.30908958030699</v>
      </c>
      <c r="P548" s="217"/>
    </row>
    <row r="549" spans="1:16" ht="11.25" customHeight="1">
      <c r="A549" s="66" t="s">
        <v>3894</v>
      </c>
      <c r="B549" s="99" t="s">
        <v>562</v>
      </c>
      <c r="C549" s="99" t="s">
        <v>563</v>
      </c>
      <c r="D549" s="180" t="s">
        <v>830</v>
      </c>
      <c r="E549" s="6">
        <v>154.03218038078941</v>
      </c>
      <c r="F549" s="13">
        <f t="shared" si="57"/>
        <v>154.03218038078941</v>
      </c>
      <c r="G549" s="39">
        <v>107</v>
      </c>
      <c r="H549" s="40" t="s">
        <v>469</v>
      </c>
      <c r="I549" s="39">
        <v>230</v>
      </c>
      <c r="J549" s="22">
        <v>18</v>
      </c>
      <c r="K549" s="23" t="s">
        <v>463</v>
      </c>
      <c r="L549" s="207">
        <f t="shared" si="55"/>
        <v>154.03218038078941</v>
      </c>
      <c r="M549" s="208">
        <f t="shared" si="58"/>
        <v>154.03218038078941</v>
      </c>
      <c r="P549" s="217"/>
    </row>
    <row r="550" spans="1:16" ht="11.25" customHeight="1">
      <c r="A550" s="66" t="s">
        <v>3898</v>
      </c>
      <c r="B550" s="99" t="s">
        <v>586</v>
      </c>
      <c r="C550" s="99" t="s">
        <v>2988</v>
      </c>
      <c r="D550" s="180" t="s">
        <v>2009</v>
      </c>
      <c r="E550" s="6">
        <v>51.428354297757025</v>
      </c>
      <c r="F550" s="13">
        <f t="shared" si="57"/>
        <v>51.428354297757025</v>
      </c>
      <c r="G550" s="39">
        <v>92</v>
      </c>
      <c r="H550" s="40" t="s">
        <v>465</v>
      </c>
      <c r="I550" s="39">
        <v>60</v>
      </c>
      <c r="J550" s="22">
        <v>6</v>
      </c>
      <c r="K550" s="23" t="s">
        <v>463</v>
      </c>
      <c r="L550" s="207">
        <f t="shared" si="55"/>
        <v>51.428354297757025</v>
      </c>
      <c r="M550" s="208">
        <f t="shared" si="58"/>
        <v>51.428354297757025</v>
      </c>
      <c r="P550" s="217"/>
    </row>
    <row r="551" spans="1:16" s="7" customFormat="1" ht="11.25" customHeight="1">
      <c r="A551" s="66" t="s">
        <v>1232</v>
      </c>
      <c r="B551" s="99" t="s">
        <v>1887</v>
      </c>
      <c r="C551" s="99" t="s">
        <v>607</v>
      </c>
      <c r="D551" s="180" t="s">
        <v>608</v>
      </c>
      <c r="E551" s="6">
        <v>57.872461938491696</v>
      </c>
      <c r="F551" s="13">
        <f t="shared" si="57"/>
        <v>57.872461938491696</v>
      </c>
      <c r="G551" s="39">
        <v>75</v>
      </c>
      <c r="H551" s="40" t="s">
        <v>467</v>
      </c>
      <c r="I551" s="39">
        <v>90</v>
      </c>
      <c r="J551" s="22">
        <v>6</v>
      </c>
      <c r="K551" s="23" t="s">
        <v>463</v>
      </c>
      <c r="L551" s="207">
        <f t="shared" si="55"/>
        <v>57.872461938491696</v>
      </c>
      <c r="M551" s="208">
        <f t="shared" si="58"/>
        <v>57.872461938491696</v>
      </c>
      <c r="N551" s="308"/>
      <c r="O551" s="271"/>
      <c r="P551" s="217"/>
    </row>
    <row r="552" spans="1:16" s="7" customFormat="1" ht="11.25" customHeight="1">
      <c r="A552" s="70" t="s">
        <v>1253</v>
      </c>
      <c r="B552" s="100" t="s">
        <v>3218</v>
      </c>
      <c r="C552" s="100" t="s">
        <v>3216</v>
      </c>
      <c r="D552" s="188" t="s">
        <v>3219</v>
      </c>
      <c r="E552" s="15">
        <v>51.476880000000001</v>
      </c>
      <c r="F552" s="13">
        <f t="shared" si="57"/>
        <v>51.476880000000001</v>
      </c>
      <c r="G552" s="44">
        <v>67</v>
      </c>
      <c r="H552" s="54" t="s">
        <v>466</v>
      </c>
      <c r="I552" s="44">
        <v>85</v>
      </c>
      <c r="J552" s="32">
        <v>6</v>
      </c>
      <c r="K552" s="33" t="s">
        <v>463</v>
      </c>
      <c r="L552" s="207">
        <f t="shared" si="55"/>
        <v>51.476880000000001</v>
      </c>
      <c r="M552" s="208">
        <f t="shared" si="58"/>
        <v>51.476880000000001</v>
      </c>
      <c r="N552" s="308"/>
      <c r="O552" s="271"/>
      <c r="P552" s="217"/>
    </row>
    <row r="553" spans="1:16" s="7" customFormat="1" ht="11.25" customHeight="1">
      <c r="A553" s="69"/>
      <c r="B553" s="98"/>
      <c r="C553" s="98"/>
      <c r="D553" s="187" t="s">
        <v>3220</v>
      </c>
      <c r="E553" s="13"/>
      <c r="F553" s="13"/>
      <c r="G553" s="42"/>
      <c r="H553" s="52"/>
      <c r="I553" s="42"/>
      <c r="J553" s="28"/>
      <c r="K553" s="29"/>
      <c r="L553" s="207"/>
      <c r="M553" s="208"/>
      <c r="N553" s="308"/>
      <c r="O553" s="271"/>
      <c r="P553" s="217"/>
    </row>
    <row r="554" spans="1:16" s="7" customFormat="1" ht="11.25" customHeight="1">
      <c r="A554" s="71" t="s">
        <v>711</v>
      </c>
      <c r="B554" s="101" t="s">
        <v>3261</v>
      </c>
      <c r="C554" s="101" t="s">
        <v>3262</v>
      </c>
      <c r="D554" s="190" t="s">
        <v>3263</v>
      </c>
      <c r="E554" s="56">
        <v>401.96818430115468</v>
      </c>
      <c r="F554" s="13">
        <f>E554+(E554*$N$10)/100</f>
        <v>401.96818430115468</v>
      </c>
      <c r="G554" s="57">
        <v>108</v>
      </c>
      <c r="H554" s="58" t="s">
        <v>3264</v>
      </c>
      <c r="I554" s="57">
        <v>228.5</v>
      </c>
      <c r="J554" s="59">
        <v>6</v>
      </c>
      <c r="K554" s="60" t="s">
        <v>463</v>
      </c>
      <c r="L554" s="207">
        <f t="shared" si="55"/>
        <v>401.96818430115468</v>
      </c>
      <c r="M554" s="208">
        <f>IF($N$11="",(F554*$P$11)/100+F554,L554+(L554*$P$11)/100)</f>
        <v>401.96818430115468</v>
      </c>
      <c r="N554" s="308"/>
      <c r="O554" s="271"/>
      <c r="P554" s="217"/>
    </row>
    <row r="555" spans="1:16" s="7" customFormat="1" ht="11.25" customHeight="1">
      <c r="A555" s="71"/>
      <c r="B555" s="101"/>
      <c r="C555" s="101"/>
      <c r="D555" s="190" t="s">
        <v>3265</v>
      </c>
      <c r="E555" s="56"/>
      <c r="F555" s="56"/>
      <c r="G555" s="57"/>
      <c r="H555" s="58"/>
      <c r="I555" s="57"/>
      <c r="J555" s="59"/>
      <c r="K555" s="60"/>
      <c r="L555" s="207"/>
      <c r="M555" s="208"/>
      <c r="N555" s="308"/>
      <c r="O555" s="271"/>
      <c r="P555" s="217"/>
    </row>
    <row r="556" spans="1:16" s="7" customFormat="1" ht="11.25" customHeight="1">
      <c r="A556" s="71"/>
      <c r="B556" s="101"/>
      <c r="C556" s="101"/>
      <c r="D556" s="190" t="s">
        <v>3729</v>
      </c>
      <c r="E556" s="56"/>
      <c r="F556" s="56"/>
      <c r="G556" s="57"/>
      <c r="H556" s="58"/>
      <c r="I556" s="57"/>
      <c r="J556" s="59"/>
      <c r="K556" s="60"/>
      <c r="L556" s="207"/>
      <c r="M556" s="208"/>
      <c r="N556" s="308"/>
      <c r="O556" s="271"/>
      <c r="P556" s="217"/>
    </row>
    <row r="557" spans="1:16" s="7" customFormat="1" ht="11.25" customHeight="1">
      <c r="A557" s="71"/>
      <c r="B557" s="101"/>
      <c r="C557" s="101"/>
      <c r="D557" s="190" t="s">
        <v>3730</v>
      </c>
      <c r="E557" s="56"/>
      <c r="F557" s="56"/>
      <c r="G557" s="57"/>
      <c r="H557" s="58"/>
      <c r="I557" s="57"/>
      <c r="J557" s="59"/>
      <c r="K557" s="60"/>
      <c r="L557" s="207"/>
      <c r="M557" s="208"/>
      <c r="N557" s="308"/>
      <c r="O557" s="271"/>
      <c r="P557" s="217"/>
    </row>
    <row r="558" spans="1:16" s="7" customFormat="1" ht="11.25" customHeight="1">
      <c r="A558" s="71"/>
      <c r="B558" s="101"/>
      <c r="C558" s="101"/>
      <c r="D558" s="190" t="s">
        <v>3731</v>
      </c>
      <c r="E558" s="56"/>
      <c r="F558" s="56"/>
      <c r="G558" s="57"/>
      <c r="H558" s="58"/>
      <c r="I558" s="57"/>
      <c r="J558" s="59"/>
      <c r="K558" s="60"/>
      <c r="L558" s="207"/>
      <c r="M558" s="208"/>
      <c r="N558" s="308"/>
      <c r="O558" s="271"/>
      <c r="P558" s="217"/>
    </row>
    <row r="559" spans="1:16" s="7" customFormat="1" ht="11.25" customHeight="1">
      <c r="A559" s="71"/>
      <c r="B559" s="101"/>
      <c r="C559" s="101"/>
      <c r="D559" s="190" t="s">
        <v>3732</v>
      </c>
      <c r="E559" s="56"/>
      <c r="F559" s="56"/>
      <c r="G559" s="57"/>
      <c r="H559" s="58"/>
      <c r="I559" s="57"/>
      <c r="J559" s="59"/>
      <c r="K559" s="60"/>
      <c r="L559" s="207"/>
      <c r="M559" s="208"/>
      <c r="N559" s="308"/>
      <c r="O559" s="271"/>
      <c r="P559" s="217"/>
    </row>
    <row r="560" spans="1:16" s="7" customFormat="1" ht="11.25" customHeight="1">
      <c r="A560" s="71"/>
      <c r="B560" s="101"/>
      <c r="C560" s="101"/>
      <c r="D560" s="190" t="s">
        <v>3733</v>
      </c>
      <c r="E560" s="56"/>
      <c r="F560" s="56"/>
      <c r="G560" s="57"/>
      <c r="H560" s="58"/>
      <c r="I560" s="57"/>
      <c r="J560" s="59"/>
      <c r="K560" s="60"/>
      <c r="L560" s="207"/>
      <c r="M560" s="208"/>
      <c r="N560" s="308"/>
      <c r="O560" s="271"/>
      <c r="P560" s="217"/>
    </row>
    <row r="561" spans="1:16" s="7" customFormat="1" ht="11.25" customHeight="1">
      <c r="A561" s="71" t="s">
        <v>732</v>
      </c>
      <c r="B561" s="101" t="s">
        <v>1078</v>
      </c>
      <c r="C561" s="101" t="s">
        <v>1079</v>
      </c>
      <c r="D561" s="190" t="s">
        <v>1080</v>
      </c>
      <c r="E561" s="56">
        <v>293.93705634037002</v>
      </c>
      <c r="F561" s="13">
        <f>E561+(E561*$N$10)/100</f>
        <v>293.93705634037002</v>
      </c>
      <c r="G561" s="57">
        <v>93</v>
      </c>
      <c r="H561" s="58" t="s">
        <v>1081</v>
      </c>
      <c r="I561" s="57">
        <v>173</v>
      </c>
      <c r="J561" s="59">
        <v>6</v>
      </c>
      <c r="K561" s="60" t="s">
        <v>463</v>
      </c>
      <c r="L561" s="207">
        <f t="shared" si="55"/>
        <v>293.93705634037002</v>
      </c>
      <c r="M561" s="208">
        <f>IF($N$11="",(F561*$P$11)/100+F561,L561+(L561*$P$11)/100)</f>
        <v>293.93705634037002</v>
      </c>
      <c r="N561" s="308"/>
      <c r="O561" s="271"/>
      <c r="P561" s="217"/>
    </row>
    <row r="562" spans="1:16" s="7" customFormat="1" ht="11.25" customHeight="1">
      <c r="A562" s="71"/>
      <c r="B562" s="101"/>
      <c r="C562" s="101"/>
      <c r="D562" s="190" t="s">
        <v>1082</v>
      </c>
      <c r="E562" s="56"/>
      <c r="F562" s="56"/>
      <c r="G562" s="57"/>
      <c r="H562" s="58"/>
      <c r="I562" s="57"/>
      <c r="J562" s="59"/>
      <c r="K562" s="60"/>
      <c r="L562" s="207"/>
      <c r="M562" s="208"/>
      <c r="N562" s="308"/>
      <c r="O562" s="271"/>
      <c r="P562" s="217"/>
    </row>
    <row r="563" spans="1:16" s="7" customFormat="1" ht="11.25" customHeight="1">
      <c r="A563" s="232" t="s">
        <v>2096</v>
      </c>
      <c r="B563" s="101"/>
      <c r="C563" s="101" t="s">
        <v>2090</v>
      </c>
      <c r="D563" s="190" t="s">
        <v>3567</v>
      </c>
      <c r="E563" s="56">
        <v>103.88010447360001</v>
      </c>
      <c r="F563" s="13">
        <f>E563+(E563*$N$10)/100</f>
        <v>103.88010447360001</v>
      </c>
      <c r="G563" s="57">
        <v>93</v>
      </c>
      <c r="H563" s="58" t="s">
        <v>469</v>
      </c>
      <c r="I563" s="57">
        <v>180</v>
      </c>
      <c r="J563" s="59">
        <v>6</v>
      </c>
      <c r="K563" s="60" t="s">
        <v>463</v>
      </c>
      <c r="L563" s="207">
        <f>F563-(F563*$N$11)/100</f>
        <v>103.88010447360001</v>
      </c>
      <c r="M563" s="208">
        <f>IF($N$11="",(F563*$P$11)/100+F563,L563+(L563*$P$11)/100)</f>
        <v>103.88010447360001</v>
      </c>
      <c r="N563" s="308"/>
      <c r="O563" s="271"/>
      <c r="P563" s="217"/>
    </row>
    <row r="564" spans="1:16" s="7" customFormat="1" ht="11.25" customHeight="1">
      <c r="A564" s="71" t="s">
        <v>3835</v>
      </c>
      <c r="B564" s="101" t="s">
        <v>505</v>
      </c>
      <c r="C564" s="101" t="s">
        <v>506</v>
      </c>
      <c r="D564" s="190" t="s">
        <v>1083</v>
      </c>
      <c r="E564" s="56">
        <v>252.385749697536</v>
      </c>
      <c r="F564" s="13">
        <f>E564+(E564*$N$10)/100</f>
        <v>252.385749697536</v>
      </c>
      <c r="G564" s="57">
        <v>108</v>
      </c>
      <c r="H564" s="58" t="s">
        <v>508</v>
      </c>
      <c r="I564" s="57">
        <v>260</v>
      </c>
      <c r="J564" s="59">
        <v>6</v>
      </c>
      <c r="K564" s="60" t="s">
        <v>463</v>
      </c>
      <c r="L564" s="207">
        <f>F564-(F564*$N$11)/100</f>
        <v>252.385749697536</v>
      </c>
      <c r="M564" s="208">
        <f>IF($N$11="",(F564*$P$11)/100+F564,L564+(L564*$P$11)/100)</f>
        <v>252.385749697536</v>
      </c>
      <c r="N564" s="308"/>
      <c r="O564" s="271"/>
      <c r="P564" s="217"/>
    </row>
    <row r="565" spans="1:16" s="7" customFormat="1" ht="11.25" customHeight="1">
      <c r="A565" s="71" t="s">
        <v>3836</v>
      </c>
      <c r="B565" s="101" t="s">
        <v>1084</v>
      </c>
      <c r="C565" s="101">
        <v>0</v>
      </c>
      <c r="D565" s="190" t="s">
        <v>1085</v>
      </c>
      <c r="E565" s="56">
        <v>100.59237255190254</v>
      </c>
      <c r="F565" s="13">
        <f>E565+(E565*$N$10)/100</f>
        <v>100.59237255190254</v>
      </c>
      <c r="G565" s="57">
        <v>92</v>
      </c>
      <c r="H565" s="58" t="s">
        <v>1086</v>
      </c>
      <c r="I565" s="57">
        <v>142</v>
      </c>
      <c r="J565" s="59">
        <v>0</v>
      </c>
      <c r="K565" s="60" t="s">
        <v>463</v>
      </c>
      <c r="L565" s="207">
        <f t="shared" si="55"/>
        <v>100.59237255190254</v>
      </c>
      <c r="M565" s="208">
        <f>IF($N$11="",(F565*$P$11)/100+F565,L565+(L565*$P$11)/100)</f>
        <v>100.59237255190254</v>
      </c>
      <c r="N565" s="308"/>
      <c r="O565" s="271"/>
      <c r="P565" s="217"/>
    </row>
    <row r="566" spans="1:16" s="7" customFormat="1" ht="11.25" customHeight="1">
      <c r="A566" s="71" t="s">
        <v>2706</v>
      </c>
      <c r="B566" s="101" t="s">
        <v>2153</v>
      </c>
      <c r="C566" s="101" t="s">
        <v>2154</v>
      </c>
      <c r="D566" s="190" t="s">
        <v>2155</v>
      </c>
      <c r="E566" s="56">
        <v>90.214693256655465</v>
      </c>
      <c r="F566" s="13">
        <f>E566+(E566*$N$10)/100</f>
        <v>90.214693256655465</v>
      </c>
      <c r="G566" s="57">
        <v>92</v>
      </c>
      <c r="H566" s="58" t="s">
        <v>2156</v>
      </c>
      <c r="I566" s="57">
        <v>76</v>
      </c>
      <c r="J566" s="59">
        <v>6</v>
      </c>
      <c r="K566" s="60" t="s">
        <v>463</v>
      </c>
      <c r="L566" s="207">
        <f t="shared" si="55"/>
        <v>90.214693256655465</v>
      </c>
      <c r="M566" s="208">
        <f>IF($N$11="",(F566*$P$11)/100+F566,L566+(L566*$P$11)/100)</f>
        <v>90.214693256655465</v>
      </c>
      <c r="N566" s="308"/>
      <c r="O566" s="271"/>
      <c r="P566" s="217"/>
    </row>
    <row r="567" spans="1:16" s="7" customFormat="1" ht="11.25" customHeight="1">
      <c r="A567" s="71"/>
      <c r="B567" s="101"/>
      <c r="C567" s="101"/>
      <c r="D567" s="190" t="s">
        <v>2157</v>
      </c>
      <c r="E567" s="56"/>
      <c r="F567" s="56"/>
      <c r="G567" s="57"/>
      <c r="H567" s="58"/>
      <c r="I567" s="57"/>
      <c r="J567" s="59"/>
      <c r="K567" s="60"/>
      <c r="L567" s="207"/>
      <c r="M567" s="208"/>
      <c r="N567" s="308"/>
      <c r="O567" s="271"/>
      <c r="P567" s="217"/>
    </row>
    <row r="568" spans="1:16" s="7" customFormat="1" ht="11.25" customHeight="1">
      <c r="A568" s="70" t="s">
        <v>1256</v>
      </c>
      <c r="B568" s="100" t="s">
        <v>762</v>
      </c>
      <c r="C568" s="100" t="s">
        <v>761</v>
      </c>
      <c r="D568" s="188" t="s">
        <v>1120</v>
      </c>
      <c r="E568" s="15">
        <v>187.60857683984059</v>
      </c>
      <c r="F568" s="13">
        <f>E568+(E568*$N$10)/100</f>
        <v>187.60857683984059</v>
      </c>
      <c r="G568" s="44">
        <v>107</v>
      </c>
      <c r="H568" s="54" t="s">
        <v>465</v>
      </c>
      <c r="I568" s="44">
        <v>140</v>
      </c>
      <c r="J568" s="32">
        <v>18</v>
      </c>
      <c r="K568" s="33" t="s">
        <v>463</v>
      </c>
      <c r="L568" s="207">
        <f t="shared" si="55"/>
        <v>187.60857683984059</v>
      </c>
      <c r="M568" s="208">
        <f>IF($N$11="",(F568*$P$11)/100+F568,L568+(L568*$P$11)/100)</f>
        <v>187.60857683984059</v>
      </c>
      <c r="N568" s="308"/>
      <c r="O568" s="271"/>
      <c r="P568" s="217"/>
    </row>
    <row r="569" spans="1:16" s="7" customFormat="1" ht="11.25" customHeight="1">
      <c r="A569" s="69"/>
      <c r="B569" s="98"/>
      <c r="C569" s="98"/>
      <c r="D569" s="187" t="s">
        <v>1119</v>
      </c>
      <c r="E569" s="13"/>
      <c r="F569" s="13"/>
      <c r="G569" s="42"/>
      <c r="H569" s="52"/>
      <c r="I569" s="42"/>
      <c r="J569" s="28"/>
      <c r="K569" s="29"/>
      <c r="L569" s="207"/>
      <c r="M569" s="208"/>
      <c r="N569" s="308"/>
      <c r="O569" s="271"/>
      <c r="P569" s="217"/>
    </row>
    <row r="570" spans="1:16" s="9" customFormat="1" ht="11.25" customHeight="1">
      <c r="A570" s="66" t="s">
        <v>1257</v>
      </c>
      <c r="B570" s="99" t="s">
        <v>972</v>
      </c>
      <c r="C570" s="99" t="s">
        <v>751</v>
      </c>
      <c r="D570" s="180" t="s">
        <v>414</v>
      </c>
      <c r="E570" s="6">
        <v>238.90363145438408</v>
      </c>
      <c r="F570" s="13">
        <f t="shared" ref="F570:F579" si="59">E570+(E570*$N$10)/100</f>
        <v>238.90363145438408</v>
      </c>
      <c r="G570" s="39">
        <v>0</v>
      </c>
      <c r="H570" s="40">
        <v>0</v>
      </c>
      <c r="I570" s="39">
        <v>0</v>
      </c>
      <c r="J570" s="22">
        <v>10</v>
      </c>
      <c r="K570" s="23" t="s">
        <v>463</v>
      </c>
      <c r="L570" s="207">
        <f t="shared" si="55"/>
        <v>238.90363145438408</v>
      </c>
      <c r="M570" s="208">
        <f t="shared" ref="M570:M579" si="60">IF($N$11="",(F570*$P$11)/100+F570,L570+(L570*$P$11)/100)</f>
        <v>238.90363145438408</v>
      </c>
      <c r="N570" s="308"/>
      <c r="O570" s="271"/>
      <c r="P570" s="217"/>
    </row>
    <row r="571" spans="1:16" s="9" customFormat="1" ht="11.25" customHeight="1">
      <c r="A571" s="66" t="s">
        <v>1330</v>
      </c>
      <c r="B571" s="99" t="s">
        <v>3053</v>
      </c>
      <c r="C571" s="99">
        <v>0</v>
      </c>
      <c r="D571" s="180" t="s">
        <v>2976</v>
      </c>
      <c r="E571" s="6">
        <v>69.047159999999991</v>
      </c>
      <c r="F571" s="13">
        <f t="shared" si="59"/>
        <v>69.047159999999991</v>
      </c>
      <c r="G571" s="39">
        <v>64.599999999999994</v>
      </c>
      <c r="H571" s="40" t="s">
        <v>2317</v>
      </c>
      <c r="I571" s="39">
        <v>83</v>
      </c>
      <c r="J571" s="22">
        <v>6</v>
      </c>
      <c r="K571" s="23" t="s">
        <v>3065</v>
      </c>
      <c r="L571" s="207">
        <f t="shared" si="55"/>
        <v>69.047159999999991</v>
      </c>
      <c r="M571" s="208">
        <f t="shared" si="60"/>
        <v>69.047159999999991</v>
      </c>
      <c r="N571" s="308"/>
      <c r="O571" s="271"/>
      <c r="P571" s="217"/>
    </row>
    <row r="572" spans="1:16" s="9" customFormat="1" ht="11.25" customHeight="1">
      <c r="A572" s="66" t="s">
        <v>1331</v>
      </c>
      <c r="B572" s="99" t="s">
        <v>2974</v>
      </c>
      <c r="C572" s="99" t="s">
        <v>2975</v>
      </c>
      <c r="D572" s="212" t="s">
        <v>3424</v>
      </c>
      <c r="E572" s="6">
        <v>52.044719999999998</v>
      </c>
      <c r="F572" s="13">
        <f t="shared" si="59"/>
        <v>52.044719999999998</v>
      </c>
      <c r="G572" s="39">
        <v>73</v>
      </c>
      <c r="H572" s="40" t="s">
        <v>2318</v>
      </c>
      <c r="I572" s="39">
        <v>80</v>
      </c>
      <c r="J572" s="22">
        <v>6</v>
      </c>
      <c r="K572" s="23" t="s">
        <v>3065</v>
      </c>
      <c r="L572" s="207">
        <f t="shared" si="55"/>
        <v>52.044719999999998</v>
      </c>
      <c r="M572" s="208">
        <f t="shared" si="60"/>
        <v>52.044719999999998</v>
      </c>
      <c r="N572" s="308"/>
      <c r="O572" s="271"/>
      <c r="P572" s="217"/>
    </row>
    <row r="573" spans="1:16" s="9" customFormat="1" ht="11.25" customHeight="1">
      <c r="A573" s="66" t="s">
        <v>1348</v>
      </c>
      <c r="B573" s="99"/>
      <c r="C573" s="99"/>
      <c r="D573" s="212" t="s">
        <v>3611</v>
      </c>
      <c r="E573" s="6">
        <v>48.528480000000002</v>
      </c>
      <c r="F573" s="13">
        <f t="shared" si="59"/>
        <v>48.528480000000002</v>
      </c>
      <c r="G573" s="39"/>
      <c r="H573" s="40"/>
      <c r="I573" s="39"/>
      <c r="J573" s="121"/>
      <c r="K573" s="23"/>
      <c r="L573" s="207">
        <f t="shared" si="55"/>
        <v>48.528480000000002</v>
      </c>
      <c r="M573" s="208">
        <f t="shared" si="60"/>
        <v>48.528480000000002</v>
      </c>
      <c r="N573" s="308"/>
      <c r="O573" s="271"/>
      <c r="P573" s="217"/>
    </row>
    <row r="574" spans="1:16" s="9" customFormat="1" ht="11.25" customHeight="1">
      <c r="A574" s="66" t="s">
        <v>3510</v>
      </c>
      <c r="B574" s="99">
        <v>0</v>
      </c>
      <c r="C574" s="99" t="s">
        <v>3508</v>
      </c>
      <c r="D574" s="212" t="s">
        <v>3509</v>
      </c>
      <c r="E574" s="6">
        <v>73.120319999999992</v>
      </c>
      <c r="F574" s="13">
        <f t="shared" si="59"/>
        <v>73.120319999999992</v>
      </c>
      <c r="G574" s="39">
        <v>0</v>
      </c>
      <c r="H574" s="40">
        <v>0</v>
      </c>
      <c r="I574" s="39">
        <v>0</v>
      </c>
      <c r="K574" s="23" t="s">
        <v>2169</v>
      </c>
      <c r="L574" s="207">
        <f>F574-(F574*$N$11)/100</f>
        <v>73.120319999999992</v>
      </c>
      <c r="M574" s="208">
        <f t="shared" si="60"/>
        <v>73.120319999999992</v>
      </c>
      <c r="N574" s="308"/>
      <c r="O574" s="271"/>
      <c r="P574" s="217"/>
    </row>
    <row r="575" spans="1:16" s="9" customFormat="1" ht="11.25" customHeight="1">
      <c r="A575" s="66" t="s">
        <v>2866</v>
      </c>
      <c r="B575" s="99" t="s">
        <v>609</v>
      </c>
      <c r="C575" s="99" t="s">
        <v>625</v>
      </c>
      <c r="D575" s="180" t="s">
        <v>801</v>
      </c>
      <c r="E575" s="6">
        <v>25.188012700098952</v>
      </c>
      <c r="F575" s="13">
        <f t="shared" si="59"/>
        <v>25.188012700098952</v>
      </c>
      <c r="G575" s="39">
        <v>72.5</v>
      </c>
      <c r="H575" s="40">
        <v>18</v>
      </c>
      <c r="I575" s="39">
        <v>90</v>
      </c>
      <c r="J575" s="22">
        <v>60</v>
      </c>
      <c r="K575" s="23" t="s">
        <v>463</v>
      </c>
      <c r="L575" s="207">
        <f t="shared" si="55"/>
        <v>25.188012700098952</v>
      </c>
      <c r="M575" s="208">
        <f t="shared" si="60"/>
        <v>25.188012700098952</v>
      </c>
      <c r="N575" s="308"/>
      <c r="O575" s="271"/>
      <c r="P575" s="217"/>
    </row>
    <row r="576" spans="1:16" s="9" customFormat="1" ht="11.25" customHeight="1">
      <c r="A576" s="66" t="s">
        <v>1221</v>
      </c>
      <c r="B576" s="99" t="s">
        <v>624</v>
      </c>
      <c r="C576" s="99" t="s">
        <v>2158</v>
      </c>
      <c r="D576" s="180" t="s">
        <v>2159</v>
      </c>
      <c r="E576" s="6">
        <v>25.217908407415976</v>
      </c>
      <c r="F576" s="13">
        <f t="shared" si="59"/>
        <v>25.217908407415976</v>
      </c>
      <c r="G576" s="39">
        <v>59</v>
      </c>
      <c r="H576" s="40">
        <v>19</v>
      </c>
      <c r="I576" s="39">
        <v>100</v>
      </c>
      <c r="J576" s="22">
        <v>90</v>
      </c>
      <c r="K576" s="23" t="s">
        <v>463</v>
      </c>
      <c r="L576" s="207">
        <f t="shared" si="55"/>
        <v>25.217908407415976</v>
      </c>
      <c r="M576" s="208">
        <f t="shared" si="60"/>
        <v>25.217908407415976</v>
      </c>
      <c r="N576" s="308"/>
      <c r="O576" s="271"/>
      <c r="P576" s="217"/>
    </row>
    <row r="577" spans="1:16" ht="11.25" customHeight="1">
      <c r="A577" s="66" t="s">
        <v>1238</v>
      </c>
      <c r="B577" s="99" t="s">
        <v>954</v>
      </c>
      <c r="C577" s="99">
        <v>0</v>
      </c>
      <c r="D577" s="180" t="s">
        <v>1423</v>
      </c>
      <c r="E577" s="6">
        <v>58.989840000000001</v>
      </c>
      <c r="F577" s="13">
        <f t="shared" si="59"/>
        <v>58.989840000000001</v>
      </c>
      <c r="G577" s="39">
        <v>93</v>
      </c>
      <c r="H577" s="40">
        <v>33</v>
      </c>
      <c r="I577" s="39">
        <v>187.5</v>
      </c>
      <c r="J577" s="22">
        <v>0</v>
      </c>
      <c r="K577" s="23" t="s">
        <v>463</v>
      </c>
      <c r="L577" s="207">
        <f t="shared" si="55"/>
        <v>58.989840000000001</v>
      </c>
      <c r="M577" s="208">
        <f t="shared" si="60"/>
        <v>58.989840000000001</v>
      </c>
      <c r="P577" s="217"/>
    </row>
    <row r="578" spans="1:16" s="9" customFormat="1" ht="11.25" customHeight="1">
      <c r="A578" s="66" t="s">
        <v>1245</v>
      </c>
      <c r="B578" s="99" t="s">
        <v>914</v>
      </c>
      <c r="C578" s="99">
        <v>0</v>
      </c>
      <c r="D578" s="180" t="s">
        <v>1426</v>
      </c>
      <c r="E578" s="6">
        <v>138.40551830908103</v>
      </c>
      <c r="F578" s="13">
        <f t="shared" si="59"/>
        <v>138.40551830908103</v>
      </c>
      <c r="G578" s="39">
        <v>132.5</v>
      </c>
      <c r="H578" s="40">
        <v>27.7</v>
      </c>
      <c r="I578" s="39">
        <v>236.5</v>
      </c>
      <c r="J578" s="22">
        <v>0</v>
      </c>
      <c r="K578" s="23" t="s">
        <v>463</v>
      </c>
      <c r="L578" s="207">
        <f t="shared" si="55"/>
        <v>138.40551830908103</v>
      </c>
      <c r="M578" s="208">
        <f t="shared" si="60"/>
        <v>138.40551830908103</v>
      </c>
      <c r="N578" s="308"/>
      <c r="O578" s="271"/>
      <c r="P578" s="217"/>
    </row>
    <row r="579" spans="1:16" s="9" customFormat="1" ht="11.25" customHeight="1">
      <c r="A579" s="66" t="s">
        <v>1246</v>
      </c>
      <c r="B579" s="99" t="s">
        <v>916</v>
      </c>
      <c r="C579" s="99">
        <v>0</v>
      </c>
      <c r="D579" s="180" t="s">
        <v>1427</v>
      </c>
      <c r="E579" s="6">
        <v>45.026100647266176</v>
      </c>
      <c r="F579" s="13">
        <f t="shared" si="59"/>
        <v>45.026100647266176</v>
      </c>
      <c r="G579" s="39">
        <v>85</v>
      </c>
      <c r="H579" s="40">
        <v>14</v>
      </c>
      <c r="I579" s="39">
        <v>168.5</v>
      </c>
      <c r="J579" s="22">
        <v>0</v>
      </c>
      <c r="K579" s="23" t="s">
        <v>463</v>
      </c>
      <c r="L579" s="207">
        <f t="shared" si="55"/>
        <v>45.026100647266176</v>
      </c>
      <c r="M579" s="208">
        <f t="shared" si="60"/>
        <v>45.026100647266176</v>
      </c>
      <c r="N579" s="308"/>
      <c r="O579" s="271"/>
      <c r="P579" s="217"/>
    </row>
    <row r="580" spans="1:16" s="9" customFormat="1" ht="11.25" customHeight="1">
      <c r="A580" s="314" t="s">
        <v>3653</v>
      </c>
      <c r="B580" s="315"/>
      <c r="C580" s="315"/>
      <c r="D580" s="315"/>
      <c r="E580" s="315"/>
      <c r="F580" s="315"/>
      <c r="G580" s="315"/>
      <c r="H580" s="315"/>
      <c r="I580" s="315"/>
      <c r="J580" s="315"/>
      <c r="K580" s="316"/>
      <c r="L580" s="209"/>
      <c r="M580" s="210"/>
      <c r="N580" s="308"/>
      <c r="O580" s="271"/>
      <c r="P580" s="217"/>
    </row>
    <row r="581" spans="1:16" s="9" customFormat="1" ht="11.25" customHeight="1">
      <c r="A581" s="70" t="s">
        <v>1271</v>
      </c>
      <c r="B581" s="100" t="s">
        <v>550</v>
      </c>
      <c r="C581" s="100" t="s">
        <v>1898</v>
      </c>
      <c r="D581" s="188" t="s">
        <v>757</v>
      </c>
      <c r="E581" s="15">
        <v>73.239207213643866</v>
      </c>
      <c r="F581" s="13">
        <f>E581+(E581*$N$10)/100</f>
        <v>73.239207213643866</v>
      </c>
      <c r="G581" s="44">
        <v>83</v>
      </c>
      <c r="H581" s="54" t="s">
        <v>472</v>
      </c>
      <c r="I581" s="44">
        <v>110</v>
      </c>
      <c r="J581" s="32">
        <v>50</v>
      </c>
      <c r="K581" s="33" t="s">
        <v>987</v>
      </c>
      <c r="L581" s="207">
        <f>F581-(F581*$N$11)/100</f>
        <v>73.239207213643866</v>
      </c>
      <c r="M581" s="208">
        <f>IF($N$11="",(F581*$P$11)/100+F581,L581+(L581*$P$11)/100)</f>
        <v>73.239207213643866</v>
      </c>
      <c r="N581" s="308"/>
      <c r="O581" s="271"/>
      <c r="P581" s="217"/>
    </row>
    <row r="582" spans="1:16" s="9" customFormat="1" ht="11.25" customHeight="1">
      <c r="A582" s="72"/>
      <c r="B582" s="102"/>
      <c r="C582" s="102"/>
      <c r="D582" s="191" t="s">
        <v>475</v>
      </c>
      <c r="E582" s="14"/>
      <c r="F582" s="14"/>
      <c r="G582" s="43"/>
      <c r="H582" s="53"/>
      <c r="I582" s="43"/>
      <c r="J582" s="30"/>
      <c r="K582" s="31"/>
      <c r="L582" s="207"/>
      <c r="M582" s="208"/>
      <c r="N582" s="308"/>
      <c r="O582" s="271"/>
      <c r="P582" s="217"/>
    </row>
    <row r="583" spans="1:16" s="9" customFormat="1" ht="11.25" customHeight="1">
      <c r="A583" s="69" t="s">
        <v>1327</v>
      </c>
      <c r="B583" s="98">
        <v>0</v>
      </c>
      <c r="C583" s="98" t="s">
        <v>1898</v>
      </c>
      <c r="D583" s="187" t="s">
        <v>757</v>
      </c>
      <c r="E583" s="13">
        <v>68.875840802173798</v>
      </c>
      <c r="F583" s="13">
        <f>E583+(E583*$N$10)/100</f>
        <v>68.875840802173798</v>
      </c>
      <c r="G583" s="42">
        <v>83</v>
      </c>
      <c r="H583" s="52" t="s">
        <v>472</v>
      </c>
      <c r="I583" s="42">
        <v>110</v>
      </c>
      <c r="J583" s="28">
        <v>50</v>
      </c>
      <c r="K583" s="29" t="s">
        <v>478</v>
      </c>
      <c r="L583" s="207">
        <f>F583-(F583*$N$11)/100</f>
        <v>68.875840802173798</v>
      </c>
      <c r="M583" s="208">
        <f>IF($N$11="",(F583*$P$11)/100+F583,L583+(L583*$P$11)/100)</f>
        <v>68.875840802173798</v>
      </c>
      <c r="N583" s="308"/>
      <c r="O583" s="271"/>
      <c r="P583" s="217"/>
    </row>
    <row r="584" spans="1:16" s="9" customFormat="1" ht="11.25" customHeight="1">
      <c r="A584" s="66" t="s">
        <v>1278</v>
      </c>
      <c r="B584" s="99" t="s">
        <v>552</v>
      </c>
      <c r="C584" s="99" t="s">
        <v>656</v>
      </c>
      <c r="D584" s="180" t="s">
        <v>3199</v>
      </c>
      <c r="E584" s="6">
        <v>97.895779751907313</v>
      </c>
      <c r="F584" s="13">
        <f>E584+(E584*$N$10)/100</f>
        <v>97.895779751907313</v>
      </c>
      <c r="G584" s="39">
        <v>92</v>
      </c>
      <c r="H584" s="40" t="s">
        <v>472</v>
      </c>
      <c r="I584" s="39">
        <v>200</v>
      </c>
      <c r="J584" s="22">
        <v>18</v>
      </c>
      <c r="K584" s="23" t="s">
        <v>987</v>
      </c>
      <c r="L584" s="207">
        <f>F584-(F584*$N$11)/100</f>
        <v>97.895779751907313</v>
      </c>
      <c r="M584" s="208">
        <f>IF($N$11="",(F584*$P$11)/100+F584,L584+(L584*$P$11)/100)</f>
        <v>97.895779751907313</v>
      </c>
      <c r="N584" s="308"/>
      <c r="O584" s="271"/>
      <c r="P584" s="217"/>
    </row>
    <row r="585" spans="1:16" s="9" customFormat="1" ht="11.25" customHeight="1">
      <c r="A585" s="66" t="s">
        <v>3823</v>
      </c>
      <c r="B585" s="99">
        <v>0</v>
      </c>
      <c r="C585" s="99" t="s">
        <v>1048</v>
      </c>
      <c r="D585" s="180" t="s">
        <v>1087</v>
      </c>
      <c r="E585" s="6">
        <v>111.4286871688131</v>
      </c>
      <c r="F585" s="13">
        <f>E585+(E585*$N$10)/100</f>
        <v>111.4286871688131</v>
      </c>
      <c r="G585" s="39">
        <v>92</v>
      </c>
      <c r="H585" s="40" t="s">
        <v>1050</v>
      </c>
      <c r="I585" s="39">
        <v>143</v>
      </c>
      <c r="J585" s="22">
        <v>6</v>
      </c>
      <c r="K585" s="23" t="s">
        <v>987</v>
      </c>
      <c r="L585" s="207">
        <f>F585-(F585*$N$11)/100</f>
        <v>111.4286871688131</v>
      </c>
      <c r="M585" s="208">
        <f>IF($N$11="",(F585*$P$11)/100+F585,L585+(L585*$P$11)/100)</f>
        <v>111.4286871688131</v>
      </c>
      <c r="N585" s="308"/>
      <c r="O585" s="271"/>
      <c r="P585" s="217"/>
    </row>
    <row r="586" spans="1:16" s="9" customFormat="1" ht="11.25" customHeight="1">
      <c r="A586" s="66" t="s">
        <v>712</v>
      </c>
      <c r="B586" s="99" t="s">
        <v>3739</v>
      </c>
      <c r="C586" s="99" t="s">
        <v>3740</v>
      </c>
      <c r="D586" s="180" t="s">
        <v>1131</v>
      </c>
      <c r="E586" s="6">
        <v>361.46723859907422</v>
      </c>
      <c r="F586" s="13">
        <f>E586+(E586*$N$10)/100</f>
        <v>361.46723859907422</v>
      </c>
      <c r="G586" s="39">
        <v>108</v>
      </c>
      <c r="H586" s="40" t="s">
        <v>1050</v>
      </c>
      <c r="I586" s="39">
        <v>168</v>
      </c>
      <c r="J586" s="22">
        <v>6</v>
      </c>
      <c r="K586" s="23" t="s">
        <v>987</v>
      </c>
      <c r="L586" s="207">
        <f>F586-(F586*$N$11)/100</f>
        <v>361.46723859907422</v>
      </c>
      <c r="M586" s="208">
        <f>IF($N$11="",(F586*$P$11)/100+F586,L586+(L586*$P$11)/100)</f>
        <v>361.46723859907422</v>
      </c>
      <c r="N586" s="308"/>
      <c r="O586" s="271"/>
      <c r="P586" s="217"/>
    </row>
    <row r="587" spans="1:16" s="9" customFormat="1" ht="11.25" customHeight="1">
      <c r="A587" s="66"/>
      <c r="B587" s="99"/>
      <c r="C587" s="99"/>
      <c r="D587" s="180" t="s">
        <v>1132</v>
      </c>
      <c r="E587" s="6"/>
      <c r="F587" s="6"/>
      <c r="G587" s="39"/>
      <c r="H587" s="40"/>
      <c r="I587" s="39"/>
      <c r="J587" s="22"/>
      <c r="K587" s="23"/>
      <c r="L587" s="207"/>
      <c r="M587" s="208"/>
      <c r="N587" s="308"/>
      <c r="O587" s="271"/>
      <c r="P587" s="217"/>
    </row>
    <row r="588" spans="1:16" s="9" customFormat="1" ht="11.25" customHeight="1">
      <c r="A588" s="66"/>
      <c r="B588" s="99"/>
      <c r="C588" s="99"/>
      <c r="D588" s="180" t="s">
        <v>1133</v>
      </c>
      <c r="E588" s="6"/>
      <c r="F588" s="6"/>
      <c r="G588" s="39"/>
      <c r="H588" s="40"/>
      <c r="I588" s="39"/>
      <c r="J588" s="22"/>
      <c r="K588" s="23"/>
      <c r="L588" s="207"/>
      <c r="M588" s="208"/>
      <c r="N588" s="308"/>
      <c r="O588" s="271"/>
      <c r="P588" s="217"/>
    </row>
    <row r="589" spans="1:16" s="9" customFormat="1" ht="11.25" customHeight="1">
      <c r="A589" s="66"/>
      <c r="B589" s="99"/>
      <c r="C589" s="99"/>
      <c r="D589" s="180" t="s">
        <v>1134</v>
      </c>
      <c r="E589" s="6"/>
      <c r="F589" s="6"/>
      <c r="G589" s="39"/>
      <c r="H589" s="40"/>
      <c r="I589" s="39"/>
      <c r="J589" s="22"/>
      <c r="K589" s="23"/>
      <c r="L589" s="207"/>
      <c r="M589" s="208"/>
      <c r="N589" s="308"/>
      <c r="O589" s="271"/>
      <c r="P589" s="217"/>
    </row>
    <row r="590" spans="1:16" s="9" customFormat="1" ht="11.25" customHeight="1">
      <c r="A590" s="66"/>
      <c r="B590" s="99"/>
      <c r="C590" s="99"/>
      <c r="D590" s="180" t="s">
        <v>1135</v>
      </c>
      <c r="E590" s="6"/>
      <c r="F590" s="6"/>
      <c r="G590" s="39"/>
      <c r="H590" s="40"/>
      <c r="I590" s="39"/>
      <c r="J590" s="22"/>
      <c r="K590" s="23"/>
      <c r="L590" s="207"/>
      <c r="M590" s="208"/>
      <c r="N590" s="308"/>
      <c r="O590" s="271"/>
      <c r="P590" s="217"/>
    </row>
    <row r="591" spans="1:16" s="9" customFormat="1" ht="11.25" customHeight="1">
      <c r="A591" s="66"/>
      <c r="B591" s="99"/>
      <c r="C591" s="99"/>
      <c r="D591" s="180" t="s">
        <v>1136</v>
      </c>
      <c r="E591" s="6"/>
      <c r="F591" s="6"/>
      <c r="G591" s="39"/>
      <c r="H591" s="40"/>
      <c r="I591" s="39"/>
      <c r="J591" s="22"/>
      <c r="K591" s="23"/>
      <c r="L591" s="207"/>
      <c r="M591" s="208"/>
      <c r="N591" s="308"/>
      <c r="O591" s="271"/>
      <c r="P591" s="217"/>
    </row>
    <row r="592" spans="1:16" s="9" customFormat="1" ht="11.25" customHeight="1">
      <c r="A592" s="66"/>
      <c r="B592" s="99"/>
      <c r="C592" s="99"/>
      <c r="D592" s="180" t="s">
        <v>1137</v>
      </c>
      <c r="E592" s="6"/>
      <c r="F592" s="6"/>
      <c r="G592" s="39"/>
      <c r="H592" s="40"/>
      <c r="I592" s="39"/>
      <c r="J592" s="22"/>
      <c r="K592" s="23"/>
      <c r="L592" s="207"/>
      <c r="M592" s="208"/>
      <c r="N592" s="308"/>
      <c r="O592" s="271"/>
      <c r="P592" s="217"/>
    </row>
    <row r="593" spans="1:16" s="9" customFormat="1" ht="11.25" customHeight="1">
      <c r="A593" s="66" t="s">
        <v>3855</v>
      </c>
      <c r="B593" s="99" t="s">
        <v>1138</v>
      </c>
      <c r="C593" s="99" t="s">
        <v>1139</v>
      </c>
      <c r="D593" s="180" t="s">
        <v>1140</v>
      </c>
      <c r="E593" s="6">
        <v>283.11305172059002</v>
      </c>
      <c r="F593" s="13">
        <f>E593+(E593*$N$10)/100</f>
        <v>283.11305172059002</v>
      </c>
      <c r="G593" s="39">
        <v>108</v>
      </c>
      <c r="H593" s="40" t="s">
        <v>1141</v>
      </c>
      <c r="I593" s="39">
        <v>257.5</v>
      </c>
      <c r="J593" s="22">
        <v>6</v>
      </c>
      <c r="K593" s="23" t="s">
        <v>987</v>
      </c>
      <c r="L593" s="207">
        <f>F593-(F593*$N$11)/100</f>
        <v>283.11305172059002</v>
      </c>
      <c r="M593" s="208">
        <f>IF($N$11="",(F593*$P$11)/100+F593,L593+(L593*$P$11)/100)</f>
        <v>283.11305172059002</v>
      </c>
      <c r="N593" s="308"/>
      <c r="O593" s="271"/>
      <c r="P593" s="217"/>
    </row>
    <row r="594" spans="1:16" s="9" customFormat="1" ht="11.25" customHeight="1">
      <c r="A594" s="66"/>
      <c r="B594" s="99"/>
      <c r="C594" s="99"/>
      <c r="D594" s="180" t="s">
        <v>1142</v>
      </c>
      <c r="E594" s="6"/>
      <c r="F594" s="6"/>
      <c r="G594" s="39"/>
      <c r="H594" s="40"/>
      <c r="I594" s="39"/>
      <c r="J594" s="22"/>
      <c r="K594" s="23"/>
      <c r="L594" s="207"/>
      <c r="M594" s="208"/>
      <c r="N594" s="308"/>
      <c r="O594" s="271"/>
      <c r="P594" s="217"/>
    </row>
    <row r="595" spans="1:16" s="9" customFormat="1" ht="11.25" customHeight="1">
      <c r="A595" s="66"/>
      <c r="B595" s="99"/>
      <c r="C595" s="99"/>
      <c r="D595" s="180" t="s">
        <v>1143</v>
      </c>
      <c r="E595" s="6"/>
      <c r="F595" s="6"/>
      <c r="G595" s="39"/>
      <c r="H595" s="40"/>
      <c r="I595" s="39"/>
      <c r="J595" s="22"/>
      <c r="K595" s="23"/>
      <c r="L595" s="207"/>
      <c r="M595" s="208"/>
      <c r="N595" s="308"/>
      <c r="O595" s="271"/>
      <c r="P595" s="217"/>
    </row>
    <row r="596" spans="1:16" s="9" customFormat="1" ht="11.25" customHeight="1">
      <c r="A596" s="66"/>
      <c r="B596" s="99"/>
      <c r="C596" s="99"/>
      <c r="D596" s="180" t="s">
        <v>1144</v>
      </c>
      <c r="E596" s="6"/>
      <c r="F596" s="6"/>
      <c r="G596" s="39"/>
      <c r="H596" s="40"/>
      <c r="I596" s="39"/>
      <c r="J596" s="22"/>
      <c r="K596" s="23"/>
      <c r="L596" s="207"/>
      <c r="M596" s="208"/>
      <c r="N596" s="308"/>
      <c r="O596" s="271"/>
      <c r="P596" s="217"/>
    </row>
    <row r="597" spans="1:16" s="9" customFormat="1" ht="11.25" customHeight="1">
      <c r="A597" s="66" t="s">
        <v>3856</v>
      </c>
      <c r="B597" s="99" t="s">
        <v>521</v>
      </c>
      <c r="C597" s="99" t="s">
        <v>1051</v>
      </c>
      <c r="D597" s="180" t="s">
        <v>1145</v>
      </c>
      <c r="E597" s="6">
        <v>283.13345114440631</v>
      </c>
      <c r="F597" s="13">
        <f>E597+(E597*$N$10)/100</f>
        <v>283.13345114440631</v>
      </c>
      <c r="G597" s="39">
        <v>108</v>
      </c>
      <c r="H597" s="40" t="s">
        <v>524</v>
      </c>
      <c r="I597" s="39">
        <v>222.5</v>
      </c>
      <c r="J597" s="22">
        <v>6</v>
      </c>
      <c r="K597" s="23" t="s">
        <v>987</v>
      </c>
      <c r="L597" s="207">
        <f>F597-(F597*$N$11)/100</f>
        <v>283.13345114440631</v>
      </c>
      <c r="M597" s="208">
        <f>IF($N$11="",(F597*$P$11)/100+F597,L597+(L597*$P$11)/100)</f>
        <v>283.13345114440631</v>
      </c>
      <c r="N597" s="308"/>
      <c r="O597" s="271"/>
      <c r="P597" s="217"/>
    </row>
    <row r="598" spans="1:16" s="9" customFormat="1" ht="11.25" customHeight="1">
      <c r="A598" s="66"/>
      <c r="B598" s="99"/>
      <c r="C598" s="99"/>
      <c r="D598" s="180" t="s">
        <v>1146</v>
      </c>
      <c r="E598" s="6"/>
      <c r="F598" s="6"/>
      <c r="G598" s="39"/>
      <c r="H598" s="40"/>
      <c r="I598" s="39"/>
      <c r="J598" s="22"/>
      <c r="K598" s="23"/>
      <c r="L598" s="207"/>
      <c r="M598" s="208"/>
      <c r="N598" s="308"/>
      <c r="O598" s="271"/>
      <c r="P598" s="217"/>
    </row>
    <row r="599" spans="1:16" s="9" customFormat="1" ht="11.25" customHeight="1">
      <c r="A599" s="66" t="s">
        <v>736</v>
      </c>
      <c r="B599" s="99" t="s">
        <v>3274</v>
      </c>
      <c r="C599" s="99" t="s">
        <v>3275</v>
      </c>
      <c r="D599" s="180" t="s">
        <v>2160</v>
      </c>
      <c r="E599" s="6">
        <v>229.60233354239998</v>
      </c>
      <c r="F599" s="13">
        <f>E599+(E599*$N$10)/100</f>
        <v>229.60233354239998</v>
      </c>
      <c r="G599" s="39">
        <v>108</v>
      </c>
      <c r="H599" s="40" t="s">
        <v>469</v>
      </c>
      <c r="I599" s="39">
        <v>275.5</v>
      </c>
      <c r="J599" s="22">
        <v>6</v>
      </c>
      <c r="K599" s="23" t="s">
        <v>478</v>
      </c>
      <c r="L599" s="207">
        <f>F599-(F599*$N$11)/100</f>
        <v>229.60233354239998</v>
      </c>
      <c r="M599" s="208">
        <f>IF($N$11="",(F599*$P$11)/100+F599,L599+(L599*$P$11)/100)</f>
        <v>229.60233354239998</v>
      </c>
      <c r="N599" s="308"/>
      <c r="O599" s="271"/>
      <c r="P599" s="217"/>
    </row>
    <row r="600" spans="1:16" s="9" customFormat="1" ht="11.25" customHeight="1">
      <c r="A600" s="66"/>
      <c r="B600" s="99"/>
      <c r="C600" s="99"/>
      <c r="D600" s="180" t="s">
        <v>2161</v>
      </c>
      <c r="E600" s="6"/>
      <c r="F600" s="6"/>
      <c r="G600" s="39"/>
      <c r="H600" s="40"/>
      <c r="I600" s="39"/>
      <c r="J600" s="22"/>
      <c r="K600" s="23"/>
      <c r="L600" s="207"/>
      <c r="M600" s="208"/>
      <c r="N600" s="308"/>
      <c r="O600" s="271"/>
      <c r="P600" s="217"/>
    </row>
    <row r="601" spans="1:16" s="9" customFormat="1" ht="11.25" customHeight="1">
      <c r="A601" s="66"/>
      <c r="B601" s="99"/>
      <c r="C601" s="99"/>
      <c r="D601" s="180" t="s">
        <v>2559</v>
      </c>
      <c r="E601" s="6"/>
      <c r="F601" s="6"/>
      <c r="G601" s="39"/>
      <c r="H601" s="40"/>
      <c r="I601" s="39"/>
      <c r="J601" s="22"/>
      <c r="K601" s="23"/>
      <c r="L601" s="207"/>
      <c r="M601" s="208"/>
      <c r="N601" s="308"/>
      <c r="O601" s="271"/>
      <c r="P601" s="217"/>
    </row>
    <row r="602" spans="1:16" s="9" customFormat="1" ht="11.25" customHeight="1">
      <c r="A602" s="66"/>
      <c r="B602" s="99"/>
      <c r="C602" s="99"/>
      <c r="D602" s="180" t="s">
        <v>2560</v>
      </c>
      <c r="E602" s="6"/>
      <c r="F602" s="6"/>
      <c r="G602" s="39"/>
      <c r="H602" s="40"/>
      <c r="I602" s="39"/>
      <c r="J602" s="22"/>
      <c r="K602" s="23"/>
      <c r="L602" s="207"/>
      <c r="M602" s="208"/>
      <c r="N602" s="308"/>
      <c r="O602" s="271"/>
      <c r="P602" s="217"/>
    </row>
    <row r="603" spans="1:16" s="9" customFormat="1" ht="11.25" customHeight="1">
      <c r="A603" s="66"/>
      <c r="B603" s="99"/>
      <c r="C603" s="99"/>
      <c r="D603" s="180" t="s">
        <v>2561</v>
      </c>
      <c r="E603" s="6"/>
      <c r="F603" s="6"/>
      <c r="G603" s="39"/>
      <c r="H603" s="40"/>
      <c r="I603" s="39"/>
      <c r="J603" s="22"/>
      <c r="K603" s="23"/>
      <c r="L603" s="207"/>
      <c r="M603" s="208"/>
      <c r="N603" s="308"/>
      <c r="O603" s="271"/>
      <c r="P603" s="217"/>
    </row>
    <row r="604" spans="1:16" s="9" customFormat="1" ht="11.25" customHeight="1">
      <c r="A604" s="66" t="s">
        <v>3839</v>
      </c>
      <c r="B604" s="99" t="s">
        <v>1147</v>
      </c>
      <c r="C604" s="99" t="s">
        <v>1148</v>
      </c>
      <c r="D604" s="180" t="s">
        <v>1149</v>
      </c>
      <c r="E604" s="6">
        <v>184.05098766911522</v>
      </c>
      <c r="F604" s="13">
        <f>E604+(E604*$N$10)/100</f>
        <v>184.05098766911522</v>
      </c>
      <c r="G604" s="39">
        <v>96</v>
      </c>
      <c r="H604" s="40" t="s">
        <v>1150</v>
      </c>
      <c r="I604" s="39">
        <v>200</v>
      </c>
      <c r="J604" s="22">
        <v>6</v>
      </c>
      <c r="K604" s="23" t="s">
        <v>987</v>
      </c>
      <c r="L604" s="207">
        <f>F604-(F604*$N$11)/100</f>
        <v>184.05098766911522</v>
      </c>
      <c r="M604" s="208">
        <f>IF($N$11="",(F604*$P$11)/100+F604,L604+(L604*$P$11)/100)</f>
        <v>184.05098766911522</v>
      </c>
      <c r="N604" s="308"/>
      <c r="O604" s="271"/>
      <c r="P604" s="217"/>
    </row>
    <row r="605" spans="1:16" s="9" customFormat="1" ht="11.25" customHeight="1">
      <c r="A605" s="66"/>
      <c r="B605" s="99"/>
      <c r="C605" s="99"/>
      <c r="D605" s="180" t="s">
        <v>1151</v>
      </c>
      <c r="E605" s="6"/>
      <c r="F605" s="6"/>
      <c r="G605" s="39"/>
      <c r="H605" s="40"/>
      <c r="I605" s="39"/>
      <c r="J605" s="22"/>
      <c r="K605" s="23"/>
      <c r="L605" s="207"/>
      <c r="M605" s="208"/>
      <c r="N605" s="308"/>
      <c r="O605" s="271"/>
      <c r="P605" s="217"/>
    </row>
    <row r="606" spans="1:16" s="9" customFormat="1" ht="11.25" customHeight="1">
      <c r="A606" s="66"/>
      <c r="B606" s="99"/>
      <c r="C606" s="99"/>
      <c r="D606" s="180" t="s">
        <v>1152</v>
      </c>
      <c r="E606" s="6"/>
      <c r="F606" s="6"/>
      <c r="G606" s="39"/>
      <c r="H606" s="40"/>
      <c r="I606" s="39"/>
      <c r="J606" s="22"/>
      <c r="K606" s="23"/>
      <c r="L606" s="207"/>
      <c r="M606" s="208"/>
      <c r="N606" s="308"/>
      <c r="O606" s="271"/>
      <c r="P606" s="217"/>
    </row>
    <row r="607" spans="1:16" s="9" customFormat="1" ht="11.25" customHeight="1">
      <c r="A607" s="66"/>
      <c r="B607" s="99"/>
      <c r="C607" s="99"/>
      <c r="D607" s="180" t="s">
        <v>1153</v>
      </c>
      <c r="E607" s="6"/>
      <c r="F607" s="6"/>
      <c r="G607" s="39"/>
      <c r="H607" s="40"/>
      <c r="I607" s="39"/>
      <c r="J607" s="22"/>
      <c r="K607" s="23"/>
      <c r="L607" s="207"/>
      <c r="M607" s="208"/>
      <c r="N607" s="308"/>
      <c r="O607" s="271"/>
      <c r="P607" s="217"/>
    </row>
    <row r="608" spans="1:16" s="9" customFormat="1" ht="11.25" customHeight="1">
      <c r="A608" s="66"/>
      <c r="B608" s="99"/>
      <c r="C608" s="99"/>
      <c r="D608" s="180" t="s">
        <v>1154</v>
      </c>
      <c r="E608" s="6"/>
      <c r="F608" s="6"/>
      <c r="G608" s="39"/>
      <c r="H608" s="40"/>
      <c r="I608" s="39"/>
      <c r="J608" s="22"/>
      <c r="K608" s="23"/>
      <c r="L608" s="207"/>
      <c r="M608" s="208"/>
      <c r="N608" s="308"/>
      <c r="O608" s="271"/>
      <c r="P608" s="217"/>
    </row>
    <row r="609" spans="1:16" s="9" customFormat="1" ht="11.25" customHeight="1">
      <c r="A609" s="66"/>
      <c r="B609" s="99"/>
      <c r="C609" s="99"/>
      <c r="D609" s="180" t="s">
        <v>1155</v>
      </c>
      <c r="E609" s="6"/>
      <c r="F609" s="6"/>
      <c r="G609" s="39"/>
      <c r="H609" s="40"/>
      <c r="I609" s="39"/>
      <c r="J609" s="22"/>
      <c r="K609" s="23"/>
      <c r="L609" s="207"/>
      <c r="M609" s="208"/>
      <c r="N609" s="308"/>
      <c r="O609" s="271"/>
      <c r="P609" s="217"/>
    </row>
    <row r="610" spans="1:16" s="9" customFormat="1" ht="11.25" customHeight="1">
      <c r="A610" s="66"/>
      <c r="B610" s="99"/>
      <c r="C610" s="99"/>
      <c r="D610" s="180" t="s">
        <v>1156</v>
      </c>
      <c r="E610" s="6"/>
      <c r="F610" s="6"/>
      <c r="G610" s="39"/>
      <c r="H610" s="40"/>
      <c r="I610" s="39"/>
      <c r="J610" s="22"/>
      <c r="K610" s="23"/>
      <c r="L610" s="207"/>
      <c r="M610" s="208"/>
      <c r="N610" s="308"/>
      <c r="O610" s="271"/>
      <c r="P610" s="217"/>
    </row>
    <row r="611" spans="1:16" s="9" customFormat="1" ht="11.25" customHeight="1">
      <c r="A611" s="66" t="s">
        <v>713</v>
      </c>
      <c r="B611" s="99" t="s">
        <v>3749</v>
      </c>
      <c r="C611" s="99" t="s">
        <v>3750</v>
      </c>
      <c r="D611" s="180" t="s">
        <v>1157</v>
      </c>
      <c r="E611" s="6">
        <v>298.81287034667423</v>
      </c>
      <c r="F611" s="13">
        <f>E611+(E611*$N$10)/100</f>
        <v>298.81287034667423</v>
      </c>
      <c r="G611" s="39">
        <v>93</v>
      </c>
      <c r="H611" s="40" t="s">
        <v>3673</v>
      </c>
      <c r="I611" s="39">
        <v>174</v>
      </c>
      <c r="J611" s="22">
        <v>6</v>
      </c>
      <c r="K611" s="23" t="s">
        <v>987</v>
      </c>
      <c r="L611" s="207">
        <f>F611-(F611*$N$11)/100</f>
        <v>298.81287034667423</v>
      </c>
      <c r="M611" s="208">
        <f>IF($N$11="",(F611*$P$11)/100+F611,L611+(L611*$P$11)/100)</f>
        <v>298.81287034667423</v>
      </c>
      <c r="N611" s="308"/>
      <c r="O611" s="271"/>
      <c r="P611" s="217"/>
    </row>
    <row r="612" spans="1:16" s="9" customFormat="1" ht="11.25" customHeight="1">
      <c r="A612" s="66"/>
      <c r="B612" s="99"/>
      <c r="C612" s="99"/>
      <c r="D612" s="180" t="s">
        <v>3755</v>
      </c>
      <c r="E612" s="6"/>
      <c r="F612" s="6"/>
      <c r="G612" s="39"/>
      <c r="H612" s="40"/>
      <c r="I612" s="39"/>
      <c r="J612" s="22"/>
      <c r="K612" s="23"/>
      <c r="L612" s="207"/>
      <c r="M612" s="208"/>
      <c r="N612" s="308"/>
      <c r="O612" s="271"/>
      <c r="P612" s="217"/>
    </row>
    <row r="613" spans="1:16" s="9" customFormat="1" ht="11.25" customHeight="1">
      <c r="A613" s="66" t="s">
        <v>714</v>
      </c>
      <c r="B613" s="99" t="s">
        <v>3756</v>
      </c>
      <c r="C613" s="99" t="s">
        <v>3757</v>
      </c>
      <c r="D613" s="180" t="s">
        <v>1158</v>
      </c>
      <c r="E613" s="6">
        <v>351.85207569751304</v>
      </c>
      <c r="F613" s="13">
        <f>E613+(E613*$N$10)/100</f>
        <v>351.85207569751304</v>
      </c>
      <c r="G613" s="39">
        <v>93</v>
      </c>
      <c r="H613" s="40" t="s">
        <v>1994</v>
      </c>
      <c r="I613" s="39">
        <v>212</v>
      </c>
      <c r="J613" s="22">
        <v>6</v>
      </c>
      <c r="K613" s="23" t="s">
        <v>987</v>
      </c>
      <c r="L613" s="207">
        <f>F613-(F613*$N$11)/100</f>
        <v>351.85207569751304</v>
      </c>
      <c r="M613" s="208">
        <f>IF($N$11="",(F613*$P$11)/100+F613,L613+(L613*$P$11)/100)</f>
        <v>351.85207569751304</v>
      </c>
      <c r="N613" s="308"/>
      <c r="O613" s="271"/>
      <c r="P613" s="217"/>
    </row>
    <row r="614" spans="1:16" s="9" customFormat="1" ht="11.25" customHeight="1">
      <c r="A614" s="66"/>
      <c r="B614" s="99"/>
      <c r="C614" s="99"/>
      <c r="D614" s="180" t="s">
        <v>1159</v>
      </c>
      <c r="E614" s="6"/>
      <c r="F614" s="6"/>
      <c r="G614" s="39"/>
      <c r="H614" s="40"/>
      <c r="I614" s="39"/>
      <c r="J614" s="22"/>
      <c r="K614" s="23"/>
      <c r="L614" s="207"/>
      <c r="M614" s="208"/>
      <c r="N614" s="308"/>
      <c r="O614" s="271"/>
      <c r="P614" s="217"/>
    </row>
    <row r="615" spans="1:16" s="9" customFormat="1" ht="11.25" customHeight="1">
      <c r="A615" s="66"/>
      <c r="B615" s="99"/>
      <c r="C615" s="99"/>
      <c r="D615" s="180" t="s">
        <v>1160</v>
      </c>
      <c r="E615" s="6"/>
      <c r="F615" s="6"/>
      <c r="G615" s="39"/>
      <c r="H615" s="40"/>
      <c r="I615" s="39"/>
      <c r="J615" s="22"/>
      <c r="K615" s="23"/>
      <c r="L615" s="207"/>
      <c r="M615" s="208"/>
      <c r="N615" s="308"/>
      <c r="O615" s="271"/>
      <c r="P615" s="217"/>
    </row>
    <row r="616" spans="1:16" s="9" customFormat="1" ht="11.25" customHeight="1">
      <c r="A616" s="66"/>
      <c r="B616" s="99"/>
      <c r="C616" s="99"/>
      <c r="D616" s="180" t="s">
        <v>1161</v>
      </c>
      <c r="E616" s="6"/>
      <c r="F616" s="6"/>
      <c r="G616" s="39"/>
      <c r="H616" s="40"/>
      <c r="I616" s="39"/>
      <c r="J616" s="22"/>
      <c r="K616" s="23"/>
      <c r="L616" s="207"/>
      <c r="M616" s="208"/>
      <c r="N616" s="308"/>
      <c r="O616" s="271"/>
      <c r="P616" s="217"/>
    </row>
    <row r="617" spans="1:16" s="9" customFormat="1" ht="11.25" customHeight="1">
      <c r="A617" s="66"/>
      <c r="B617" s="99"/>
      <c r="C617" s="99"/>
      <c r="D617" s="180" t="s">
        <v>1162</v>
      </c>
      <c r="E617" s="6"/>
      <c r="F617" s="6"/>
      <c r="G617" s="39"/>
      <c r="H617" s="40"/>
      <c r="I617" s="39"/>
      <c r="J617" s="22"/>
      <c r="K617" s="23"/>
      <c r="L617" s="207"/>
      <c r="M617" s="208"/>
      <c r="N617" s="308"/>
      <c r="O617" s="271"/>
      <c r="P617" s="217"/>
    </row>
    <row r="618" spans="1:16" s="9" customFormat="1" ht="11.25" customHeight="1">
      <c r="A618" s="66" t="s">
        <v>725</v>
      </c>
      <c r="B618" s="99">
        <v>0</v>
      </c>
      <c r="C618" s="99">
        <v>0</v>
      </c>
      <c r="D618" s="180" t="s">
        <v>1163</v>
      </c>
      <c r="E618" s="6">
        <v>229.54416477893434</v>
      </c>
      <c r="F618" s="13">
        <f>E618+(E618*$N$10)/100</f>
        <v>229.54416477893434</v>
      </c>
      <c r="G618" s="39">
        <v>0</v>
      </c>
      <c r="H618" s="40">
        <v>0</v>
      </c>
      <c r="I618" s="39">
        <v>0</v>
      </c>
      <c r="J618" s="22">
        <v>6</v>
      </c>
      <c r="K618" s="23" t="s">
        <v>478</v>
      </c>
      <c r="L618" s="207">
        <f>F618-(F618*$N$11)/100</f>
        <v>229.54416477893434</v>
      </c>
      <c r="M618" s="208">
        <f>IF($N$11="",(F618*$P$11)/100+F618,L618+(L618*$P$11)/100)</f>
        <v>229.54416477893434</v>
      </c>
      <c r="N618" s="308"/>
      <c r="O618" s="271"/>
      <c r="P618" s="217"/>
    </row>
    <row r="619" spans="1:16" s="9" customFormat="1" ht="11.25" customHeight="1">
      <c r="A619" s="66" t="s">
        <v>3864</v>
      </c>
      <c r="B619" s="99">
        <v>0</v>
      </c>
      <c r="C619" s="99" t="s">
        <v>1164</v>
      </c>
      <c r="D619" s="180" t="s">
        <v>1165</v>
      </c>
      <c r="E619" s="6">
        <v>274.05078354729181</v>
      </c>
      <c r="F619" s="13">
        <f>E619+(E619*$N$10)/100</f>
        <v>274.05078354729181</v>
      </c>
      <c r="G619" s="39">
        <v>76</v>
      </c>
      <c r="H619" s="40" t="s">
        <v>3742</v>
      </c>
      <c r="I619" s="39">
        <v>124</v>
      </c>
      <c r="J619" s="22">
        <v>0</v>
      </c>
      <c r="K619" s="23" t="s">
        <v>478</v>
      </c>
      <c r="L619" s="207">
        <f>F619-(F619*$N$11)/100</f>
        <v>274.05078354729181</v>
      </c>
      <c r="M619" s="208">
        <f>IF($N$11="",(F619*$P$11)/100+F619,L619+(L619*$P$11)/100)</f>
        <v>274.05078354729181</v>
      </c>
      <c r="N619" s="308"/>
      <c r="O619" s="271"/>
      <c r="P619" s="217"/>
    </row>
    <row r="620" spans="1:16" s="9" customFormat="1" ht="11.25" customHeight="1">
      <c r="A620" s="66"/>
      <c r="B620" s="99"/>
      <c r="C620" s="99"/>
      <c r="D620" s="180" t="s">
        <v>1166</v>
      </c>
      <c r="E620" s="6"/>
      <c r="F620" s="6"/>
      <c r="G620" s="39"/>
      <c r="H620" s="40"/>
      <c r="I620" s="39"/>
      <c r="J620" s="22"/>
      <c r="K620" s="23"/>
      <c r="L620" s="207"/>
      <c r="M620" s="208"/>
      <c r="N620" s="308"/>
      <c r="O620" s="271"/>
      <c r="P620" s="217"/>
    </row>
    <row r="621" spans="1:16" s="9" customFormat="1" ht="11.25" customHeight="1">
      <c r="A621" s="66"/>
      <c r="B621" s="99"/>
      <c r="C621" s="99"/>
      <c r="D621" s="180" t="s">
        <v>1167</v>
      </c>
      <c r="E621" s="6"/>
      <c r="F621" s="6"/>
      <c r="G621" s="39"/>
      <c r="H621" s="40"/>
      <c r="I621" s="39"/>
      <c r="J621" s="22"/>
      <c r="K621" s="23"/>
      <c r="L621" s="207"/>
      <c r="M621" s="208"/>
      <c r="N621" s="308"/>
      <c r="O621" s="271"/>
      <c r="P621" s="217"/>
    </row>
    <row r="622" spans="1:16" s="9" customFormat="1" ht="11.25" customHeight="1">
      <c r="A622" s="66" t="s">
        <v>3851</v>
      </c>
      <c r="B622" s="99">
        <v>0</v>
      </c>
      <c r="C622" s="99" t="s">
        <v>1168</v>
      </c>
      <c r="D622" s="180" t="s">
        <v>1169</v>
      </c>
      <c r="E622" s="6">
        <v>185.05407657815206</v>
      </c>
      <c r="F622" s="13">
        <f>E622+(E622*$N$10)/100</f>
        <v>185.05407657815206</v>
      </c>
      <c r="G622" s="39">
        <v>92</v>
      </c>
      <c r="H622" s="40" t="s">
        <v>3742</v>
      </c>
      <c r="I622" s="39">
        <v>174</v>
      </c>
      <c r="J622" s="22">
        <v>0</v>
      </c>
      <c r="K622" s="23" t="s">
        <v>478</v>
      </c>
      <c r="L622" s="207">
        <f>F622-(F622*$N$11)/100</f>
        <v>185.05407657815206</v>
      </c>
      <c r="M622" s="208">
        <f>IF($N$11="",(F622*$P$11)/100+F622,L622+(L622*$P$11)/100)</f>
        <v>185.05407657815206</v>
      </c>
      <c r="N622" s="308"/>
      <c r="O622" s="271"/>
      <c r="P622" s="217"/>
    </row>
    <row r="623" spans="1:16" s="9" customFormat="1" ht="11.25" customHeight="1">
      <c r="A623" s="66"/>
      <c r="B623" s="99"/>
      <c r="C623" s="99"/>
      <c r="D623" s="180" t="s">
        <v>1170</v>
      </c>
      <c r="E623" s="6"/>
      <c r="F623" s="6"/>
      <c r="G623" s="39"/>
      <c r="H623" s="40"/>
      <c r="I623" s="39"/>
      <c r="J623" s="22"/>
      <c r="K623" s="23"/>
      <c r="L623" s="207"/>
      <c r="M623" s="208"/>
      <c r="N623" s="308"/>
      <c r="O623" s="271"/>
      <c r="P623" s="217"/>
    </row>
    <row r="624" spans="1:16" s="9" customFormat="1" ht="11.25" customHeight="1">
      <c r="A624" s="66" t="s">
        <v>3857</v>
      </c>
      <c r="B624" s="99">
        <v>0</v>
      </c>
      <c r="C624" s="99" t="s">
        <v>1171</v>
      </c>
      <c r="D624" s="180" t="s">
        <v>1172</v>
      </c>
      <c r="E624" s="6">
        <v>95.232951515470134</v>
      </c>
      <c r="F624" s="13">
        <f>E624+(E624*$N$10)/100</f>
        <v>95.232951515470134</v>
      </c>
      <c r="G624" s="39">
        <v>84</v>
      </c>
      <c r="H624" s="40" t="s">
        <v>1994</v>
      </c>
      <c r="I624" s="39">
        <v>160</v>
      </c>
      <c r="J624" s="22">
        <v>0</v>
      </c>
      <c r="K624" s="23" t="s">
        <v>987</v>
      </c>
      <c r="L624" s="207">
        <f>F624-(F624*$N$11)/100</f>
        <v>95.232951515470134</v>
      </c>
      <c r="M624" s="208">
        <f>IF($N$11="",(F624*$P$11)/100+F624,L624+(L624*$P$11)/100)</f>
        <v>95.232951515470134</v>
      </c>
      <c r="N624" s="308"/>
      <c r="O624" s="271"/>
      <c r="P624" s="217"/>
    </row>
    <row r="625" spans="1:16" s="9" customFormat="1" ht="11.25" customHeight="1">
      <c r="A625" s="66"/>
      <c r="B625" s="99"/>
      <c r="C625" s="99"/>
      <c r="D625" s="180" t="s">
        <v>1173</v>
      </c>
      <c r="E625" s="6"/>
      <c r="F625" s="6"/>
      <c r="G625" s="39"/>
      <c r="H625" s="40"/>
      <c r="I625" s="39"/>
      <c r="J625" s="22"/>
      <c r="K625" s="23"/>
      <c r="L625" s="207"/>
      <c r="M625" s="208"/>
      <c r="N625" s="308"/>
      <c r="O625" s="271"/>
      <c r="P625" s="217"/>
    </row>
    <row r="626" spans="1:16" s="9" customFormat="1" ht="11.25" customHeight="1">
      <c r="A626" s="66"/>
      <c r="B626" s="99"/>
      <c r="C626" s="99"/>
      <c r="D626" s="180" t="s">
        <v>1174</v>
      </c>
      <c r="E626" s="6"/>
      <c r="F626" s="6"/>
      <c r="G626" s="39"/>
      <c r="H626" s="40"/>
      <c r="I626" s="39"/>
      <c r="J626" s="22"/>
      <c r="K626" s="23"/>
      <c r="L626" s="207"/>
      <c r="M626" s="208"/>
      <c r="N626" s="308"/>
      <c r="O626" s="271"/>
      <c r="P626" s="217"/>
    </row>
    <row r="627" spans="1:16" s="9" customFormat="1" ht="11.25" customHeight="1">
      <c r="A627" s="66"/>
      <c r="B627" s="99"/>
      <c r="C627" s="99"/>
      <c r="D627" s="180" t="s">
        <v>1175</v>
      </c>
      <c r="E627" s="6"/>
      <c r="F627" s="6"/>
      <c r="G627" s="39"/>
      <c r="H627" s="40"/>
      <c r="I627" s="39"/>
      <c r="J627" s="22"/>
      <c r="K627" s="23"/>
      <c r="L627" s="207"/>
      <c r="M627" s="208"/>
      <c r="N627" s="308"/>
      <c r="O627" s="271"/>
      <c r="P627" s="217"/>
    </row>
    <row r="628" spans="1:16" s="9" customFormat="1" ht="11.25" customHeight="1">
      <c r="A628" s="66"/>
      <c r="B628" s="99"/>
      <c r="C628" s="99"/>
      <c r="D628" s="180" t="s">
        <v>1176</v>
      </c>
      <c r="E628" s="6"/>
      <c r="F628" s="6"/>
      <c r="G628" s="39"/>
      <c r="H628" s="40"/>
      <c r="I628" s="39"/>
      <c r="J628" s="22"/>
      <c r="K628" s="23"/>
      <c r="L628" s="207"/>
      <c r="M628" s="208"/>
      <c r="N628" s="308"/>
      <c r="O628" s="271"/>
      <c r="P628" s="217"/>
    </row>
    <row r="629" spans="1:16" s="9" customFormat="1" ht="11.25" customHeight="1">
      <c r="A629" s="66" t="s">
        <v>1280</v>
      </c>
      <c r="B629" s="99" t="s">
        <v>649</v>
      </c>
      <c r="C629" s="99" t="s">
        <v>1897</v>
      </c>
      <c r="D629" s="180" t="s">
        <v>758</v>
      </c>
      <c r="E629" s="6">
        <v>68.184018963437566</v>
      </c>
      <c r="F629" s="13">
        <f t="shared" ref="F629:F636" si="61">E629+(E629*$N$10)/100</f>
        <v>68.184018963437566</v>
      </c>
      <c r="G629" s="39">
        <v>83</v>
      </c>
      <c r="H629" s="40" t="s">
        <v>472</v>
      </c>
      <c r="I629" s="39">
        <v>130</v>
      </c>
      <c r="J629" s="22">
        <v>50</v>
      </c>
      <c r="K629" s="23" t="s">
        <v>987</v>
      </c>
      <c r="L629" s="207">
        <f t="shared" ref="L629:L636" si="62">F629-(F629*$N$11)/100</f>
        <v>68.184018963437566</v>
      </c>
      <c r="M629" s="208">
        <f t="shared" ref="M629:M636" si="63">IF($N$11="",(F629*$P$11)/100+F629,L629+(L629*$P$11)/100)</f>
        <v>68.184018963437566</v>
      </c>
      <c r="N629" s="308"/>
      <c r="O629" s="271"/>
      <c r="P629" s="217"/>
    </row>
    <row r="630" spans="1:16" s="7" customFormat="1" ht="11.25" customHeight="1">
      <c r="A630" s="66" t="s">
        <v>1328</v>
      </c>
      <c r="B630" s="99">
        <v>0</v>
      </c>
      <c r="C630" s="99" t="s">
        <v>1897</v>
      </c>
      <c r="D630" s="180" t="s">
        <v>758</v>
      </c>
      <c r="E630" s="6">
        <v>64.100617058136351</v>
      </c>
      <c r="F630" s="13">
        <f t="shared" si="61"/>
        <v>64.100617058136351</v>
      </c>
      <c r="G630" s="39">
        <v>0</v>
      </c>
      <c r="H630" s="40">
        <v>0</v>
      </c>
      <c r="I630" s="39">
        <v>0</v>
      </c>
      <c r="J630" s="22">
        <v>50</v>
      </c>
      <c r="K630" s="23" t="s">
        <v>987</v>
      </c>
      <c r="L630" s="207">
        <f t="shared" si="62"/>
        <v>64.100617058136351</v>
      </c>
      <c r="M630" s="208">
        <f t="shared" si="63"/>
        <v>64.100617058136351</v>
      </c>
      <c r="N630" s="308"/>
      <c r="O630" s="271"/>
      <c r="P630" s="217"/>
    </row>
    <row r="631" spans="1:16" s="7" customFormat="1" ht="11.25" customHeight="1">
      <c r="A631" s="66" t="s">
        <v>1284</v>
      </c>
      <c r="B631" s="99" t="s">
        <v>959</v>
      </c>
      <c r="C631" s="99" t="s">
        <v>1816</v>
      </c>
      <c r="D631" s="180" t="s">
        <v>1481</v>
      </c>
      <c r="E631" s="6">
        <v>97.895779751907313</v>
      </c>
      <c r="F631" s="13">
        <f t="shared" si="61"/>
        <v>97.895779751907313</v>
      </c>
      <c r="G631" s="39">
        <v>107</v>
      </c>
      <c r="H631" s="40" t="s">
        <v>465</v>
      </c>
      <c r="I631" s="39">
        <v>180</v>
      </c>
      <c r="J631" s="22">
        <v>18</v>
      </c>
      <c r="K631" s="23" t="s">
        <v>987</v>
      </c>
      <c r="L631" s="207">
        <f t="shared" si="62"/>
        <v>97.895779751907313</v>
      </c>
      <c r="M631" s="208">
        <f t="shared" si="63"/>
        <v>97.895779751907313</v>
      </c>
      <c r="N631" s="308"/>
      <c r="O631" s="271"/>
      <c r="P631" s="217"/>
    </row>
    <row r="632" spans="1:16" s="7" customFormat="1" ht="11.25" customHeight="1">
      <c r="A632" s="66" t="s">
        <v>1310</v>
      </c>
      <c r="B632" s="99" t="s">
        <v>1881</v>
      </c>
      <c r="C632" s="99">
        <v>0</v>
      </c>
      <c r="D632" s="180" t="s">
        <v>1808</v>
      </c>
      <c r="E632" s="6">
        <v>32.188180496930187</v>
      </c>
      <c r="F632" s="13">
        <f t="shared" si="61"/>
        <v>32.188180496930187</v>
      </c>
      <c r="G632" s="39">
        <v>0</v>
      </c>
      <c r="H632" s="40">
        <v>0</v>
      </c>
      <c r="I632" s="39">
        <v>0</v>
      </c>
      <c r="J632" s="22">
        <v>6</v>
      </c>
      <c r="K632" s="23" t="s">
        <v>478</v>
      </c>
      <c r="L632" s="207">
        <f t="shared" si="62"/>
        <v>32.188180496930187</v>
      </c>
      <c r="M632" s="208">
        <f t="shared" si="63"/>
        <v>32.188180496930187</v>
      </c>
      <c r="N632" s="308"/>
      <c r="O632" s="271"/>
      <c r="P632" s="217"/>
    </row>
    <row r="633" spans="1:16" ht="11.25" customHeight="1">
      <c r="A633" s="66" t="s">
        <v>1312</v>
      </c>
      <c r="B633" s="99" t="s">
        <v>1883</v>
      </c>
      <c r="C633" s="99">
        <v>0</v>
      </c>
      <c r="D633" s="180" t="s">
        <v>1810</v>
      </c>
      <c r="E633" s="6">
        <v>56.294672020560462</v>
      </c>
      <c r="F633" s="13">
        <f t="shared" si="61"/>
        <v>56.294672020560462</v>
      </c>
      <c r="G633" s="39">
        <v>0</v>
      </c>
      <c r="H633" s="40">
        <v>0</v>
      </c>
      <c r="I633" s="39">
        <v>0</v>
      </c>
      <c r="J633" s="22">
        <v>6</v>
      </c>
      <c r="K633" s="23" t="s">
        <v>478</v>
      </c>
      <c r="L633" s="207">
        <f t="shared" si="62"/>
        <v>56.294672020560462</v>
      </c>
      <c r="M633" s="208">
        <f t="shared" si="63"/>
        <v>56.294672020560462</v>
      </c>
      <c r="P633" s="217"/>
    </row>
    <row r="634" spans="1:16" ht="11.25" customHeight="1">
      <c r="A634" s="66" t="s">
        <v>1313</v>
      </c>
      <c r="B634" s="99" t="s">
        <v>4103</v>
      </c>
      <c r="C634" s="99">
        <v>0</v>
      </c>
      <c r="D634" s="180" t="s">
        <v>1811</v>
      </c>
      <c r="E634" s="6">
        <v>49.407052768922725</v>
      </c>
      <c r="F634" s="13">
        <f t="shared" si="61"/>
        <v>49.407052768922725</v>
      </c>
      <c r="G634" s="39">
        <v>0</v>
      </c>
      <c r="H634" s="40">
        <v>0</v>
      </c>
      <c r="I634" s="39">
        <v>0</v>
      </c>
      <c r="J634" s="22">
        <v>6</v>
      </c>
      <c r="K634" s="23" t="s">
        <v>478</v>
      </c>
      <c r="L634" s="207">
        <f t="shared" si="62"/>
        <v>49.407052768922725</v>
      </c>
      <c r="M634" s="208">
        <f t="shared" si="63"/>
        <v>49.407052768922725</v>
      </c>
      <c r="P634" s="217"/>
    </row>
    <row r="635" spans="1:16" ht="11.25" customHeight="1">
      <c r="A635" s="66" t="s">
        <v>1315</v>
      </c>
      <c r="B635" s="99">
        <v>0</v>
      </c>
      <c r="C635" s="99">
        <v>0</v>
      </c>
      <c r="D635" s="180" t="s">
        <v>3221</v>
      </c>
      <c r="E635" s="6">
        <v>42.409346971517579</v>
      </c>
      <c r="F635" s="13">
        <f t="shared" si="61"/>
        <v>42.409346971517579</v>
      </c>
      <c r="G635" s="39">
        <v>0</v>
      </c>
      <c r="H635" s="40">
        <v>0</v>
      </c>
      <c r="I635" s="39">
        <v>0</v>
      </c>
      <c r="J635" s="22">
        <v>6</v>
      </c>
      <c r="K635" s="23" t="s">
        <v>478</v>
      </c>
      <c r="L635" s="207">
        <f t="shared" si="62"/>
        <v>42.409346971517579</v>
      </c>
      <c r="M635" s="208">
        <f t="shared" si="63"/>
        <v>42.409346971517579</v>
      </c>
      <c r="P635" s="217"/>
    </row>
    <row r="636" spans="1:16" ht="11.25" customHeight="1">
      <c r="A636" s="66" t="s">
        <v>3862</v>
      </c>
      <c r="B636" s="99">
        <v>0</v>
      </c>
      <c r="C636" s="99" t="s">
        <v>526</v>
      </c>
      <c r="D636" s="180" t="s">
        <v>1177</v>
      </c>
      <c r="E636" s="6">
        <v>437.5718614305033</v>
      </c>
      <c r="F636" s="13">
        <f t="shared" si="61"/>
        <v>437.5718614305033</v>
      </c>
      <c r="G636" s="39">
        <v>0</v>
      </c>
      <c r="H636" s="40">
        <v>0</v>
      </c>
      <c r="I636" s="39">
        <v>0</v>
      </c>
      <c r="J636" s="22">
        <v>0</v>
      </c>
      <c r="K636" s="23" t="s">
        <v>1013</v>
      </c>
      <c r="L636" s="207">
        <f t="shared" si="62"/>
        <v>437.5718614305033</v>
      </c>
      <c r="M636" s="208">
        <f t="shared" si="63"/>
        <v>437.5718614305033</v>
      </c>
      <c r="P636" s="217"/>
    </row>
    <row r="637" spans="1:16" ht="11.25" customHeight="1">
      <c r="A637" s="66"/>
      <c r="B637" s="99"/>
      <c r="C637" s="99"/>
      <c r="D637" s="180" t="s">
        <v>1486</v>
      </c>
      <c r="E637" s="6"/>
      <c r="F637" s="6"/>
      <c r="G637" s="39"/>
      <c r="H637" s="40"/>
      <c r="I637" s="39"/>
      <c r="J637" s="22"/>
      <c r="K637" s="23"/>
      <c r="L637" s="207"/>
      <c r="M637" s="208"/>
      <c r="P637" s="217"/>
    </row>
    <row r="638" spans="1:16" ht="11.25" customHeight="1">
      <c r="A638" s="66"/>
      <c r="B638" s="99"/>
      <c r="C638" s="99"/>
      <c r="D638" s="180" t="s">
        <v>1487</v>
      </c>
      <c r="E638" s="6"/>
      <c r="F638" s="6"/>
      <c r="G638" s="39"/>
      <c r="H638" s="40"/>
      <c r="I638" s="39"/>
      <c r="J638" s="22"/>
      <c r="K638" s="23"/>
      <c r="L638" s="207"/>
      <c r="M638" s="208"/>
      <c r="P638" s="217"/>
    </row>
    <row r="639" spans="1:16" ht="11.25" customHeight="1">
      <c r="A639" s="66" t="s">
        <v>3486</v>
      </c>
      <c r="B639" s="99">
        <v>0</v>
      </c>
      <c r="C639" s="99" t="s">
        <v>3484</v>
      </c>
      <c r="D639" s="180" t="s">
        <v>3511</v>
      </c>
      <c r="E639" s="6">
        <v>154.99403685327744</v>
      </c>
      <c r="F639" s="13">
        <f>E639+(E639*$N$10)/100</f>
        <v>154.99403685327744</v>
      </c>
      <c r="G639" s="39">
        <v>67</v>
      </c>
      <c r="H639" s="39">
        <v>0</v>
      </c>
      <c r="I639" s="40">
        <v>102</v>
      </c>
      <c r="J639" s="39">
        <v>6</v>
      </c>
      <c r="K639" s="23" t="s">
        <v>1013</v>
      </c>
      <c r="L639" s="207">
        <f>F639-(F639*$N$11)/100</f>
        <v>154.99403685327744</v>
      </c>
      <c r="M639" s="208">
        <f>IF($N$11="",(F639*$P$11)/100+F639,L639+(L639*$P$11)/100)</f>
        <v>154.99403685327744</v>
      </c>
      <c r="P639" s="217"/>
    </row>
    <row r="640" spans="1:16" ht="11.25" customHeight="1">
      <c r="A640" s="66" t="s">
        <v>2564</v>
      </c>
      <c r="B640" s="99">
        <v>0</v>
      </c>
      <c r="C640" s="99" t="s">
        <v>2562</v>
      </c>
      <c r="D640" s="180" t="s">
        <v>2563</v>
      </c>
      <c r="E640" s="6">
        <v>52.735079569535991</v>
      </c>
      <c r="F640" s="13">
        <f>E640+(E640*$N$10)/100</f>
        <v>52.735079569535991</v>
      </c>
      <c r="G640" s="39">
        <v>75</v>
      </c>
      <c r="H640" s="40">
        <v>9.5</v>
      </c>
      <c r="I640" s="39">
        <v>175</v>
      </c>
      <c r="J640" s="22">
        <v>0</v>
      </c>
      <c r="K640" s="23" t="s">
        <v>2082</v>
      </c>
      <c r="L640" s="207">
        <f>F640-(F640*$N$11)/100</f>
        <v>52.735079569535991</v>
      </c>
      <c r="M640" s="208">
        <f>IF($N$11="",(F640*$P$11)/100+F640,L640+(L640*$P$11)/100)</f>
        <v>52.735079569535991</v>
      </c>
      <c r="P640" s="217"/>
    </row>
    <row r="641" spans="1:16" ht="11.25" customHeight="1">
      <c r="A641" s="66" t="s">
        <v>2078</v>
      </c>
      <c r="B641" s="99" t="s">
        <v>2079</v>
      </c>
      <c r="C641" s="99" t="s">
        <v>2080</v>
      </c>
      <c r="D641" s="180" t="s">
        <v>3310</v>
      </c>
      <c r="E641" s="6">
        <v>0</v>
      </c>
      <c r="F641" s="13">
        <v>0</v>
      </c>
      <c r="G641" s="39">
        <v>61.5</v>
      </c>
      <c r="H641" s="40">
        <v>8</v>
      </c>
      <c r="I641" s="39">
        <v>170</v>
      </c>
      <c r="J641" s="22">
        <v>6</v>
      </c>
      <c r="K641" s="23" t="s">
        <v>2082</v>
      </c>
      <c r="L641" s="207">
        <f>F641-(F641*$N$11)/100</f>
        <v>0</v>
      </c>
      <c r="M641" s="208">
        <f>IF($N$11="",(F641*$P$11)/100+F641,L641+(L641*$P$11)/100)</f>
        <v>0</v>
      </c>
      <c r="P641" s="217"/>
    </row>
    <row r="642" spans="1:16" ht="11.25" customHeight="1">
      <c r="A642" s="66"/>
      <c r="B642" s="99"/>
      <c r="C642" s="99"/>
      <c r="D642" s="180" t="s">
        <v>3311</v>
      </c>
      <c r="E642" s="6"/>
      <c r="F642" s="6"/>
      <c r="G642" s="39"/>
      <c r="H642" s="40"/>
      <c r="I642" s="39"/>
      <c r="J642" s="22"/>
      <c r="K642" s="23"/>
      <c r="L642" s="207"/>
      <c r="M642" s="208"/>
      <c r="P642" s="217"/>
    </row>
    <row r="643" spans="1:16" ht="11.25" customHeight="1">
      <c r="A643" s="66"/>
      <c r="B643" s="99"/>
      <c r="C643" s="99"/>
      <c r="D643" s="180" t="s">
        <v>3312</v>
      </c>
      <c r="E643" s="6"/>
      <c r="F643" s="6"/>
      <c r="G643" s="39"/>
      <c r="H643" s="40"/>
      <c r="I643" s="39"/>
      <c r="J643" s="22"/>
      <c r="K643" s="23"/>
      <c r="L643" s="207"/>
      <c r="M643" s="208"/>
      <c r="P643" s="217"/>
    </row>
    <row r="644" spans="1:16" ht="11.25" customHeight="1">
      <c r="A644" s="311" t="s">
        <v>747</v>
      </c>
      <c r="B644" s="312"/>
      <c r="C644" s="312"/>
      <c r="D644" s="312"/>
      <c r="E644" s="312"/>
      <c r="F644" s="312"/>
      <c r="G644" s="312"/>
      <c r="H644" s="312"/>
      <c r="I644" s="312"/>
      <c r="J644" s="312"/>
      <c r="K644" s="313"/>
      <c r="L644" s="209"/>
      <c r="M644" s="210"/>
      <c r="P644" s="217"/>
    </row>
    <row r="645" spans="1:16" ht="11.25" customHeight="1">
      <c r="A645" s="314" t="s">
        <v>3652</v>
      </c>
      <c r="B645" s="315"/>
      <c r="C645" s="315"/>
      <c r="D645" s="315"/>
      <c r="E645" s="315"/>
      <c r="F645" s="315"/>
      <c r="G645" s="315"/>
      <c r="H645" s="315"/>
      <c r="I645" s="315"/>
      <c r="J645" s="315"/>
      <c r="K645" s="316"/>
      <c r="L645" s="209"/>
      <c r="M645" s="210"/>
      <c r="P645" s="217"/>
    </row>
    <row r="646" spans="1:16" ht="11.25" customHeight="1">
      <c r="A646" s="66" t="s">
        <v>2405</v>
      </c>
      <c r="B646" s="99" t="s">
        <v>3672</v>
      </c>
      <c r="C646" s="99" t="s">
        <v>3717</v>
      </c>
      <c r="D646" s="180" t="s">
        <v>4047</v>
      </c>
      <c r="E646" s="6">
        <v>79.387171494838157</v>
      </c>
      <c r="F646" s="13">
        <f t="shared" ref="F646:F651" si="64">E646+(E646*$N$10)/100</f>
        <v>79.387171494838157</v>
      </c>
      <c r="G646" s="39">
        <v>372</v>
      </c>
      <c r="H646" s="40">
        <v>152</v>
      </c>
      <c r="I646" s="39">
        <v>58</v>
      </c>
      <c r="J646" s="22">
        <v>20</v>
      </c>
      <c r="K646" s="23" t="s">
        <v>424</v>
      </c>
      <c r="L646" s="207">
        <f t="shared" ref="L646:L711" si="65">F646-(F646*$N$11)/100</f>
        <v>79.387171494838157</v>
      </c>
      <c r="M646" s="208">
        <f t="shared" ref="M646:M651" si="66">IF($N$11="",(F646*$P$11)/100+F646,L646+(L646*$P$11)/100)</f>
        <v>79.387171494838157</v>
      </c>
      <c r="P646" s="217"/>
    </row>
    <row r="647" spans="1:16" ht="11.25" customHeight="1">
      <c r="A647" s="66" t="s">
        <v>2417</v>
      </c>
      <c r="B647" s="99" t="s">
        <v>3691</v>
      </c>
      <c r="C647" s="99" t="s">
        <v>1452</v>
      </c>
      <c r="D647" s="180" t="s">
        <v>3370</v>
      </c>
      <c r="E647" s="6">
        <v>46.283830639803419</v>
      </c>
      <c r="F647" s="13">
        <f t="shared" si="64"/>
        <v>46.283830639803419</v>
      </c>
      <c r="G647" s="39">
        <v>207</v>
      </c>
      <c r="H647" s="40">
        <v>141</v>
      </c>
      <c r="I647" s="39">
        <v>46</v>
      </c>
      <c r="J647" s="22">
        <v>28</v>
      </c>
      <c r="K647" s="23" t="s">
        <v>424</v>
      </c>
      <c r="L647" s="207">
        <f t="shared" si="65"/>
        <v>46.283830639803419</v>
      </c>
      <c r="M647" s="208">
        <f t="shared" si="66"/>
        <v>46.283830639803419</v>
      </c>
      <c r="P647" s="217"/>
    </row>
    <row r="648" spans="1:16" ht="11.25" customHeight="1">
      <c r="A648" s="66" t="s">
        <v>2422</v>
      </c>
      <c r="B648" s="99" t="s">
        <v>548</v>
      </c>
      <c r="C648" s="99" t="s">
        <v>3999</v>
      </c>
      <c r="D648" s="180" t="s">
        <v>3373</v>
      </c>
      <c r="E648" s="6">
        <v>70.147639362860232</v>
      </c>
      <c r="F648" s="13">
        <f t="shared" si="64"/>
        <v>70.147639362860232</v>
      </c>
      <c r="G648" s="39">
        <v>197</v>
      </c>
      <c r="H648" s="40">
        <v>156</v>
      </c>
      <c r="I648" s="39">
        <v>42</v>
      </c>
      <c r="J648" s="22">
        <v>30</v>
      </c>
      <c r="K648" s="23" t="s">
        <v>424</v>
      </c>
      <c r="L648" s="207">
        <f t="shared" si="65"/>
        <v>70.147639362860232</v>
      </c>
      <c r="M648" s="208">
        <f t="shared" si="66"/>
        <v>70.147639362860232</v>
      </c>
      <c r="P648" s="217"/>
    </row>
    <row r="649" spans="1:16" ht="11.25" customHeight="1">
      <c r="A649" s="66" t="s">
        <v>2484</v>
      </c>
      <c r="B649" s="99" t="s">
        <v>3705</v>
      </c>
      <c r="C649" s="99" t="s">
        <v>4020</v>
      </c>
      <c r="D649" s="180" t="s">
        <v>3388</v>
      </c>
      <c r="E649" s="6">
        <v>69.491340658700707</v>
      </c>
      <c r="F649" s="13">
        <f t="shared" si="64"/>
        <v>69.491340658700707</v>
      </c>
      <c r="G649" s="39">
        <v>403</v>
      </c>
      <c r="H649" s="40">
        <v>152</v>
      </c>
      <c r="I649" s="39">
        <v>42</v>
      </c>
      <c r="J649" s="22">
        <v>20</v>
      </c>
      <c r="K649" s="23" t="s">
        <v>424</v>
      </c>
      <c r="L649" s="207">
        <f t="shared" si="65"/>
        <v>69.491340658700707</v>
      </c>
      <c r="M649" s="208">
        <f t="shared" si="66"/>
        <v>69.491340658700707</v>
      </c>
      <c r="P649" s="217"/>
    </row>
    <row r="650" spans="1:16" ht="11.25" customHeight="1">
      <c r="A650" s="66" t="s">
        <v>2495</v>
      </c>
      <c r="B650" s="99" t="s">
        <v>3707</v>
      </c>
      <c r="C650" s="99" t="s">
        <v>4024</v>
      </c>
      <c r="D650" s="180" t="s">
        <v>3398</v>
      </c>
      <c r="E650" s="6">
        <v>74.569742046353142</v>
      </c>
      <c r="F650" s="13">
        <f t="shared" si="64"/>
        <v>74.569742046353142</v>
      </c>
      <c r="G650" s="39">
        <v>257</v>
      </c>
      <c r="H650" s="40">
        <v>178</v>
      </c>
      <c r="I650" s="39">
        <v>40</v>
      </c>
      <c r="J650" s="22">
        <v>28</v>
      </c>
      <c r="K650" s="23" t="s">
        <v>424</v>
      </c>
      <c r="L650" s="207">
        <f t="shared" si="65"/>
        <v>74.569742046353142</v>
      </c>
      <c r="M650" s="208">
        <f t="shared" si="66"/>
        <v>74.569742046353142</v>
      </c>
      <c r="P650" s="217"/>
    </row>
    <row r="651" spans="1:16" ht="11.25" customHeight="1">
      <c r="A651" s="70" t="s">
        <v>2518</v>
      </c>
      <c r="B651" s="100" t="s">
        <v>3664</v>
      </c>
      <c r="C651" s="100" t="s">
        <v>4033</v>
      </c>
      <c r="D651" s="188" t="s">
        <v>2315</v>
      </c>
      <c r="E651" s="15">
        <v>65.464213025996202</v>
      </c>
      <c r="F651" s="13">
        <f t="shared" si="64"/>
        <v>65.464213025996202</v>
      </c>
      <c r="G651" s="44">
        <v>260</v>
      </c>
      <c r="H651" s="54">
        <v>184</v>
      </c>
      <c r="I651" s="44">
        <v>59.5</v>
      </c>
      <c r="J651" s="32">
        <v>22</v>
      </c>
      <c r="K651" s="33" t="s">
        <v>424</v>
      </c>
      <c r="L651" s="207">
        <f t="shared" si="65"/>
        <v>65.464213025996202</v>
      </c>
      <c r="M651" s="208">
        <f t="shared" si="66"/>
        <v>65.464213025996202</v>
      </c>
      <c r="P651" s="217"/>
    </row>
    <row r="652" spans="1:16" ht="11.25" customHeight="1">
      <c r="A652" s="69"/>
      <c r="B652" s="98"/>
      <c r="C652" s="98"/>
      <c r="D652" s="187" t="s">
        <v>787</v>
      </c>
      <c r="E652" s="13"/>
      <c r="F652" s="13"/>
      <c r="G652" s="42"/>
      <c r="H652" s="52"/>
      <c r="I652" s="42"/>
      <c r="J652" s="28"/>
      <c r="K652" s="29"/>
      <c r="L652" s="207"/>
      <c r="M652" s="208"/>
      <c r="P652" s="217"/>
    </row>
    <row r="653" spans="1:16" ht="11.25" customHeight="1">
      <c r="A653" s="66" t="s">
        <v>2520</v>
      </c>
      <c r="B653" s="99" t="s">
        <v>1455</v>
      </c>
      <c r="C653" s="99" t="s">
        <v>1943</v>
      </c>
      <c r="D653" s="180" t="s">
        <v>3399</v>
      </c>
      <c r="E653" s="6">
        <v>59.550138690282118</v>
      </c>
      <c r="F653" s="13">
        <f>E653+(E653*$N$10)/100</f>
        <v>59.550138690282118</v>
      </c>
      <c r="G653" s="39">
        <v>257</v>
      </c>
      <c r="H653" s="40">
        <v>178</v>
      </c>
      <c r="I653" s="39">
        <v>40</v>
      </c>
      <c r="J653" s="22">
        <v>28</v>
      </c>
      <c r="K653" s="23" t="s">
        <v>424</v>
      </c>
      <c r="L653" s="207">
        <f t="shared" si="65"/>
        <v>59.550138690282118</v>
      </c>
      <c r="M653" s="208">
        <f>IF($N$11="",(F653*$P$11)/100+F653,L653+(L653*$P$11)/100)</f>
        <v>59.550138690282118</v>
      </c>
      <c r="P653" s="217"/>
    </row>
    <row r="654" spans="1:16" ht="11.25" customHeight="1">
      <c r="A654" s="70" t="s">
        <v>2523</v>
      </c>
      <c r="B654" s="100" t="s">
        <v>3016</v>
      </c>
      <c r="C654" s="100" t="s">
        <v>837</v>
      </c>
      <c r="D654" s="188" t="s">
        <v>759</v>
      </c>
      <c r="E654" s="15">
        <v>64.149153618251049</v>
      </c>
      <c r="F654" s="13">
        <f>E654+(E654*$N$10)/100</f>
        <v>64.149153618251049</v>
      </c>
      <c r="G654" s="44">
        <v>288</v>
      </c>
      <c r="H654" s="54">
        <v>157</v>
      </c>
      <c r="I654" s="44">
        <v>46</v>
      </c>
      <c r="J654" s="32">
        <v>22</v>
      </c>
      <c r="K654" s="33" t="s">
        <v>424</v>
      </c>
      <c r="L654" s="207">
        <f t="shared" si="65"/>
        <v>64.149153618251049</v>
      </c>
      <c r="M654" s="208">
        <f>IF($N$11="",(F654*$P$11)/100+F654,L654+(L654*$P$11)/100)</f>
        <v>64.149153618251049</v>
      </c>
      <c r="P654" s="217"/>
    </row>
    <row r="655" spans="1:16" ht="11.25" customHeight="1">
      <c r="A655" s="69"/>
      <c r="B655" s="98"/>
      <c r="C655" s="98"/>
      <c r="D655" s="187" t="s">
        <v>760</v>
      </c>
      <c r="E655" s="13"/>
      <c r="F655" s="13"/>
      <c r="G655" s="42"/>
      <c r="H655" s="52"/>
      <c r="I655" s="42"/>
      <c r="J655" s="28"/>
      <c r="K655" s="29"/>
      <c r="L655" s="207"/>
      <c r="M655" s="208"/>
      <c r="P655" s="217"/>
    </row>
    <row r="656" spans="1:16" ht="11.25" customHeight="1">
      <c r="A656" s="66" t="s">
        <v>2525</v>
      </c>
      <c r="B656" s="99" t="s">
        <v>3666</v>
      </c>
      <c r="C656" s="99" t="s">
        <v>4036</v>
      </c>
      <c r="D656" s="180" t="s">
        <v>3401</v>
      </c>
      <c r="E656" s="6">
        <v>61.478587669331802</v>
      </c>
      <c r="F656" s="13">
        <f t="shared" ref="F656:F664" si="67">E656+(E656*$N$10)/100</f>
        <v>61.478587669331802</v>
      </c>
      <c r="G656" s="39">
        <v>320</v>
      </c>
      <c r="H656" s="40">
        <v>149</v>
      </c>
      <c r="I656" s="39">
        <v>55</v>
      </c>
      <c r="J656" s="22">
        <v>24</v>
      </c>
      <c r="K656" s="23" t="s">
        <v>424</v>
      </c>
      <c r="L656" s="207">
        <f t="shared" si="65"/>
        <v>61.478587669331802</v>
      </c>
      <c r="M656" s="208">
        <f t="shared" ref="M656:M664" si="68">IF($N$11="",(F656*$P$11)/100+F656,L656+(L656*$P$11)/100)</f>
        <v>61.478587669331802</v>
      </c>
      <c r="P656" s="217"/>
    </row>
    <row r="657" spans="1:16" ht="11.25" customHeight="1">
      <c r="A657" s="66" t="s">
        <v>2529</v>
      </c>
      <c r="B657" s="99" t="s">
        <v>3197</v>
      </c>
      <c r="C657" s="99" t="s">
        <v>4038</v>
      </c>
      <c r="D657" s="180" t="s">
        <v>3404</v>
      </c>
      <c r="E657" s="6">
        <v>68.659184852676361</v>
      </c>
      <c r="F657" s="13">
        <f t="shared" si="67"/>
        <v>68.659184852676361</v>
      </c>
      <c r="G657" s="39">
        <v>289</v>
      </c>
      <c r="H657" s="40">
        <v>158</v>
      </c>
      <c r="I657" s="39">
        <v>31.5</v>
      </c>
      <c r="J657" s="22">
        <v>22</v>
      </c>
      <c r="K657" s="23" t="s">
        <v>424</v>
      </c>
      <c r="L657" s="207">
        <f t="shared" si="65"/>
        <v>68.659184852676361</v>
      </c>
      <c r="M657" s="208">
        <f t="shared" si="68"/>
        <v>68.659184852676361</v>
      </c>
      <c r="P657" s="217"/>
    </row>
    <row r="658" spans="1:16" s="7" customFormat="1" ht="11.25" customHeight="1">
      <c r="A658" s="66" t="s">
        <v>2543</v>
      </c>
      <c r="B658" s="99" t="s">
        <v>3671</v>
      </c>
      <c r="C658" s="99">
        <v>0</v>
      </c>
      <c r="D658" s="180" t="s">
        <v>3412</v>
      </c>
      <c r="E658" s="6">
        <v>96.289149269270283</v>
      </c>
      <c r="F658" s="13">
        <f t="shared" si="67"/>
        <v>96.289149269270283</v>
      </c>
      <c r="G658" s="39">
        <v>328</v>
      </c>
      <c r="H658" s="40">
        <v>151</v>
      </c>
      <c r="I658" s="39">
        <v>42.5</v>
      </c>
      <c r="J658" s="22">
        <v>24</v>
      </c>
      <c r="K658" s="23" t="s">
        <v>424</v>
      </c>
      <c r="L658" s="207">
        <f t="shared" si="65"/>
        <v>96.289149269270283</v>
      </c>
      <c r="M658" s="208">
        <f t="shared" si="68"/>
        <v>96.289149269270283</v>
      </c>
      <c r="N658" s="308"/>
      <c r="O658" s="271"/>
      <c r="P658" s="217"/>
    </row>
    <row r="659" spans="1:16" s="7" customFormat="1" ht="11.25" customHeight="1">
      <c r="A659" s="66" t="s">
        <v>2546</v>
      </c>
      <c r="B659" s="99" t="s">
        <v>3019</v>
      </c>
      <c r="C659" s="99" t="s">
        <v>841</v>
      </c>
      <c r="D659" s="180" t="s">
        <v>3404</v>
      </c>
      <c r="E659" s="6">
        <v>77.154138015358583</v>
      </c>
      <c r="F659" s="13">
        <f t="shared" si="67"/>
        <v>77.154138015358583</v>
      </c>
      <c r="G659" s="39">
        <v>226</v>
      </c>
      <c r="H659" s="40">
        <v>194</v>
      </c>
      <c r="I659" s="39">
        <v>60</v>
      </c>
      <c r="J659" s="22">
        <v>16</v>
      </c>
      <c r="K659" s="23" t="s">
        <v>424</v>
      </c>
      <c r="L659" s="207">
        <f t="shared" si="65"/>
        <v>77.154138015358583</v>
      </c>
      <c r="M659" s="208">
        <f t="shared" si="68"/>
        <v>77.154138015358583</v>
      </c>
      <c r="N659" s="308"/>
      <c r="O659" s="271"/>
      <c r="P659" s="217"/>
    </row>
    <row r="660" spans="1:16" s="7" customFormat="1" ht="11.25" customHeight="1">
      <c r="A660" s="66" t="s">
        <v>2548</v>
      </c>
      <c r="B660" s="99" t="s">
        <v>545</v>
      </c>
      <c r="C660" s="99" t="s">
        <v>842</v>
      </c>
      <c r="D660" s="180" t="s">
        <v>3413</v>
      </c>
      <c r="E660" s="6">
        <v>84.468386596120439</v>
      </c>
      <c r="F660" s="13">
        <f t="shared" si="67"/>
        <v>84.468386596120439</v>
      </c>
      <c r="G660" s="39">
        <v>226</v>
      </c>
      <c r="H660" s="40">
        <v>194</v>
      </c>
      <c r="I660" s="39">
        <v>68</v>
      </c>
      <c r="J660" s="22">
        <v>16</v>
      </c>
      <c r="K660" s="23" t="s">
        <v>424</v>
      </c>
      <c r="L660" s="207">
        <f t="shared" si="65"/>
        <v>84.468386596120439</v>
      </c>
      <c r="M660" s="208">
        <f t="shared" si="68"/>
        <v>84.468386596120439</v>
      </c>
      <c r="N660" s="308"/>
      <c r="O660" s="271"/>
      <c r="P660" s="217"/>
    </row>
    <row r="661" spans="1:16" s="7" customFormat="1" ht="11.25" customHeight="1">
      <c r="A661" s="66" t="s">
        <v>2798</v>
      </c>
      <c r="B661" s="99" t="s">
        <v>1975</v>
      </c>
      <c r="C661" s="99" t="s">
        <v>848</v>
      </c>
      <c r="D661" s="180" t="s">
        <v>1976</v>
      </c>
      <c r="E661" s="6">
        <v>58.41269495542042</v>
      </c>
      <c r="F661" s="13">
        <f t="shared" si="67"/>
        <v>58.41269495542042</v>
      </c>
      <c r="G661" s="39">
        <v>270</v>
      </c>
      <c r="H661" s="40">
        <v>146</v>
      </c>
      <c r="I661" s="39">
        <v>45</v>
      </c>
      <c r="J661" s="22">
        <v>22</v>
      </c>
      <c r="K661" s="23" t="s">
        <v>424</v>
      </c>
      <c r="L661" s="207">
        <f t="shared" si="65"/>
        <v>58.41269495542042</v>
      </c>
      <c r="M661" s="208">
        <f t="shared" si="68"/>
        <v>58.41269495542042</v>
      </c>
      <c r="N661" s="308"/>
      <c r="O661" s="271"/>
      <c r="P661" s="217"/>
    </row>
    <row r="662" spans="1:16" s="7" customFormat="1" ht="11.25" customHeight="1">
      <c r="A662" s="66" t="s">
        <v>3844</v>
      </c>
      <c r="B662" s="99" t="s">
        <v>1975</v>
      </c>
      <c r="C662" s="99" t="s">
        <v>849</v>
      </c>
      <c r="D662" s="180" t="s">
        <v>1976</v>
      </c>
      <c r="E662" s="6">
        <v>66.776458720111535</v>
      </c>
      <c r="F662" s="13">
        <f t="shared" si="67"/>
        <v>66.776458720111535</v>
      </c>
      <c r="G662" s="39">
        <v>270</v>
      </c>
      <c r="H662" s="40">
        <v>146</v>
      </c>
      <c r="I662" s="39" t="s">
        <v>860</v>
      </c>
      <c r="J662" s="22">
        <v>22</v>
      </c>
      <c r="K662" s="23" t="s">
        <v>424</v>
      </c>
      <c r="L662" s="207">
        <f t="shared" si="65"/>
        <v>66.776458720111535</v>
      </c>
      <c r="M662" s="208">
        <f t="shared" si="68"/>
        <v>66.776458720111535</v>
      </c>
      <c r="N662" s="308"/>
      <c r="O662" s="271"/>
      <c r="P662" s="217"/>
    </row>
    <row r="663" spans="1:16" s="7" customFormat="1" ht="11.25" customHeight="1">
      <c r="A663" s="66" t="s">
        <v>2808</v>
      </c>
      <c r="B663" s="99" t="s">
        <v>1977</v>
      </c>
      <c r="C663" s="99" t="s">
        <v>850</v>
      </c>
      <c r="D663" s="180" t="s">
        <v>3205</v>
      </c>
      <c r="E663" s="6">
        <v>49.943416929610436</v>
      </c>
      <c r="F663" s="13">
        <f t="shared" si="67"/>
        <v>49.943416929610436</v>
      </c>
      <c r="G663" s="39">
        <v>260</v>
      </c>
      <c r="H663" s="40">
        <v>229</v>
      </c>
      <c r="I663" s="39">
        <v>37</v>
      </c>
      <c r="J663" s="22">
        <v>18</v>
      </c>
      <c r="K663" s="23" t="s">
        <v>424</v>
      </c>
      <c r="L663" s="207">
        <f t="shared" si="65"/>
        <v>49.943416929610436</v>
      </c>
      <c r="M663" s="208">
        <f t="shared" si="68"/>
        <v>49.943416929610436</v>
      </c>
      <c r="N663" s="308"/>
      <c r="O663" s="271"/>
      <c r="P663" s="217"/>
    </row>
    <row r="664" spans="1:16" s="7" customFormat="1" ht="11.25" customHeight="1">
      <c r="A664" s="70" t="s">
        <v>2841</v>
      </c>
      <c r="B664" s="100" t="s">
        <v>3032</v>
      </c>
      <c r="C664" s="100" t="s">
        <v>3070</v>
      </c>
      <c r="D664" s="188" t="s">
        <v>3031</v>
      </c>
      <c r="E664" s="15">
        <v>64.236378740775976</v>
      </c>
      <c r="F664" s="13">
        <f t="shared" si="67"/>
        <v>64.236378740775976</v>
      </c>
      <c r="G664" s="44">
        <v>296</v>
      </c>
      <c r="H664" s="54">
        <v>140</v>
      </c>
      <c r="I664" s="44">
        <v>48</v>
      </c>
      <c r="J664" s="32">
        <v>24</v>
      </c>
      <c r="K664" s="33" t="s">
        <v>424</v>
      </c>
      <c r="L664" s="207">
        <f t="shared" si="65"/>
        <v>64.236378740775976</v>
      </c>
      <c r="M664" s="208">
        <f t="shared" si="68"/>
        <v>64.236378740775976</v>
      </c>
      <c r="N664" s="308"/>
      <c r="O664" s="271"/>
      <c r="P664" s="217"/>
    </row>
    <row r="665" spans="1:16" s="7" customFormat="1" ht="11.25" customHeight="1">
      <c r="A665" s="72"/>
      <c r="B665" s="102"/>
      <c r="C665" s="102"/>
      <c r="D665" s="191" t="s">
        <v>3719</v>
      </c>
      <c r="E665" s="14"/>
      <c r="F665" s="14"/>
      <c r="G665" s="43"/>
      <c r="H665" s="53"/>
      <c r="I665" s="43"/>
      <c r="J665" s="30"/>
      <c r="K665" s="31"/>
      <c r="L665" s="207"/>
      <c r="M665" s="208"/>
      <c r="N665" s="308"/>
      <c r="O665" s="271"/>
      <c r="P665" s="217"/>
    </row>
    <row r="666" spans="1:16" s="7" customFormat="1" ht="11.25" customHeight="1">
      <c r="A666" s="71" t="s">
        <v>2844</v>
      </c>
      <c r="B666" s="101" t="s">
        <v>854</v>
      </c>
      <c r="C666" s="101">
        <v>0</v>
      </c>
      <c r="D666" s="190" t="s">
        <v>3052</v>
      </c>
      <c r="E666" s="56">
        <v>61.734216902261601</v>
      </c>
      <c r="F666" s="13">
        <f>E666+(E666*$N$10)/100</f>
        <v>61.734216902261601</v>
      </c>
      <c r="G666" s="57">
        <v>412</v>
      </c>
      <c r="H666" s="58">
        <v>128</v>
      </c>
      <c r="I666" s="57" t="s">
        <v>2989</v>
      </c>
      <c r="J666" s="59">
        <v>20</v>
      </c>
      <c r="K666" s="60" t="s">
        <v>424</v>
      </c>
      <c r="L666" s="207">
        <f t="shared" si="65"/>
        <v>61.734216902261601</v>
      </c>
      <c r="M666" s="208">
        <f>IF($N$11="",(F666*$P$11)/100+F666,L666+(L666*$P$11)/100)</f>
        <v>61.734216902261601</v>
      </c>
      <c r="N666" s="308"/>
      <c r="O666" s="271"/>
      <c r="P666" s="217"/>
    </row>
    <row r="667" spans="1:16" s="7" customFormat="1" ht="11.25" customHeight="1">
      <c r="A667" s="69"/>
      <c r="B667" s="98"/>
      <c r="C667" s="98"/>
      <c r="D667" s="187" t="s">
        <v>413</v>
      </c>
      <c r="E667" s="13"/>
      <c r="F667" s="13"/>
      <c r="G667" s="42"/>
      <c r="H667" s="52"/>
      <c r="I667" s="42"/>
      <c r="J667" s="28"/>
      <c r="K667" s="29"/>
      <c r="L667" s="207"/>
      <c r="M667" s="208"/>
      <c r="N667" s="308"/>
      <c r="O667" s="271"/>
      <c r="P667" s="217"/>
    </row>
    <row r="668" spans="1:16" s="7" customFormat="1" ht="11.25" customHeight="1">
      <c r="A668" s="69" t="s">
        <v>3863</v>
      </c>
      <c r="B668" s="98">
        <v>0</v>
      </c>
      <c r="C668" s="98" t="s">
        <v>1488</v>
      </c>
      <c r="D668" s="187" t="s">
        <v>1489</v>
      </c>
      <c r="E668" s="13">
        <v>82.773600000000002</v>
      </c>
      <c r="F668" s="13">
        <f>E668+(E668*$N$10)/100</f>
        <v>82.773600000000002</v>
      </c>
      <c r="G668" s="42">
        <v>219</v>
      </c>
      <c r="H668" s="52">
        <v>213</v>
      </c>
      <c r="I668" s="42">
        <v>58</v>
      </c>
      <c r="J668" s="28">
        <v>18</v>
      </c>
      <c r="K668" s="29" t="s">
        <v>932</v>
      </c>
      <c r="L668" s="207">
        <f t="shared" si="65"/>
        <v>82.773600000000002</v>
      </c>
      <c r="M668" s="208">
        <f>IF($N$11="",(F668*$P$11)/100+F668,L668+(L668*$P$11)/100)</f>
        <v>82.773600000000002</v>
      </c>
      <c r="N668" s="308"/>
      <c r="O668" s="271"/>
      <c r="P668" s="217"/>
    </row>
    <row r="669" spans="1:16" s="7" customFormat="1" ht="11.25" customHeight="1">
      <c r="A669" s="285" t="s">
        <v>3858</v>
      </c>
      <c r="B669" s="286">
        <v>0</v>
      </c>
      <c r="C669" s="286" t="s">
        <v>1490</v>
      </c>
      <c r="D669" s="287" t="s">
        <v>1491</v>
      </c>
      <c r="E669" s="280">
        <v>138.11200000000002</v>
      </c>
      <c r="F669" s="280">
        <f>E669+(E669*$N$10)/100</f>
        <v>138.11200000000002</v>
      </c>
      <c r="G669" s="288">
        <v>300</v>
      </c>
      <c r="H669" s="289" t="s">
        <v>1492</v>
      </c>
      <c r="I669" s="288">
        <v>70</v>
      </c>
      <c r="J669" s="290">
        <v>0</v>
      </c>
      <c r="K669" s="291" t="s">
        <v>932</v>
      </c>
      <c r="L669" s="207">
        <f t="shared" si="65"/>
        <v>138.11200000000002</v>
      </c>
      <c r="M669" s="208">
        <f>IF($N$11="",(F669*$P$11)/100+F669,L669+(L669*$P$11)/100)</f>
        <v>138.11200000000002</v>
      </c>
      <c r="N669" s="308"/>
      <c r="O669" s="271"/>
      <c r="P669" s="217"/>
    </row>
    <row r="670" spans="1:16" s="7" customFormat="1" ht="11.25" customHeight="1">
      <c r="A670" s="285"/>
      <c r="B670" s="286"/>
      <c r="C670" s="286"/>
      <c r="D670" s="287" t="s">
        <v>1493</v>
      </c>
      <c r="E670" s="280"/>
      <c r="F670" s="280"/>
      <c r="G670" s="288"/>
      <c r="H670" s="289"/>
      <c r="I670" s="288"/>
      <c r="J670" s="290"/>
      <c r="K670" s="291"/>
      <c r="L670" s="207"/>
      <c r="M670" s="208"/>
      <c r="N670" s="308"/>
      <c r="O670" s="271"/>
      <c r="P670" s="217"/>
    </row>
    <row r="671" spans="1:16" s="7" customFormat="1" ht="11.25" customHeight="1">
      <c r="A671" s="285"/>
      <c r="B671" s="286"/>
      <c r="C671" s="286"/>
      <c r="D671" s="287" t="s">
        <v>1494</v>
      </c>
      <c r="E671" s="280"/>
      <c r="F671" s="280"/>
      <c r="G671" s="288"/>
      <c r="H671" s="289"/>
      <c r="I671" s="288"/>
      <c r="J671" s="290"/>
      <c r="K671" s="291"/>
      <c r="L671" s="207"/>
      <c r="M671" s="208"/>
      <c r="N671" s="308"/>
      <c r="O671" s="271"/>
      <c r="P671" s="217"/>
    </row>
    <row r="672" spans="1:16" s="7" customFormat="1" ht="11.25" customHeight="1">
      <c r="A672" s="285"/>
      <c r="B672" s="286"/>
      <c r="C672" s="286"/>
      <c r="D672" s="287" t="s">
        <v>1495</v>
      </c>
      <c r="E672" s="280"/>
      <c r="F672" s="280"/>
      <c r="G672" s="288"/>
      <c r="H672" s="289"/>
      <c r="I672" s="288"/>
      <c r="J672" s="290"/>
      <c r="K672" s="291"/>
      <c r="L672" s="207"/>
      <c r="M672" s="208"/>
      <c r="N672" s="308"/>
      <c r="O672" s="271"/>
      <c r="P672" s="217"/>
    </row>
    <row r="673" spans="1:16" s="7" customFormat="1" ht="11.25" customHeight="1">
      <c r="A673" s="69" t="s">
        <v>3830</v>
      </c>
      <c r="B673" s="98" t="s">
        <v>1496</v>
      </c>
      <c r="C673" s="98" t="s">
        <v>1497</v>
      </c>
      <c r="D673" s="187" t="s">
        <v>1498</v>
      </c>
      <c r="E673" s="13">
        <v>62.57452912815338</v>
      </c>
      <c r="F673" s="13">
        <f t="shared" ref="F673:F703" si="69">E673+(E673*$N$10)/100</f>
        <v>62.57452912815338</v>
      </c>
      <c r="G673" s="42">
        <v>260</v>
      </c>
      <c r="H673" s="52">
        <v>150</v>
      </c>
      <c r="I673" s="42">
        <v>58</v>
      </c>
      <c r="J673" s="28">
        <v>0</v>
      </c>
      <c r="K673" s="29" t="s">
        <v>932</v>
      </c>
      <c r="L673" s="207">
        <f t="shared" si="65"/>
        <v>62.57452912815338</v>
      </c>
      <c r="M673" s="208">
        <f t="shared" ref="M673:M703" si="70">IF($N$11="",(F673*$P$11)/100+F673,L673+(L673*$P$11)/100)</f>
        <v>62.57452912815338</v>
      </c>
      <c r="N673" s="308"/>
      <c r="O673" s="271"/>
      <c r="P673" s="217"/>
    </row>
    <row r="674" spans="1:16" s="7" customFormat="1" ht="11.25" customHeight="1">
      <c r="A674" s="69" t="s">
        <v>3831</v>
      </c>
      <c r="B674" s="98" t="s">
        <v>1499</v>
      </c>
      <c r="C674" s="98" t="s">
        <v>1500</v>
      </c>
      <c r="D674" s="187" t="s">
        <v>1501</v>
      </c>
      <c r="E674" s="13">
        <v>71.687092432584933</v>
      </c>
      <c r="F674" s="13">
        <f t="shared" si="69"/>
        <v>71.687092432584933</v>
      </c>
      <c r="G674" s="42">
        <v>277</v>
      </c>
      <c r="H674" s="52">
        <v>180</v>
      </c>
      <c r="I674" s="42">
        <v>58</v>
      </c>
      <c r="J674" s="28">
        <v>0</v>
      </c>
      <c r="K674" s="29" t="s">
        <v>932</v>
      </c>
      <c r="L674" s="207">
        <f t="shared" si="65"/>
        <v>71.687092432584933</v>
      </c>
      <c r="M674" s="208">
        <f t="shared" si="70"/>
        <v>71.687092432584933</v>
      </c>
      <c r="N674" s="308"/>
      <c r="O674" s="271"/>
      <c r="P674" s="217"/>
    </row>
    <row r="675" spans="1:16" s="7" customFormat="1" ht="11.25" customHeight="1">
      <c r="A675" s="69" t="s">
        <v>3875</v>
      </c>
      <c r="B675" s="98" t="s">
        <v>1502</v>
      </c>
      <c r="C675" s="98">
        <v>0</v>
      </c>
      <c r="D675" s="187" t="s">
        <v>1503</v>
      </c>
      <c r="E675" s="13">
        <v>58.836761795345907</v>
      </c>
      <c r="F675" s="13">
        <f t="shared" si="69"/>
        <v>58.836761795345907</v>
      </c>
      <c r="G675" s="42">
        <v>187</v>
      </c>
      <c r="H675" s="52">
        <v>300</v>
      </c>
      <c r="I675" s="42">
        <v>36</v>
      </c>
      <c r="J675" s="28">
        <v>0</v>
      </c>
      <c r="K675" s="29" t="s">
        <v>932</v>
      </c>
      <c r="L675" s="207">
        <f t="shared" si="65"/>
        <v>58.836761795345907</v>
      </c>
      <c r="M675" s="208">
        <f t="shared" si="70"/>
        <v>58.836761795345907</v>
      </c>
      <c r="N675" s="308"/>
      <c r="O675" s="271"/>
      <c r="P675" s="217"/>
    </row>
    <row r="676" spans="1:16" s="7" customFormat="1" ht="11.25" customHeight="1">
      <c r="A676" s="233" t="s">
        <v>3568</v>
      </c>
      <c r="B676" s="98"/>
      <c r="C676" s="98" t="s">
        <v>3569</v>
      </c>
      <c r="D676" s="187" t="s">
        <v>3570</v>
      </c>
      <c r="E676" s="13">
        <v>69.93168</v>
      </c>
      <c r="F676" s="13">
        <f>E676+(E676*$N$10)/100</f>
        <v>69.93168</v>
      </c>
      <c r="G676" s="42">
        <v>161</v>
      </c>
      <c r="H676" s="52">
        <v>137</v>
      </c>
      <c r="I676" s="42">
        <v>67</v>
      </c>
      <c r="J676" s="28"/>
      <c r="K676" s="29" t="s">
        <v>932</v>
      </c>
      <c r="L676" s="207">
        <f>F676-(F676*$N$11)/100</f>
        <v>69.93168</v>
      </c>
      <c r="M676" s="208">
        <f t="shared" si="70"/>
        <v>69.93168</v>
      </c>
      <c r="N676" s="308"/>
      <c r="O676" s="271"/>
      <c r="P676" s="217"/>
    </row>
    <row r="677" spans="1:16" s="7" customFormat="1" ht="11.25" customHeight="1">
      <c r="A677" s="66" t="s">
        <v>2849</v>
      </c>
      <c r="B677" s="99" t="s">
        <v>3664</v>
      </c>
      <c r="C677" s="99" t="s">
        <v>4033</v>
      </c>
      <c r="D677" s="180" t="s">
        <v>3420</v>
      </c>
      <c r="E677" s="6">
        <v>56.795161332467757</v>
      </c>
      <c r="F677" s="13">
        <f t="shared" si="69"/>
        <v>56.795161332467757</v>
      </c>
      <c r="G677" s="39">
        <v>192</v>
      </c>
      <c r="H677" s="40">
        <v>255</v>
      </c>
      <c r="I677" s="39">
        <v>45</v>
      </c>
      <c r="J677" s="22">
        <v>28</v>
      </c>
      <c r="K677" s="29" t="s">
        <v>932</v>
      </c>
      <c r="L677" s="207">
        <f t="shared" si="65"/>
        <v>56.795161332467757</v>
      </c>
      <c r="M677" s="208">
        <f t="shared" si="70"/>
        <v>56.795161332467757</v>
      </c>
      <c r="N677" s="308"/>
      <c r="O677" s="271"/>
      <c r="P677" s="217"/>
    </row>
    <row r="678" spans="1:16" s="7" customFormat="1" ht="11.25" customHeight="1">
      <c r="A678" s="66" t="s">
        <v>2424</v>
      </c>
      <c r="B678" s="99" t="s">
        <v>2259</v>
      </c>
      <c r="C678" s="99" t="s">
        <v>2289</v>
      </c>
      <c r="D678" s="180" t="s">
        <v>2034</v>
      </c>
      <c r="E678" s="6">
        <v>70.891345639295992</v>
      </c>
      <c r="F678" s="13">
        <f t="shared" si="69"/>
        <v>70.891345639295992</v>
      </c>
      <c r="G678" s="39">
        <v>290</v>
      </c>
      <c r="H678" s="40">
        <v>248</v>
      </c>
      <c r="I678" s="39">
        <v>46</v>
      </c>
      <c r="J678" s="22">
        <v>24</v>
      </c>
      <c r="K678" s="23" t="s">
        <v>425</v>
      </c>
      <c r="L678" s="207">
        <f t="shared" si="65"/>
        <v>70.891345639295992</v>
      </c>
      <c r="M678" s="208">
        <f t="shared" si="70"/>
        <v>70.891345639295992</v>
      </c>
      <c r="N678" s="308"/>
      <c r="O678" s="271"/>
      <c r="P678" s="217"/>
    </row>
    <row r="679" spans="1:16" s="10" customFormat="1" ht="11.25" customHeight="1">
      <c r="A679" s="66" t="s">
        <v>2427</v>
      </c>
      <c r="B679" s="99" t="s">
        <v>2261</v>
      </c>
      <c r="C679" s="99">
        <v>0</v>
      </c>
      <c r="D679" s="180" t="s">
        <v>3181</v>
      </c>
      <c r="E679" s="6">
        <v>59.683605456383987</v>
      </c>
      <c r="F679" s="13">
        <f t="shared" si="69"/>
        <v>59.683605456383987</v>
      </c>
      <c r="G679" s="39">
        <v>290</v>
      </c>
      <c r="H679" s="40">
        <v>248</v>
      </c>
      <c r="I679" s="39">
        <v>47</v>
      </c>
      <c r="J679" s="22">
        <v>30</v>
      </c>
      <c r="K679" s="23" t="s">
        <v>425</v>
      </c>
      <c r="L679" s="207">
        <f t="shared" si="65"/>
        <v>59.683605456383987</v>
      </c>
      <c r="M679" s="208">
        <f t="shared" si="70"/>
        <v>59.683605456383987</v>
      </c>
      <c r="N679" s="308"/>
      <c r="O679" s="271"/>
      <c r="P679" s="217"/>
    </row>
    <row r="680" spans="1:16" s="7" customFormat="1" ht="11.25" customHeight="1">
      <c r="A680" s="66" t="s">
        <v>3840</v>
      </c>
      <c r="B680" s="99" t="s">
        <v>541</v>
      </c>
      <c r="C680" s="99" t="s">
        <v>2295</v>
      </c>
      <c r="D680" s="180" t="s">
        <v>2313</v>
      </c>
      <c r="E680" s="6">
        <v>52.701302908061969</v>
      </c>
      <c r="F680" s="13">
        <f t="shared" si="69"/>
        <v>52.701302908061969</v>
      </c>
      <c r="G680" s="39">
        <v>262</v>
      </c>
      <c r="H680" s="40">
        <v>208</v>
      </c>
      <c r="I680" s="39">
        <v>62</v>
      </c>
      <c r="J680" s="22">
        <v>20</v>
      </c>
      <c r="K680" s="23" t="s">
        <v>425</v>
      </c>
      <c r="L680" s="207">
        <f t="shared" si="65"/>
        <v>52.701302908061969</v>
      </c>
      <c r="M680" s="208">
        <f t="shared" si="70"/>
        <v>52.701302908061969</v>
      </c>
      <c r="N680" s="308"/>
      <c r="O680" s="271"/>
      <c r="P680" s="217"/>
    </row>
    <row r="681" spans="1:16" s="7" customFormat="1" ht="11.25" customHeight="1">
      <c r="A681" s="66" t="s">
        <v>2442</v>
      </c>
      <c r="B681" s="99" t="s">
        <v>2268</v>
      </c>
      <c r="C681" s="99" t="s">
        <v>2297</v>
      </c>
      <c r="D681" s="180" t="s">
        <v>3150</v>
      </c>
      <c r="E681" s="6">
        <v>45.428109982129158</v>
      </c>
      <c r="F681" s="13">
        <f t="shared" si="69"/>
        <v>45.428109982129158</v>
      </c>
      <c r="G681" s="39">
        <v>247</v>
      </c>
      <c r="H681" s="40">
        <v>192</v>
      </c>
      <c r="I681" s="39">
        <v>69</v>
      </c>
      <c r="J681" s="22">
        <v>20</v>
      </c>
      <c r="K681" s="23" t="s">
        <v>425</v>
      </c>
      <c r="L681" s="207">
        <f t="shared" si="65"/>
        <v>45.428109982129158</v>
      </c>
      <c r="M681" s="208">
        <f t="shared" si="70"/>
        <v>45.428109982129158</v>
      </c>
      <c r="N681" s="308"/>
      <c r="O681" s="271"/>
      <c r="P681" s="217"/>
    </row>
    <row r="682" spans="1:16" s="3" customFormat="1" ht="11.25" customHeight="1">
      <c r="A682" s="66" t="s">
        <v>2449</v>
      </c>
      <c r="B682" s="99" t="s">
        <v>2270</v>
      </c>
      <c r="C682" s="99" t="s">
        <v>2300</v>
      </c>
      <c r="D682" s="180" t="s">
        <v>3153</v>
      </c>
      <c r="E682" s="6">
        <v>50.455161096037081</v>
      </c>
      <c r="F682" s="13">
        <f t="shared" si="69"/>
        <v>50.455161096037081</v>
      </c>
      <c r="G682" s="39">
        <v>315</v>
      </c>
      <c r="H682" s="40">
        <v>257</v>
      </c>
      <c r="I682" s="39">
        <v>61</v>
      </c>
      <c r="J682" s="22">
        <v>10</v>
      </c>
      <c r="K682" s="23" t="s">
        <v>425</v>
      </c>
      <c r="L682" s="207">
        <f t="shared" si="65"/>
        <v>50.455161096037081</v>
      </c>
      <c r="M682" s="208">
        <f t="shared" si="70"/>
        <v>50.455161096037081</v>
      </c>
      <c r="N682" s="308"/>
      <c r="O682" s="271"/>
      <c r="P682" s="217"/>
    </row>
    <row r="683" spans="1:16" s="3" customFormat="1" ht="11.25" customHeight="1">
      <c r="A683" s="66" t="s">
        <v>2450</v>
      </c>
      <c r="B683" s="99" t="s">
        <v>2271</v>
      </c>
      <c r="C683" s="99" t="s">
        <v>1832</v>
      </c>
      <c r="D683" s="180" t="s">
        <v>3154</v>
      </c>
      <c r="E683" s="6">
        <v>72.862521301449405</v>
      </c>
      <c r="F683" s="13">
        <f t="shared" si="69"/>
        <v>72.862521301449405</v>
      </c>
      <c r="G683" s="39">
        <v>308</v>
      </c>
      <c r="H683" s="40">
        <v>255</v>
      </c>
      <c r="I683" s="39">
        <v>105</v>
      </c>
      <c r="J683" s="22">
        <v>8</v>
      </c>
      <c r="K683" s="23" t="s">
        <v>425</v>
      </c>
      <c r="L683" s="207">
        <f t="shared" si="65"/>
        <v>72.862521301449405</v>
      </c>
      <c r="M683" s="208">
        <f t="shared" si="70"/>
        <v>72.862521301449405</v>
      </c>
      <c r="N683" s="308"/>
      <c r="O683" s="271"/>
      <c r="P683" s="217"/>
    </row>
    <row r="684" spans="1:16" ht="11.25" customHeight="1">
      <c r="A684" s="66" t="s">
        <v>2458</v>
      </c>
      <c r="B684" s="99" t="s">
        <v>2275</v>
      </c>
      <c r="C684" s="99" t="s">
        <v>2304</v>
      </c>
      <c r="D684" s="180" t="s">
        <v>3155</v>
      </c>
      <c r="E684" s="6">
        <v>40.370459732496791</v>
      </c>
      <c r="F684" s="13">
        <f t="shared" si="69"/>
        <v>40.370459732496791</v>
      </c>
      <c r="G684" s="39">
        <v>270</v>
      </c>
      <c r="H684" s="40">
        <v>226</v>
      </c>
      <c r="I684" s="39">
        <v>55</v>
      </c>
      <c r="J684" s="22">
        <v>20</v>
      </c>
      <c r="K684" s="23" t="s">
        <v>425</v>
      </c>
      <c r="L684" s="207">
        <f t="shared" si="65"/>
        <v>40.370459732496791</v>
      </c>
      <c r="M684" s="208">
        <f t="shared" si="70"/>
        <v>40.370459732496791</v>
      </c>
      <c r="P684" s="217"/>
    </row>
    <row r="685" spans="1:16" ht="11.25" customHeight="1">
      <c r="A685" s="66" t="s">
        <v>2460</v>
      </c>
      <c r="B685" s="99" t="s">
        <v>2276</v>
      </c>
      <c r="C685" s="99" t="s">
        <v>2305</v>
      </c>
      <c r="D685" s="180" t="s">
        <v>1016</v>
      </c>
      <c r="E685" s="6">
        <v>60.812089253264105</v>
      </c>
      <c r="F685" s="13">
        <f t="shared" si="69"/>
        <v>60.812089253264105</v>
      </c>
      <c r="G685" s="39">
        <v>278</v>
      </c>
      <c r="H685" s="40">
        <v>214</v>
      </c>
      <c r="I685" s="39">
        <v>106</v>
      </c>
      <c r="J685" s="22">
        <v>8</v>
      </c>
      <c r="K685" s="23" t="s">
        <v>425</v>
      </c>
      <c r="L685" s="207">
        <f t="shared" si="65"/>
        <v>60.812089253264105</v>
      </c>
      <c r="M685" s="208">
        <f t="shared" si="70"/>
        <v>60.812089253264105</v>
      </c>
      <c r="P685" s="217"/>
    </row>
    <row r="686" spans="1:16" ht="11.25" customHeight="1">
      <c r="A686" s="66" t="s">
        <v>2465</v>
      </c>
      <c r="B686" s="99" t="s">
        <v>3027</v>
      </c>
      <c r="C686" s="99">
        <v>0</v>
      </c>
      <c r="D686" s="180" t="s">
        <v>1845</v>
      </c>
      <c r="E686" s="6">
        <v>202.74172079616</v>
      </c>
      <c r="F686" s="13">
        <f t="shared" si="69"/>
        <v>202.74172079616</v>
      </c>
      <c r="G686" s="39">
        <v>168</v>
      </c>
      <c r="H686" s="40">
        <v>78</v>
      </c>
      <c r="I686" s="39">
        <v>195</v>
      </c>
      <c r="J686" s="22">
        <v>16</v>
      </c>
      <c r="K686" s="23" t="s">
        <v>425</v>
      </c>
      <c r="L686" s="207">
        <f t="shared" si="65"/>
        <v>202.74172079616</v>
      </c>
      <c r="M686" s="208">
        <f t="shared" si="70"/>
        <v>202.74172079616</v>
      </c>
      <c r="P686" s="217"/>
    </row>
    <row r="687" spans="1:16" ht="11.25" customHeight="1">
      <c r="A687" s="66" t="s">
        <v>1580</v>
      </c>
      <c r="B687" s="99"/>
      <c r="C687" s="99"/>
      <c r="D687" s="180"/>
      <c r="E687" s="6">
        <v>141.52319999999997</v>
      </c>
      <c r="F687" s="13">
        <f t="shared" si="69"/>
        <v>141.52319999999997</v>
      </c>
      <c r="G687" s="39"/>
      <c r="H687" s="40"/>
      <c r="I687" s="39"/>
      <c r="J687" s="22"/>
      <c r="K687" s="23"/>
      <c r="L687" s="207">
        <f t="shared" si="65"/>
        <v>141.52319999999997</v>
      </c>
      <c r="M687" s="208">
        <f t="shared" si="70"/>
        <v>141.52319999999997</v>
      </c>
      <c r="P687" s="217"/>
    </row>
    <row r="688" spans="1:16" ht="11.25" customHeight="1">
      <c r="A688" s="66" t="s">
        <v>2494</v>
      </c>
      <c r="B688" s="99" t="s">
        <v>918</v>
      </c>
      <c r="C688" s="99">
        <v>0</v>
      </c>
      <c r="D688" s="180" t="s">
        <v>3005</v>
      </c>
      <c r="E688" s="6">
        <v>51.943302552959999</v>
      </c>
      <c r="F688" s="13">
        <f t="shared" si="69"/>
        <v>51.943302552959999</v>
      </c>
      <c r="G688" s="39">
        <v>259</v>
      </c>
      <c r="H688" s="40">
        <v>206</v>
      </c>
      <c r="I688" s="39">
        <v>60</v>
      </c>
      <c r="J688" s="22">
        <v>30</v>
      </c>
      <c r="K688" s="23" t="s">
        <v>425</v>
      </c>
      <c r="L688" s="207">
        <f t="shared" si="65"/>
        <v>51.943302552959999</v>
      </c>
      <c r="M688" s="208">
        <f t="shared" si="70"/>
        <v>51.943302552959999</v>
      </c>
      <c r="P688" s="217"/>
    </row>
    <row r="689" spans="1:16" ht="11.25" customHeight="1">
      <c r="A689" s="66" t="s">
        <v>2490</v>
      </c>
      <c r="B689" s="99" t="s">
        <v>1869</v>
      </c>
      <c r="C689" s="99">
        <v>0</v>
      </c>
      <c r="D689" s="180" t="s">
        <v>3001</v>
      </c>
      <c r="E689" s="6">
        <v>41.583624903546493</v>
      </c>
      <c r="F689" s="13">
        <f t="shared" si="69"/>
        <v>41.583624903546493</v>
      </c>
      <c r="G689" s="39">
        <v>245</v>
      </c>
      <c r="H689" s="40">
        <v>203</v>
      </c>
      <c r="I689" s="39">
        <v>61</v>
      </c>
      <c r="J689" s="22">
        <v>24</v>
      </c>
      <c r="K689" s="23" t="s">
        <v>425</v>
      </c>
      <c r="L689" s="207">
        <f t="shared" si="65"/>
        <v>41.583624903546493</v>
      </c>
      <c r="M689" s="208">
        <f t="shared" si="70"/>
        <v>41.583624903546493</v>
      </c>
      <c r="P689" s="217"/>
    </row>
    <row r="690" spans="1:16" ht="11.25" customHeight="1">
      <c r="A690" s="66" t="s">
        <v>2536</v>
      </c>
      <c r="B690" s="99" t="s">
        <v>1854</v>
      </c>
      <c r="C690" s="99" t="s">
        <v>1855</v>
      </c>
      <c r="D690" s="180" t="s">
        <v>1856</v>
      </c>
      <c r="E690" s="6">
        <v>101.15159813583269</v>
      </c>
      <c r="F690" s="13">
        <f t="shared" si="69"/>
        <v>101.15159813583269</v>
      </c>
      <c r="G690" s="39">
        <v>87</v>
      </c>
      <c r="H690" s="40">
        <v>71</v>
      </c>
      <c r="I690" s="39">
        <v>345</v>
      </c>
      <c r="J690" s="22">
        <v>1</v>
      </c>
      <c r="K690" s="23" t="s">
        <v>426</v>
      </c>
      <c r="L690" s="207">
        <f t="shared" si="65"/>
        <v>101.15159813583269</v>
      </c>
      <c r="M690" s="208">
        <f t="shared" si="70"/>
        <v>101.15159813583269</v>
      </c>
      <c r="P690" s="217"/>
    </row>
    <row r="691" spans="1:16" ht="11.25" customHeight="1">
      <c r="A691" s="66" t="s">
        <v>2537</v>
      </c>
      <c r="B691" s="99" t="s">
        <v>1907</v>
      </c>
      <c r="C691" s="99" t="s">
        <v>1857</v>
      </c>
      <c r="D691" s="180" t="s">
        <v>3098</v>
      </c>
      <c r="E691" s="6">
        <v>117.45636519233187</v>
      </c>
      <c r="F691" s="13">
        <f t="shared" si="69"/>
        <v>117.45636519233187</v>
      </c>
      <c r="G691" s="39">
        <v>107</v>
      </c>
      <c r="H691" s="40">
        <v>90</v>
      </c>
      <c r="I691" s="39">
        <v>375</v>
      </c>
      <c r="J691" s="22">
        <v>1</v>
      </c>
      <c r="K691" s="23" t="s">
        <v>426</v>
      </c>
      <c r="L691" s="207">
        <f t="shared" si="65"/>
        <v>117.45636519233187</v>
      </c>
      <c r="M691" s="208">
        <f t="shared" si="70"/>
        <v>117.45636519233187</v>
      </c>
      <c r="P691" s="217"/>
    </row>
    <row r="692" spans="1:16" ht="11.25" customHeight="1">
      <c r="A692" s="66" t="s">
        <v>2550</v>
      </c>
      <c r="B692" s="99" t="s">
        <v>3189</v>
      </c>
      <c r="C692" s="99" t="s">
        <v>2565</v>
      </c>
      <c r="D692" s="180" t="s">
        <v>2566</v>
      </c>
      <c r="E692" s="6">
        <v>207.370171008</v>
      </c>
      <c r="F692" s="13">
        <f t="shared" si="69"/>
        <v>207.370171008</v>
      </c>
      <c r="G692" s="39">
        <v>195</v>
      </c>
      <c r="H692" s="40">
        <v>104</v>
      </c>
      <c r="I692" s="39">
        <v>375</v>
      </c>
      <c r="J692" s="22">
        <v>1</v>
      </c>
      <c r="K692" s="23" t="s">
        <v>426</v>
      </c>
      <c r="L692" s="207">
        <f t="shared" si="65"/>
        <v>207.370171008</v>
      </c>
      <c r="M692" s="208">
        <f t="shared" si="70"/>
        <v>207.370171008</v>
      </c>
      <c r="P692" s="217"/>
    </row>
    <row r="693" spans="1:16" ht="11.25" customHeight="1">
      <c r="A693" s="66" t="s">
        <v>2552</v>
      </c>
      <c r="B693" s="99" t="s">
        <v>1979</v>
      </c>
      <c r="C693" s="99" t="s">
        <v>1917</v>
      </c>
      <c r="D693" s="180" t="s">
        <v>1924</v>
      </c>
      <c r="E693" s="6">
        <v>193.28102351759239</v>
      </c>
      <c r="F693" s="13">
        <f t="shared" si="69"/>
        <v>193.28102351759239</v>
      </c>
      <c r="G693" s="39">
        <v>163</v>
      </c>
      <c r="H693" s="40">
        <v>87</v>
      </c>
      <c r="I693" s="39">
        <v>350</v>
      </c>
      <c r="J693" s="22">
        <v>1</v>
      </c>
      <c r="K693" s="23" t="s">
        <v>426</v>
      </c>
      <c r="L693" s="207">
        <f t="shared" si="65"/>
        <v>193.28102351759239</v>
      </c>
      <c r="M693" s="208">
        <f t="shared" si="70"/>
        <v>193.28102351759239</v>
      </c>
      <c r="P693" s="217"/>
    </row>
    <row r="694" spans="1:16" ht="11.25" customHeight="1">
      <c r="A694" s="66" t="s">
        <v>2747</v>
      </c>
      <c r="B694" s="99" t="s">
        <v>1902</v>
      </c>
      <c r="C694" s="99" t="s">
        <v>1914</v>
      </c>
      <c r="D694" s="180" t="s">
        <v>1927</v>
      </c>
      <c r="E694" s="6">
        <v>200.70043464526941</v>
      </c>
      <c r="F694" s="13">
        <f t="shared" si="69"/>
        <v>200.70043464526941</v>
      </c>
      <c r="G694" s="39">
        <v>168</v>
      </c>
      <c r="H694" s="40">
        <v>106</v>
      </c>
      <c r="I694" s="39">
        <v>384</v>
      </c>
      <c r="J694" s="22">
        <v>1</v>
      </c>
      <c r="K694" s="23" t="s">
        <v>426</v>
      </c>
      <c r="L694" s="207">
        <f t="shared" si="65"/>
        <v>200.70043464526941</v>
      </c>
      <c r="M694" s="208">
        <f t="shared" si="70"/>
        <v>200.70043464526941</v>
      </c>
      <c r="P694" s="217"/>
    </row>
    <row r="695" spans="1:16" ht="11.25" customHeight="1">
      <c r="A695" s="66" t="s">
        <v>2761</v>
      </c>
      <c r="B695" s="99" t="s">
        <v>926</v>
      </c>
      <c r="C695" s="99">
        <v>0</v>
      </c>
      <c r="D695" s="180" t="s">
        <v>1935</v>
      </c>
      <c r="E695" s="6">
        <v>437.99497361759023</v>
      </c>
      <c r="F695" s="13">
        <f t="shared" si="69"/>
        <v>437.99497361759023</v>
      </c>
      <c r="G695" s="39">
        <v>202</v>
      </c>
      <c r="H695" s="40">
        <v>16</v>
      </c>
      <c r="I695" s="39">
        <v>405</v>
      </c>
      <c r="J695" s="22">
        <v>1</v>
      </c>
      <c r="K695" s="23" t="s">
        <v>426</v>
      </c>
      <c r="L695" s="207">
        <f t="shared" si="65"/>
        <v>437.99497361759023</v>
      </c>
      <c r="M695" s="208">
        <f t="shared" si="70"/>
        <v>437.99497361759023</v>
      </c>
      <c r="P695" s="217"/>
    </row>
    <row r="696" spans="1:16" ht="11.25" customHeight="1">
      <c r="A696" s="66" t="s">
        <v>2762</v>
      </c>
      <c r="B696" s="99" t="s">
        <v>1871</v>
      </c>
      <c r="C696" s="99">
        <v>0</v>
      </c>
      <c r="D696" s="180" t="s">
        <v>1936</v>
      </c>
      <c r="E696" s="6">
        <v>178.52016</v>
      </c>
      <c r="F696" s="13">
        <f t="shared" si="69"/>
        <v>178.52016</v>
      </c>
      <c r="G696" s="39">
        <v>128</v>
      </c>
      <c r="H696" s="40">
        <v>117</v>
      </c>
      <c r="I696" s="39">
        <v>392</v>
      </c>
      <c r="J696" s="22">
        <v>1</v>
      </c>
      <c r="K696" s="23" t="s">
        <v>426</v>
      </c>
      <c r="L696" s="207">
        <f t="shared" si="65"/>
        <v>178.52016</v>
      </c>
      <c r="M696" s="208">
        <f t="shared" si="70"/>
        <v>178.52016</v>
      </c>
      <c r="P696" s="217"/>
    </row>
    <row r="697" spans="1:16" ht="11.25" customHeight="1">
      <c r="A697" s="66" t="s">
        <v>2763</v>
      </c>
      <c r="B697" s="99" t="s">
        <v>935</v>
      </c>
      <c r="C697" s="99">
        <v>27798</v>
      </c>
      <c r="D697" s="180" t="s">
        <v>1937</v>
      </c>
      <c r="E697" s="6">
        <v>553.70952</v>
      </c>
      <c r="F697" s="13">
        <f t="shared" si="69"/>
        <v>553.70952</v>
      </c>
      <c r="G697" s="39">
        <v>264</v>
      </c>
      <c r="H697" s="40">
        <v>16.8</v>
      </c>
      <c r="I697" s="39">
        <v>417</v>
      </c>
      <c r="J697" s="22">
        <v>1</v>
      </c>
      <c r="K697" s="23" t="s">
        <v>426</v>
      </c>
      <c r="L697" s="207">
        <f t="shared" si="65"/>
        <v>553.70952</v>
      </c>
      <c r="M697" s="208">
        <f t="shared" si="70"/>
        <v>553.70952</v>
      </c>
      <c r="P697" s="217"/>
    </row>
    <row r="698" spans="1:16" ht="11.25" customHeight="1">
      <c r="A698" s="66" t="s">
        <v>2765</v>
      </c>
      <c r="B698" s="99" t="s">
        <v>1872</v>
      </c>
      <c r="C698" s="99" t="s">
        <v>3081</v>
      </c>
      <c r="D698" s="180" t="s">
        <v>1938</v>
      </c>
      <c r="E698" s="6">
        <v>188.12102443467467</v>
      </c>
      <c r="F698" s="13">
        <f t="shared" si="69"/>
        <v>188.12102443467467</v>
      </c>
      <c r="G698" s="39">
        <v>151</v>
      </c>
      <c r="H698" s="40">
        <v>130.69999999999999</v>
      </c>
      <c r="I698" s="39">
        <v>379</v>
      </c>
      <c r="J698" s="22">
        <v>1</v>
      </c>
      <c r="K698" s="23" t="s">
        <v>426</v>
      </c>
      <c r="L698" s="207">
        <f t="shared" si="65"/>
        <v>188.12102443467467</v>
      </c>
      <c r="M698" s="208">
        <f t="shared" si="70"/>
        <v>188.12102443467467</v>
      </c>
      <c r="P698" s="217"/>
    </row>
    <row r="699" spans="1:16" ht="11.25" customHeight="1">
      <c r="A699" s="66" t="s">
        <v>2770</v>
      </c>
      <c r="B699" s="99" t="s">
        <v>4101</v>
      </c>
      <c r="C699" s="99" t="s">
        <v>2896</v>
      </c>
      <c r="D699" s="180" t="s">
        <v>2899</v>
      </c>
      <c r="E699" s="6">
        <v>239.55289587446899</v>
      </c>
      <c r="F699" s="13">
        <f t="shared" si="69"/>
        <v>239.55289587446899</v>
      </c>
      <c r="G699" s="39">
        <v>163</v>
      </c>
      <c r="H699" s="40">
        <v>87</v>
      </c>
      <c r="I699" s="39">
        <v>241</v>
      </c>
      <c r="J699" s="22">
        <v>1</v>
      </c>
      <c r="K699" s="23" t="s">
        <v>426</v>
      </c>
      <c r="L699" s="207">
        <f t="shared" si="65"/>
        <v>239.55289587446899</v>
      </c>
      <c r="M699" s="208">
        <f t="shared" si="70"/>
        <v>239.55289587446899</v>
      </c>
      <c r="P699" s="217"/>
    </row>
    <row r="700" spans="1:16" ht="11.25" customHeight="1">
      <c r="A700" s="66" t="s">
        <v>2772</v>
      </c>
      <c r="B700" s="99" t="s">
        <v>949</v>
      </c>
      <c r="C700" s="99" t="s">
        <v>793</v>
      </c>
      <c r="D700" s="180" t="s">
        <v>1125</v>
      </c>
      <c r="E700" s="6">
        <v>138.6147882603002</v>
      </c>
      <c r="F700" s="13">
        <f t="shared" si="69"/>
        <v>138.6147882603002</v>
      </c>
      <c r="G700" s="39">
        <v>172</v>
      </c>
      <c r="H700" s="40">
        <v>96</v>
      </c>
      <c r="I700" s="39">
        <v>290</v>
      </c>
      <c r="J700" s="22">
        <v>8</v>
      </c>
      <c r="K700" s="23" t="s">
        <v>425</v>
      </c>
      <c r="L700" s="207">
        <f t="shared" si="65"/>
        <v>138.6147882603002</v>
      </c>
      <c r="M700" s="208">
        <f t="shared" si="70"/>
        <v>138.6147882603002</v>
      </c>
      <c r="P700" s="217"/>
    </row>
    <row r="701" spans="1:16" ht="11.25" customHeight="1">
      <c r="A701" s="66" t="s">
        <v>2510</v>
      </c>
      <c r="B701" s="99">
        <v>0</v>
      </c>
      <c r="C701" s="99">
        <v>0</v>
      </c>
      <c r="D701" s="180" t="s">
        <v>2998</v>
      </c>
      <c r="E701" s="6">
        <v>67.560077966021225</v>
      </c>
      <c r="F701" s="13">
        <f t="shared" si="69"/>
        <v>67.560077966021225</v>
      </c>
      <c r="G701" s="39">
        <v>104</v>
      </c>
      <c r="H701" s="40">
        <v>54</v>
      </c>
      <c r="I701" s="39">
        <v>310</v>
      </c>
      <c r="J701" s="22">
        <v>22</v>
      </c>
      <c r="K701" s="23" t="s">
        <v>425</v>
      </c>
      <c r="L701" s="207">
        <f t="shared" si="65"/>
        <v>67.560077966021225</v>
      </c>
      <c r="M701" s="208">
        <f t="shared" si="70"/>
        <v>67.560077966021225</v>
      </c>
      <c r="P701" s="217"/>
    </row>
    <row r="702" spans="1:16" ht="11.25" customHeight="1">
      <c r="A702" s="66" t="s">
        <v>1370</v>
      </c>
      <c r="B702" s="99" t="s">
        <v>4104</v>
      </c>
      <c r="C702" s="99" t="s">
        <v>3170</v>
      </c>
      <c r="D702" s="180" t="s">
        <v>1088</v>
      </c>
      <c r="E702" s="6">
        <v>218.69131959444852</v>
      </c>
      <c r="F702" s="13">
        <f t="shared" si="69"/>
        <v>218.69131959444852</v>
      </c>
      <c r="G702" s="39">
        <v>160</v>
      </c>
      <c r="H702" s="40" t="s">
        <v>3169</v>
      </c>
      <c r="I702" s="39">
        <v>268</v>
      </c>
      <c r="J702" s="22">
        <v>8</v>
      </c>
      <c r="K702" s="23" t="s">
        <v>426</v>
      </c>
      <c r="L702" s="207">
        <f t="shared" si="65"/>
        <v>218.69131959444852</v>
      </c>
      <c r="M702" s="208">
        <f t="shared" si="70"/>
        <v>218.69131959444852</v>
      </c>
      <c r="P702" s="217"/>
    </row>
    <row r="703" spans="1:16" ht="11.25" customHeight="1">
      <c r="A703" s="70" t="s">
        <v>3845</v>
      </c>
      <c r="B703" s="100" t="s">
        <v>4053</v>
      </c>
      <c r="C703" s="100" t="s">
        <v>4054</v>
      </c>
      <c r="D703" s="188" t="s">
        <v>4055</v>
      </c>
      <c r="E703" s="15">
        <v>509.43984</v>
      </c>
      <c r="F703" s="13">
        <f t="shared" si="69"/>
        <v>509.43984</v>
      </c>
      <c r="G703" s="44">
        <v>263</v>
      </c>
      <c r="H703" s="54">
        <v>146</v>
      </c>
      <c r="I703" s="44">
        <v>408</v>
      </c>
      <c r="J703" s="32">
        <v>0</v>
      </c>
      <c r="K703" s="33" t="s">
        <v>426</v>
      </c>
      <c r="L703" s="207">
        <f t="shared" si="65"/>
        <v>509.43984</v>
      </c>
      <c r="M703" s="208">
        <f t="shared" si="70"/>
        <v>509.43984</v>
      </c>
      <c r="P703" s="217"/>
    </row>
    <row r="704" spans="1:16" ht="11.25" customHeight="1">
      <c r="A704" s="71"/>
      <c r="B704" s="101"/>
      <c r="C704" s="101"/>
      <c r="D704" s="190" t="s">
        <v>4057</v>
      </c>
      <c r="E704" s="56"/>
      <c r="F704" s="56"/>
      <c r="G704" s="57"/>
      <c r="H704" s="58"/>
      <c r="I704" s="57"/>
      <c r="J704" s="59"/>
      <c r="K704" s="60"/>
      <c r="L704" s="207"/>
      <c r="M704" s="208"/>
      <c r="P704" s="217"/>
    </row>
    <row r="705" spans="1:16" ht="11.25" customHeight="1">
      <c r="A705" s="71"/>
      <c r="B705" s="101"/>
      <c r="C705" s="101"/>
      <c r="D705" s="190" t="s">
        <v>4056</v>
      </c>
      <c r="E705" s="56"/>
      <c r="F705" s="56"/>
      <c r="G705" s="57"/>
      <c r="H705" s="58"/>
      <c r="I705" s="57"/>
      <c r="J705" s="59"/>
      <c r="K705" s="60"/>
      <c r="L705" s="207"/>
      <c r="M705" s="208"/>
      <c r="P705" s="217"/>
    </row>
    <row r="706" spans="1:16" ht="11.25" customHeight="1">
      <c r="A706" s="66" t="s">
        <v>1400</v>
      </c>
      <c r="B706" s="99">
        <v>0</v>
      </c>
      <c r="C706" s="99" t="s">
        <v>4059</v>
      </c>
      <c r="D706" s="180" t="s">
        <v>4060</v>
      </c>
      <c r="E706" s="6">
        <v>231.88095394851416</v>
      </c>
      <c r="F706" s="13">
        <f>E706+(E706*$N$10)/100</f>
        <v>231.88095394851416</v>
      </c>
      <c r="G706" s="39">
        <v>143</v>
      </c>
      <c r="H706" s="40">
        <v>113</v>
      </c>
      <c r="I706" s="39">
        <v>415</v>
      </c>
      <c r="J706" s="22">
        <v>0</v>
      </c>
      <c r="K706" s="23" t="s">
        <v>426</v>
      </c>
      <c r="L706" s="207">
        <f t="shared" si="65"/>
        <v>231.88095394851416</v>
      </c>
      <c r="M706" s="208">
        <f>IF($N$11="",(F706*$P$11)/100+F706,L706+(L706*$P$11)/100)</f>
        <v>231.88095394851416</v>
      </c>
      <c r="P706" s="217"/>
    </row>
    <row r="707" spans="1:16" ht="11.25" customHeight="1">
      <c r="A707" s="67" t="s">
        <v>2381</v>
      </c>
      <c r="B707" s="103" t="s">
        <v>1783</v>
      </c>
      <c r="C707" s="103" t="s">
        <v>1784</v>
      </c>
      <c r="D707" s="189" t="s">
        <v>1785</v>
      </c>
      <c r="E707" s="11">
        <v>275.86316683911065</v>
      </c>
      <c r="F707" s="56">
        <f>E707+(E707*$N$10)/100</f>
        <v>275.86316683911065</v>
      </c>
      <c r="G707" s="41">
        <v>205</v>
      </c>
      <c r="H707" s="51">
        <v>131</v>
      </c>
      <c r="I707" s="41">
        <v>432</v>
      </c>
      <c r="J707" s="24">
        <v>0</v>
      </c>
      <c r="K707" s="25" t="s">
        <v>426</v>
      </c>
      <c r="L707" s="207">
        <f t="shared" si="65"/>
        <v>275.86316683911065</v>
      </c>
      <c r="M707" s="208">
        <f>IF($N$11="",(F707*$P$11)/100+F707,L707+(L707*$P$11)/100)</f>
        <v>275.86316683911065</v>
      </c>
      <c r="P707" s="217"/>
    </row>
    <row r="708" spans="1:16" ht="11.25" customHeight="1">
      <c r="A708" s="67" t="s">
        <v>686</v>
      </c>
      <c r="B708" s="103"/>
      <c r="C708" s="103"/>
      <c r="D708" s="180" t="s">
        <v>3628</v>
      </c>
      <c r="E708" s="11">
        <v>73.813204794130641</v>
      </c>
      <c r="F708" s="114">
        <f>E708+(E708*$N$10)/100</f>
        <v>73.813204794130641</v>
      </c>
      <c r="G708" s="41">
        <v>240</v>
      </c>
      <c r="H708" s="51">
        <v>170</v>
      </c>
      <c r="I708" s="41">
        <v>95</v>
      </c>
      <c r="J708" s="24"/>
      <c r="K708" s="25" t="s">
        <v>3627</v>
      </c>
      <c r="L708" s="207">
        <f t="shared" si="65"/>
        <v>73.813204794130641</v>
      </c>
      <c r="M708" s="208">
        <f>IF($N$11="",(F708*$P$11)/100+F708,L708+(L708*$P$11)/100)</f>
        <v>73.813204794130641</v>
      </c>
      <c r="P708" s="217"/>
    </row>
    <row r="709" spans="1:16" ht="11.25" customHeight="1">
      <c r="A709" s="67"/>
      <c r="B709" s="103"/>
      <c r="C709" s="103"/>
      <c r="D709" s="180" t="s">
        <v>3629</v>
      </c>
      <c r="E709" s="11"/>
      <c r="F709" s="14"/>
      <c r="G709" s="41"/>
      <c r="H709" s="51"/>
      <c r="I709" s="41"/>
      <c r="J709" s="24"/>
      <c r="K709" s="25"/>
      <c r="L709" s="207"/>
      <c r="M709" s="208"/>
      <c r="P709" s="217"/>
    </row>
    <row r="710" spans="1:16" ht="11.25" customHeight="1">
      <c r="A710" s="67" t="s">
        <v>696</v>
      </c>
      <c r="B710" s="103">
        <v>0</v>
      </c>
      <c r="C710" s="103" t="s">
        <v>3775</v>
      </c>
      <c r="D710" s="180" t="s">
        <v>3778</v>
      </c>
      <c r="E710" s="11">
        <v>748.47033524573578</v>
      </c>
      <c r="F710" s="13">
        <f>E710+(E710*$N$10)/100</f>
        <v>748.47033524573578</v>
      </c>
      <c r="G710" s="41">
        <v>278</v>
      </c>
      <c r="H710" s="51">
        <v>147</v>
      </c>
      <c r="I710" s="41">
        <v>397</v>
      </c>
      <c r="J710" s="24">
        <v>0</v>
      </c>
      <c r="K710" s="25" t="s">
        <v>426</v>
      </c>
      <c r="L710" s="207">
        <f t="shared" si="65"/>
        <v>748.47033524573578</v>
      </c>
      <c r="M710" s="208">
        <f>IF($N$11="",(F710*$P$11)/100+F710,L710+(L710*$P$11)/100)</f>
        <v>748.47033524573578</v>
      </c>
      <c r="P710" s="217"/>
    </row>
    <row r="711" spans="1:16" ht="11.25" customHeight="1">
      <c r="A711" s="67" t="s">
        <v>697</v>
      </c>
      <c r="B711" s="103">
        <v>0</v>
      </c>
      <c r="C711" s="103" t="s">
        <v>3783</v>
      </c>
      <c r="D711" s="180" t="s">
        <v>4068</v>
      </c>
      <c r="E711" s="11">
        <v>221.38896753705487</v>
      </c>
      <c r="F711" s="13">
        <f>E711+(E711*$N$10)/100</f>
        <v>221.38896753705487</v>
      </c>
      <c r="G711" s="41">
        <v>140</v>
      </c>
      <c r="H711" s="51">
        <v>112</v>
      </c>
      <c r="I711" s="41">
        <v>381</v>
      </c>
      <c r="J711" s="24">
        <v>0</v>
      </c>
      <c r="K711" s="25" t="s">
        <v>426</v>
      </c>
      <c r="L711" s="207">
        <f t="shared" si="65"/>
        <v>221.38896753705487</v>
      </c>
      <c r="M711" s="208">
        <f>IF($N$11="",(F711*$P$11)/100+F711,L711+(L711*$P$11)/100)</f>
        <v>221.38896753705487</v>
      </c>
      <c r="P711" s="217"/>
    </row>
    <row r="712" spans="1:16" ht="11.25" customHeight="1">
      <c r="A712" s="67" t="s">
        <v>2569</v>
      </c>
      <c r="B712" s="103">
        <v>0</v>
      </c>
      <c r="C712" s="103">
        <v>0</v>
      </c>
      <c r="D712" s="180" t="s">
        <v>2567</v>
      </c>
      <c r="E712" s="11">
        <v>158.615428608</v>
      </c>
      <c r="F712" s="13">
        <f>E712+(E712*$N$10)/100</f>
        <v>158.615428608</v>
      </c>
      <c r="G712" s="41">
        <v>154</v>
      </c>
      <c r="H712" s="51">
        <v>70</v>
      </c>
      <c r="I712" s="41">
        <v>210</v>
      </c>
      <c r="J712" s="24">
        <v>8</v>
      </c>
      <c r="K712" s="25" t="s">
        <v>425</v>
      </c>
      <c r="L712" s="207">
        <f>F712-(F712*$N$11)/100</f>
        <v>158.615428608</v>
      </c>
      <c r="M712" s="208">
        <f>IF($N$11="",(F712*$P$11)/100+F712,L712+(L712*$P$11)/100)</f>
        <v>158.615428608</v>
      </c>
      <c r="P712" s="217"/>
    </row>
    <row r="713" spans="1:16" ht="11.25" customHeight="1">
      <c r="A713" s="67"/>
      <c r="B713" s="103"/>
      <c r="C713" s="103"/>
      <c r="D713" s="180" t="s">
        <v>2568</v>
      </c>
      <c r="E713" s="11"/>
      <c r="F713" s="11"/>
      <c r="G713" s="41"/>
      <c r="H713" s="51"/>
      <c r="I713" s="41"/>
      <c r="J713" s="24"/>
      <c r="K713" s="25"/>
      <c r="L713" s="207"/>
      <c r="M713" s="208"/>
      <c r="P713" s="217"/>
    </row>
    <row r="714" spans="1:16" ht="11.25" customHeight="1">
      <c r="A714" s="67" t="s">
        <v>2574</v>
      </c>
      <c r="B714" s="103">
        <v>0</v>
      </c>
      <c r="C714" s="103" t="s">
        <v>2100</v>
      </c>
      <c r="D714" s="180" t="s">
        <v>2570</v>
      </c>
      <c r="E714" s="11">
        <v>237.48109991423999</v>
      </c>
      <c r="F714" s="13">
        <f>E714+(E714*$N$10)/100</f>
        <v>237.48109991423999</v>
      </c>
      <c r="G714" s="41">
        <v>155</v>
      </c>
      <c r="H714" s="51">
        <v>88.5</v>
      </c>
      <c r="I714" s="41">
        <v>315.5</v>
      </c>
      <c r="J714" s="24">
        <v>1</v>
      </c>
      <c r="K714" s="25" t="s">
        <v>426</v>
      </c>
      <c r="L714" s="207">
        <f>F714-(F714*$N$11)/100</f>
        <v>237.48109991423999</v>
      </c>
      <c r="M714" s="208">
        <f>IF($N$11="",(F714*$P$11)/100+F714,L714+(L714*$P$11)/100)</f>
        <v>237.48109991423999</v>
      </c>
      <c r="P714" s="217"/>
    </row>
    <row r="715" spans="1:16" ht="11.25" customHeight="1">
      <c r="A715" s="67"/>
      <c r="B715" s="103"/>
      <c r="C715" s="103"/>
      <c r="D715" s="180" t="s">
        <v>2571</v>
      </c>
      <c r="E715" s="11"/>
      <c r="F715" s="11"/>
      <c r="G715" s="41"/>
      <c r="H715" s="51"/>
      <c r="I715" s="41"/>
      <c r="J715" s="24"/>
      <c r="K715" s="25"/>
      <c r="L715" s="207"/>
      <c r="M715" s="208"/>
      <c r="P715" s="217"/>
    </row>
    <row r="716" spans="1:16" ht="11.25" customHeight="1">
      <c r="A716" s="67" t="s">
        <v>2098</v>
      </c>
      <c r="B716" s="103" t="s">
        <v>2099</v>
      </c>
      <c r="C716" s="103" t="s">
        <v>2100</v>
      </c>
      <c r="D716" s="180" t="s">
        <v>2572</v>
      </c>
      <c r="E716" s="11">
        <v>670.38940913817601</v>
      </c>
      <c r="F716" s="56">
        <f>E716+(E716*$N$10)/100</f>
        <v>670.38940913817601</v>
      </c>
      <c r="G716" s="41">
        <v>155</v>
      </c>
      <c r="H716" s="51">
        <v>88.5</v>
      </c>
      <c r="I716" s="41">
        <v>315.5</v>
      </c>
      <c r="J716" s="24">
        <v>1</v>
      </c>
      <c r="K716" s="25" t="s">
        <v>426</v>
      </c>
      <c r="L716" s="207">
        <f>F716-(F716*$N$11)/100</f>
        <v>670.38940913817601</v>
      </c>
      <c r="M716" s="208">
        <f>IF($N$11="",(F716*$P$11)/100+F716,L716+(L716*$P$11)/100)</f>
        <v>670.38940913817601</v>
      </c>
      <c r="P716" s="217"/>
    </row>
    <row r="717" spans="1:16" ht="11.25" customHeight="1">
      <c r="A717" s="70"/>
      <c r="B717" s="100"/>
      <c r="C717" s="100"/>
      <c r="D717" s="188" t="s">
        <v>2573</v>
      </c>
      <c r="E717" s="15"/>
      <c r="F717" s="114"/>
      <c r="G717" s="44"/>
      <c r="H717" s="54"/>
      <c r="I717" s="44"/>
      <c r="J717" s="32"/>
      <c r="K717" s="33"/>
      <c r="L717" s="207"/>
      <c r="M717" s="208"/>
      <c r="P717" s="217"/>
    </row>
    <row r="718" spans="1:16" ht="11.25" customHeight="1">
      <c r="A718" s="250" t="s">
        <v>3946</v>
      </c>
      <c r="B718" s="140"/>
      <c r="C718" s="140"/>
      <c r="D718" s="251" t="s">
        <v>3947</v>
      </c>
      <c r="E718" s="114">
        <v>143.05141468800002</v>
      </c>
      <c r="F718" s="114">
        <f>E718+(E718*$N$10)/100</f>
        <v>143.05141468800002</v>
      </c>
      <c r="G718" s="116"/>
      <c r="H718" s="117"/>
      <c r="I718" s="116"/>
      <c r="J718" s="118"/>
      <c r="K718" s="119"/>
      <c r="L718" s="207">
        <f>F718-(F718*$N$11)/100</f>
        <v>143.05141468800002</v>
      </c>
      <c r="M718" s="208">
        <f>IF($N$11="",(F718*$P$11)/100+F718,L718+(L718*$P$11)/100)</f>
        <v>143.05141468800002</v>
      </c>
      <c r="P718" s="217"/>
    </row>
    <row r="719" spans="1:16" ht="11.25" customHeight="1">
      <c r="A719" s="314" t="s">
        <v>2140</v>
      </c>
      <c r="B719" s="315"/>
      <c r="C719" s="315"/>
      <c r="D719" s="315" t="s">
        <v>2208</v>
      </c>
      <c r="E719" s="315"/>
      <c r="F719" s="315"/>
      <c r="G719" s="315"/>
      <c r="H719" s="315"/>
      <c r="I719" s="315"/>
      <c r="J719" s="315"/>
      <c r="K719" s="316"/>
      <c r="L719" s="209"/>
      <c r="M719" s="210"/>
      <c r="P719" s="217"/>
    </row>
    <row r="720" spans="1:16" ht="11.25" customHeight="1">
      <c r="A720" s="107" t="s">
        <v>2519</v>
      </c>
      <c r="B720" s="108">
        <v>0</v>
      </c>
      <c r="C720" s="108" t="s">
        <v>2141</v>
      </c>
      <c r="D720" s="193" t="s">
        <v>2575</v>
      </c>
      <c r="E720" s="109">
        <v>467.95839999999998</v>
      </c>
      <c r="F720" s="13">
        <f>E720+(E720*$N$10)/100</f>
        <v>467.95839999999998</v>
      </c>
      <c r="G720" s="110">
        <v>136</v>
      </c>
      <c r="H720" s="111" t="s">
        <v>2143</v>
      </c>
      <c r="I720" s="110">
        <v>165</v>
      </c>
      <c r="J720" s="112">
        <v>6</v>
      </c>
      <c r="K720" s="113" t="s">
        <v>2144</v>
      </c>
      <c r="L720" s="207">
        <f>F720-(F720*$N$11)/100</f>
        <v>467.95839999999998</v>
      </c>
      <c r="M720" s="208">
        <f>IF($N$11="",(F720*$P$11)/100+F720,L720+(L720*$P$11)/100)</f>
        <v>467.95839999999998</v>
      </c>
      <c r="P720" s="217"/>
    </row>
    <row r="721" spans="1:16" s="7" customFormat="1" ht="11.25" customHeight="1">
      <c r="A721" s="324" t="s">
        <v>2209</v>
      </c>
      <c r="B721" s="325"/>
      <c r="C721" s="325"/>
      <c r="D721" s="325" t="s">
        <v>2208</v>
      </c>
      <c r="E721" s="325"/>
      <c r="F721" s="325"/>
      <c r="G721" s="325"/>
      <c r="H721" s="325"/>
      <c r="I721" s="325"/>
      <c r="J721" s="325"/>
      <c r="K721" s="326"/>
      <c r="L721" s="209"/>
      <c r="M721" s="210"/>
      <c r="N721" s="308"/>
      <c r="O721" s="271"/>
      <c r="P721" s="217"/>
    </row>
    <row r="722" spans="1:16" s="9" customFormat="1" ht="11.25" customHeight="1">
      <c r="A722" s="139" t="s">
        <v>2787</v>
      </c>
      <c r="B722" s="140" t="s">
        <v>436</v>
      </c>
      <c r="C722" s="140" t="s">
        <v>2021</v>
      </c>
      <c r="D722" s="195" t="s">
        <v>2022</v>
      </c>
      <c r="E722" s="114">
        <v>65.552376314880007</v>
      </c>
      <c r="F722" s="13">
        <f t="shared" ref="F722:F732" si="71">E722+(E722*$N$10)/100</f>
        <v>65.552376314880007</v>
      </c>
      <c r="G722" s="116">
        <v>328</v>
      </c>
      <c r="H722" s="117">
        <v>140</v>
      </c>
      <c r="I722" s="116">
        <v>30</v>
      </c>
      <c r="J722" s="118">
        <v>6</v>
      </c>
      <c r="K722" s="119" t="s">
        <v>456</v>
      </c>
      <c r="L722" s="207">
        <f t="shared" ref="L722:L729" si="72">F722-(F722*$N$11)/100</f>
        <v>65.552376314880007</v>
      </c>
      <c r="M722" s="208">
        <f t="shared" ref="M722:M727" si="73">IF($N$11="",(F722*$P$11)/100+F722,L722+(L722*$P$11)/100)</f>
        <v>65.552376314880007</v>
      </c>
      <c r="N722" s="308"/>
      <c r="O722" s="271"/>
      <c r="P722" s="217"/>
    </row>
    <row r="723" spans="1:16" s="9" customFormat="1" ht="11.25" customHeight="1">
      <c r="A723" s="139" t="s">
        <v>2793</v>
      </c>
      <c r="B723" s="140" t="s">
        <v>437</v>
      </c>
      <c r="C723" s="140" t="s">
        <v>438</v>
      </c>
      <c r="D723" s="195" t="s">
        <v>2360</v>
      </c>
      <c r="E723" s="114">
        <v>68.074621655040005</v>
      </c>
      <c r="F723" s="13">
        <f t="shared" si="71"/>
        <v>68.074621655040005</v>
      </c>
      <c r="G723" s="116">
        <v>342</v>
      </c>
      <c r="H723" s="117">
        <v>157</v>
      </c>
      <c r="I723" s="116">
        <v>30</v>
      </c>
      <c r="J723" s="118">
        <v>6</v>
      </c>
      <c r="K723" s="119" t="s">
        <v>456</v>
      </c>
      <c r="L723" s="207">
        <f t="shared" si="72"/>
        <v>68.074621655040005</v>
      </c>
      <c r="M723" s="208">
        <f t="shared" si="73"/>
        <v>68.074621655040005</v>
      </c>
      <c r="N723" s="308"/>
      <c r="O723" s="271"/>
      <c r="P723" s="217"/>
    </row>
    <row r="724" spans="1:16" ht="11.25" customHeight="1">
      <c r="A724" s="139" t="s">
        <v>2804</v>
      </c>
      <c r="B724" s="140" t="s">
        <v>439</v>
      </c>
      <c r="C724" s="140" t="s">
        <v>440</v>
      </c>
      <c r="D724" s="195" t="s">
        <v>2361</v>
      </c>
      <c r="E724" s="114">
        <v>59.259764229120002</v>
      </c>
      <c r="F724" s="13">
        <f t="shared" si="71"/>
        <v>59.259764229120002</v>
      </c>
      <c r="G724" s="116">
        <v>510</v>
      </c>
      <c r="H724" s="117">
        <v>97</v>
      </c>
      <c r="I724" s="116">
        <v>34</v>
      </c>
      <c r="J724" s="118">
        <v>6</v>
      </c>
      <c r="K724" s="119" t="s">
        <v>456</v>
      </c>
      <c r="L724" s="207">
        <f t="shared" si="72"/>
        <v>59.259764229120002</v>
      </c>
      <c r="M724" s="208">
        <f t="shared" si="73"/>
        <v>59.259764229120002</v>
      </c>
      <c r="P724" s="217"/>
    </row>
    <row r="725" spans="1:16" ht="11.25" customHeight="1">
      <c r="A725" s="139" t="s">
        <v>2830</v>
      </c>
      <c r="B725" s="140" t="s">
        <v>2332</v>
      </c>
      <c r="C725" s="140" t="s">
        <v>2333</v>
      </c>
      <c r="D725" s="195" t="s">
        <v>2362</v>
      </c>
      <c r="E725" s="114">
        <v>81.517929292799991</v>
      </c>
      <c r="F725" s="13">
        <f t="shared" si="71"/>
        <v>81.517929292799991</v>
      </c>
      <c r="G725" s="116">
        <v>240</v>
      </c>
      <c r="H725" s="117">
        <v>189</v>
      </c>
      <c r="I725" s="116">
        <v>34</v>
      </c>
      <c r="J725" s="118">
        <v>6</v>
      </c>
      <c r="K725" s="119" t="s">
        <v>456</v>
      </c>
      <c r="L725" s="207">
        <f t="shared" si="72"/>
        <v>81.517929292799991</v>
      </c>
      <c r="M725" s="208">
        <f t="shared" si="73"/>
        <v>81.517929292799991</v>
      </c>
      <c r="P725" s="217"/>
    </row>
    <row r="726" spans="1:16" s="9" customFormat="1" ht="11.25" customHeight="1">
      <c r="A726" s="139" t="s">
        <v>2831</v>
      </c>
      <c r="B726" s="140" t="s">
        <v>2334</v>
      </c>
      <c r="C726" s="140" t="s">
        <v>2335</v>
      </c>
      <c r="D726" s="195" t="s">
        <v>2363</v>
      </c>
      <c r="E726" s="114">
        <v>61.547986805760004</v>
      </c>
      <c r="F726" s="13">
        <f t="shared" si="71"/>
        <v>61.547986805760004</v>
      </c>
      <c r="G726" s="116">
        <v>510</v>
      </c>
      <c r="H726" s="117">
        <v>97</v>
      </c>
      <c r="I726" s="116">
        <v>34</v>
      </c>
      <c r="J726" s="118">
        <v>6</v>
      </c>
      <c r="K726" s="119" t="s">
        <v>456</v>
      </c>
      <c r="L726" s="207">
        <f t="shared" si="72"/>
        <v>61.547986805760004</v>
      </c>
      <c r="M726" s="208">
        <f t="shared" si="73"/>
        <v>61.547986805760004</v>
      </c>
      <c r="N726" s="308"/>
      <c r="O726" s="271"/>
      <c r="P726" s="217"/>
    </row>
    <row r="727" spans="1:16" s="9" customFormat="1" ht="11.25" customHeight="1">
      <c r="A727" s="139" t="s">
        <v>675</v>
      </c>
      <c r="B727" s="140">
        <v>0</v>
      </c>
      <c r="C727" s="140">
        <v>0</v>
      </c>
      <c r="D727" s="195" t="s">
        <v>3593</v>
      </c>
      <c r="E727" s="114">
        <v>71.662970695679988</v>
      </c>
      <c r="F727" s="13">
        <f t="shared" si="71"/>
        <v>71.662970695679988</v>
      </c>
      <c r="G727" s="116">
        <v>240</v>
      </c>
      <c r="H727" s="117">
        <v>209</v>
      </c>
      <c r="I727" s="116">
        <v>35</v>
      </c>
      <c r="J727" s="118">
        <v>6</v>
      </c>
      <c r="K727" s="119" t="s">
        <v>456</v>
      </c>
      <c r="L727" s="207">
        <f t="shared" si="72"/>
        <v>71.662970695679988</v>
      </c>
      <c r="M727" s="208">
        <f t="shared" si="73"/>
        <v>71.662970695679988</v>
      </c>
      <c r="N727" s="308"/>
      <c r="O727" s="271"/>
      <c r="P727" s="217"/>
    </row>
    <row r="728" spans="1:16" s="9" customFormat="1" ht="11.25" customHeight="1">
      <c r="A728" s="139"/>
      <c r="B728" s="140"/>
      <c r="C728" s="140"/>
      <c r="D728" s="195" t="s">
        <v>3594</v>
      </c>
      <c r="E728" s="114"/>
      <c r="F728" s="13"/>
      <c r="G728" s="116"/>
      <c r="H728" s="117"/>
      <c r="I728" s="116"/>
      <c r="J728" s="118"/>
      <c r="K728" s="119"/>
      <c r="L728" s="207"/>
      <c r="M728" s="208"/>
      <c r="N728" s="308"/>
      <c r="O728" s="271"/>
      <c r="P728" s="217"/>
    </row>
    <row r="729" spans="1:16" s="9" customFormat="1" ht="11.25" customHeight="1">
      <c r="A729" s="148" t="s">
        <v>715</v>
      </c>
      <c r="B729" s="158"/>
      <c r="C729" s="140" t="s">
        <v>3178</v>
      </c>
      <c r="D729" s="195" t="s">
        <v>3597</v>
      </c>
      <c r="E729" s="114">
        <v>90.150769013759998</v>
      </c>
      <c r="F729" s="13">
        <f t="shared" si="71"/>
        <v>90.150769013759998</v>
      </c>
      <c r="G729" s="159">
        <v>240</v>
      </c>
      <c r="H729" s="160">
        <v>211</v>
      </c>
      <c r="I729" s="159">
        <v>34</v>
      </c>
      <c r="J729" s="118">
        <v>6</v>
      </c>
      <c r="K729" s="119" t="s">
        <v>456</v>
      </c>
      <c r="L729" s="207">
        <f t="shared" si="72"/>
        <v>90.150769013759998</v>
      </c>
      <c r="M729" s="208">
        <f>IF($N$11="",(F729*$P$11)/100+F729,L729+(L729*$P$11)/100)</f>
        <v>90.150769013759998</v>
      </c>
      <c r="N729" s="308"/>
      <c r="O729" s="271"/>
      <c r="P729" s="217"/>
    </row>
    <row r="730" spans="1:16" s="9" customFormat="1" ht="11.25" customHeight="1">
      <c r="A730" s="170"/>
      <c r="B730" s="246"/>
      <c r="C730" s="247"/>
      <c r="D730" s="227" t="s">
        <v>3598</v>
      </c>
      <c r="E730" s="242"/>
      <c r="F730" s="6"/>
      <c r="G730" s="243"/>
      <c r="H730" s="244"/>
      <c r="I730" s="243"/>
      <c r="J730" s="146"/>
      <c r="K730" s="147"/>
      <c r="L730" s="207"/>
      <c r="M730" s="208"/>
      <c r="N730" s="308"/>
      <c r="O730" s="271"/>
      <c r="P730" s="217"/>
    </row>
    <row r="731" spans="1:16" s="9" customFormat="1" ht="11.25" customHeight="1">
      <c r="A731" s="170" t="s">
        <v>3917</v>
      </c>
      <c r="B731" s="246"/>
      <c r="C731" s="247"/>
      <c r="D731" s="227" t="s">
        <v>3918</v>
      </c>
      <c r="E731" s="242">
        <v>80.795359007999977</v>
      </c>
      <c r="F731" s="13">
        <f t="shared" si="71"/>
        <v>80.795359007999977</v>
      </c>
      <c r="G731" s="243"/>
      <c r="H731" s="244"/>
      <c r="I731" s="243"/>
      <c r="J731" s="146"/>
      <c r="K731" s="147"/>
      <c r="L731" s="207">
        <f>F731-(F731*$N$11)/100</f>
        <v>80.795359007999977</v>
      </c>
      <c r="M731" s="208">
        <f>IF($N$11="",(F731*$P$11)/100+F731,L731+(L731*$P$11)/100)</f>
        <v>80.795359007999977</v>
      </c>
      <c r="N731" s="308"/>
      <c r="O731" s="271"/>
      <c r="P731" s="217"/>
    </row>
    <row r="732" spans="1:16" s="9" customFormat="1" ht="11.25" customHeight="1">
      <c r="A732" s="170" t="s">
        <v>1561</v>
      </c>
      <c r="B732" s="252"/>
      <c r="C732" s="162"/>
      <c r="D732" s="199" t="s">
        <v>1562</v>
      </c>
      <c r="E732" s="242">
        <v>51.278572799999999</v>
      </c>
      <c r="F732" s="13">
        <f t="shared" si="71"/>
        <v>51.278572799999999</v>
      </c>
      <c r="G732" s="243">
        <v>214</v>
      </c>
      <c r="H732" s="244">
        <v>234</v>
      </c>
      <c r="I732" s="243">
        <v>30</v>
      </c>
      <c r="J732" s="146"/>
      <c r="K732" s="147" t="s">
        <v>456</v>
      </c>
      <c r="L732" s="207">
        <f>F732-(F732*$N$11)/100</f>
        <v>51.278572799999999</v>
      </c>
      <c r="M732" s="208">
        <f>IF($N$11="",(F732*$P$11)/100+F732,L732+(L732*$P$11)/100)</f>
        <v>51.278572799999999</v>
      </c>
      <c r="N732" s="308"/>
      <c r="O732" s="271"/>
      <c r="P732" s="217"/>
    </row>
    <row r="733" spans="1:16" s="9" customFormat="1" ht="11.25" customHeight="1">
      <c r="A733" s="314" t="s">
        <v>463</v>
      </c>
      <c r="B733" s="315"/>
      <c r="C733" s="315"/>
      <c r="D733" s="315"/>
      <c r="E733" s="315"/>
      <c r="F733" s="315"/>
      <c r="G733" s="315"/>
      <c r="H733" s="315"/>
      <c r="I733" s="315"/>
      <c r="J733" s="315"/>
      <c r="K733" s="316"/>
      <c r="L733" s="209"/>
      <c r="M733" s="210"/>
      <c r="N733" s="308"/>
      <c r="O733" s="271"/>
      <c r="P733" s="217"/>
    </row>
    <row r="734" spans="1:16" s="7" customFormat="1" ht="11.25" customHeight="1">
      <c r="A734" s="66" t="s">
        <v>2853</v>
      </c>
      <c r="B734" s="99" t="s">
        <v>570</v>
      </c>
      <c r="C734" s="99" t="s">
        <v>571</v>
      </c>
      <c r="D734" s="180" t="s">
        <v>2945</v>
      </c>
      <c r="E734" s="6">
        <v>49.448906759166533</v>
      </c>
      <c r="F734" s="13">
        <f>E734+(E734*$N$10)/100</f>
        <v>49.448906759166533</v>
      </c>
      <c r="G734" s="39">
        <v>75</v>
      </c>
      <c r="H734" s="40" t="s">
        <v>465</v>
      </c>
      <c r="I734" s="39">
        <v>90</v>
      </c>
      <c r="J734" s="22">
        <v>6</v>
      </c>
      <c r="K734" s="23" t="s">
        <v>463</v>
      </c>
      <c r="L734" s="207">
        <f t="shared" ref="L734:L782" si="74">F734-(F734*$N$11)/100</f>
        <v>49.448906759166533</v>
      </c>
      <c r="M734" s="208">
        <f>IF($N$11="",(F734*$P$11)/100+F734,L734+(L734*$P$11)/100)</f>
        <v>49.448906759166533</v>
      </c>
      <c r="N734" s="308"/>
      <c r="O734" s="271"/>
      <c r="P734" s="217"/>
    </row>
    <row r="735" spans="1:16" s="7" customFormat="1" ht="11.25" customHeight="1">
      <c r="A735" s="66" t="s">
        <v>2856</v>
      </c>
      <c r="B735" s="99" t="s">
        <v>2993</v>
      </c>
      <c r="C735" s="99" t="s">
        <v>2994</v>
      </c>
      <c r="D735" s="180" t="s">
        <v>2995</v>
      </c>
      <c r="E735" s="6">
        <v>62.042385537910427</v>
      </c>
      <c r="F735" s="13">
        <f>E735+(E735*$N$10)/100</f>
        <v>62.042385537910427</v>
      </c>
      <c r="G735" s="39">
        <v>92</v>
      </c>
      <c r="H735" s="40" t="s">
        <v>465</v>
      </c>
      <c r="I735" s="39">
        <v>130</v>
      </c>
      <c r="J735" s="22">
        <v>6</v>
      </c>
      <c r="K735" s="23" t="s">
        <v>463</v>
      </c>
      <c r="L735" s="207">
        <f t="shared" si="74"/>
        <v>62.042385537910427</v>
      </c>
      <c r="M735" s="208">
        <f>IF($N$11="",(F735*$P$11)/100+F735,L735+(L735*$P$11)/100)</f>
        <v>62.042385537910427</v>
      </c>
      <c r="N735" s="308"/>
      <c r="O735" s="271"/>
      <c r="P735" s="217"/>
    </row>
    <row r="736" spans="1:16" s="7" customFormat="1" ht="11.25" customHeight="1">
      <c r="A736" s="66" t="s">
        <v>2857</v>
      </c>
      <c r="B736" s="99" t="s">
        <v>572</v>
      </c>
      <c r="C736" s="99" t="s">
        <v>2955</v>
      </c>
      <c r="D736" s="180" t="s">
        <v>2956</v>
      </c>
      <c r="E736" s="6">
        <v>67.560077966021225</v>
      </c>
      <c r="F736" s="13">
        <f>E736+(E736*$N$10)/100</f>
        <v>67.560077966021225</v>
      </c>
      <c r="G736" s="39">
        <v>92</v>
      </c>
      <c r="H736" s="40" t="s">
        <v>469</v>
      </c>
      <c r="I736" s="39">
        <v>130</v>
      </c>
      <c r="J736" s="22">
        <v>6</v>
      </c>
      <c r="K736" s="23" t="s">
        <v>463</v>
      </c>
      <c r="L736" s="207">
        <f t="shared" si="74"/>
        <v>67.560077966021225</v>
      </c>
      <c r="M736" s="208">
        <f>IF($N$11="",(F736*$P$11)/100+F736,L736+(L736*$P$11)/100)</f>
        <v>67.560077966021225</v>
      </c>
      <c r="N736" s="308"/>
      <c r="O736" s="271"/>
      <c r="P736" s="217"/>
    </row>
    <row r="737" spans="1:16" s="7" customFormat="1" ht="11.25" customHeight="1">
      <c r="A737" s="66" t="s">
        <v>2860</v>
      </c>
      <c r="B737" s="99" t="s">
        <v>568</v>
      </c>
      <c r="C737" s="99" t="s">
        <v>569</v>
      </c>
      <c r="D737" s="180" t="s">
        <v>2931</v>
      </c>
      <c r="E737" s="6">
        <v>50.166052020571293</v>
      </c>
      <c r="F737" s="13">
        <f>E737+(E737*$N$10)/100</f>
        <v>50.166052020571293</v>
      </c>
      <c r="G737" s="39">
        <v>75</v>
      </c>
      <c r="H737" s="40" t="s">
        <v>465</v>
      </c>
      <c r="I737" s="39">
        <v>100</v>
      </c>
      <c r="J737" s="22">
        <v>6</v>
      </c>
      <c r="K737" s="23" t="s">
        <v>463</v>
      </c>
      <c r="L737" s="207">
        <f t="shared" si="74"/>
        <v>50.166052020571293</v>
      </c>
      <c r="M737" s="208">
        <f>IF($N$11="",(F737*$P$11)/100+F737,L737+(L737*$P$11)/100)</f>
        <v>50.166052020571293</v>
      </c>
      <c r="N737" s="308"/>
      <c r="O737" s="271"/>
      <c r="P737" s="217"/>
    </row>
    <row r="738" spans="1:16" s="7" customFormat="1" ht="11.25" customHeight="1">
      <c r="A738" s="66" t="s">
        <v>2579</v>
      </c>
      <c r="B738" s="99" t="s">
        <v>4102</v>
      </c>
      <c r="C738" s="99">
        <v>0</v>
      </c>
      <c r="D738" s="180" t="s">
        <v>2576</v>
      </c>
      <c r="E738" s="6">
        <v>52.14163070292075</v>
      </c>
      <c r="F738" s="13">
        <f>E738+(E738*$N$10)/100</f>
        <v>52.14163070292075</v>
      </c>
      <c r="G738" s="39">
        <v>75</v>
      </c>
      <c r="H738" s="40" t="s">
        <v>465</v>
      </c>
      <c r="I738" s="39">
        <v>120</v>
      </c>
      <c r="J738" s="22">
        <v>6</v>
      </c>
      <c r="K738" s="23" t="s">
        <v>463</v>
      </c>
      <c r="L738" s="207">
        <f t="shared" si="74"/>
        <v>52.14163070292075</v>
      </c>
      <c r="M738" s="208">
        <f>IF($N$11="",(F738*$P$11)/100+F738,L738+(L738*$P$11)/100)</f>
        <v>52.14163070292075</v>
      </c>
      <c r="N738" s="308"/>
      <c r="O738" s="271"/>
      <c r="P738" s="217"/>
    </row>
    <row r="739" spans="1:16" s="7" customFormat="1" ht="11.25" customHeight="1">
      <c r="A739" s="66"/>
      <c r="B739" s="99"/>
      <c r="C739" s="99"/>
      <c r="D739" s="180" t="s">
        <v>2577</v>
      </c>
      <c r="E739" s="6"/>
      <c r="F739" s="6"/>
      <c r="G739" s="39"/>
      <c r="H739" s="40"/>
      <c r="I739" s="39"/>
      <c r="J739" s="22"/>
      <c r="K739" s="23"/>
      <c r="L739" s="207"/>
      <c r="M739" s="208"/>
      <c r="N739" s="308"/>
      <c r="O739" s="271"/>
      <c r="P739" s="217"/>
    </row>
    <row r="740" spans="1:16" s="7" customFormat="1" ht="11.25" customHeight="1">
      <c r="A740" s="66" t="s">
        <v>2861</v>
      </c>
      <c r="B740" s="99">
        <v>0</v>
      </c>
      <c r="C740" s="99" t="s">
        <v>567</v>
      </c>
      <c r="D740" s="180" t="s">
        <v>2578</v>
      </c>
      <c r="E740" s="6">
        <v>52.14163070292075</v>
      </c>
      <c r="F740" s="13">
        <f>E740+(E740*$N$10)/100</f>
        <v>52.14163070292075</v>
      </c>
      <c r="G740" s="39">
        <v>75</v>
      </c>
      <c r="H740" s="40" t="s">
        <v>465</v>
      </c>
      <c r="I740" s="39">
        <v>120</v>
      </c>
      <c r="J740" s="22">
        <v>6</v>
      </c>
      <c r="K740" s="23" t="s">
        <v>463</v>
      </c>
      <c r="L740" s="207">
        <f t="shared" si="74"/>
        <v>52.14163070292075</v>
      </c>
      <c r="M740" s="208">
        <f>IF($N$11="",(F740*$P$11)/100+F740,L740+(L740*$P$11)/100)</f>
        <v>52.14163070292075</v>
      </c>
      <c r="N740" s="308"/>
      <c r="O740" s="271"/>
      <c r="P740" s="217"/>
    </row>
    <row r="741" spans="1:16" s="7" customFormat="1" ht="11.25" customHeight="1">
      <c r="A741" s="66"/>
      <c r="B741" s="99"/>
      <c r="C741" s="99"/>
      <c r="D741" s="180" t="s">
        <v>2088</v>
      </c>
      <c r="E741" s="6"/>
      <c r="F741" s="6"/>
      <c r="G741" s="39"/>
      <c r="H741" s="40"/>
      <c r="I741" s="39"/>
      <c r="J741" s="22"/>
      <c r="K741" s="23"/>
      <c r="L741" s="207"/>
      <c r="M741" s="208"/>
      <c r="N741" s="308"/>
      <c r="O741" s="271"/>
      <c r="P741" s="217"/>
    </row>
    <row r="742" spans="1:16" s="7" customFormat="1" ht="11.25" customHeight="1">
      <c r="A742" s="66" t="s">
        <v>3900</v>
      </c>
      <c r="B742" s="99" t="s">
        <v>963</v>
      </c>
      <c r="C742" s="99" t="s">
        <v>2982</v>
      </c>
      <c r="D742" s="180" t="s">
        <v>2983</v>
      </c>
      <c r="E742" s="6">
        <v>52.650209441513816</v>
      </c>
      <c r="F742" s="13">
        <f t="shared" ref="F742:F748" si="75">E742+(E742*$N$10)/100</f>
        <v>52.650209441513816</v>
      </c>
      <c r="G742" s="39">
        <v>92</v>
      </c>
      <c r="H742" s="40" t="s">
        <v>465</v>
      </c>
      <c r="I742" s="39">
        <v>96</v>
      </c>
      <c r="J742" s="22">
        <v>6</v>
      </c>
      <c r="K742" s="23" t="s">
        <v>463</v>
      </c>
      <c r="L742" s="207">
        <f t="shared" si="74"/>
        <v>52.650209441513816</v>
      </c>
      <c r="M742" s="208">
        <f t="shared" ref="M742:M748" si="76">IF($N$11="",(F742*$P$11)/100+F742,L742+(L742*$P$11)/100)</f>
        <v>52.650209441513816</v>
      </c>
      <c r="N742" s="308"/>
      <c r="O742" s="271"/>
      <c r="P742" s="217"/>
    </row>
    <row r="743" spans="1:16" ht="11.25" customHeight="1">
      <c r="A743" s="66" t="s">
        <v>3906</v>
      </c>
      <c r="B743" s="99" t="s">
        <v>964</v>
      </c>
      <c r="C743" s="99">
        <v>0</v>
      </c>
      <c r="D743" s="180" t="s">
        <v>1126</v>
      </c>
      <c r="E743" s="6">
        <v>58.672963466180356</v>
      </c>
      <c r="F743" s="13">
        <f t="shared" si="75"/>
        <v>58.672963466180356</v>
      </c>
      <c r="G743" s="39">
        <v>92</v>
      </c>
      <c r="H743" s="40" t="s">
        <v>465</v>
      </c>
      <c r="I743" s="39">
        <v>120</v>
      </c>
      <c r="J743" s="22">
        <v>6</v>
      </c>
      <c r="K743" s="23" t="s">
        <v>463</v>
      </c>
      <c r="L743" s="207">
        <f t="shared" si="74"/>
        <v>58.672963466180356</v>
      </c>
      <c r="M743" s="208">
        <f t="shared" si="76"/>
        <v>58.672963466180356</v>
      </c>
      <c r="P743" s="217"/>
    </row>
    <row r="744" spans="1:16" ht="11.25" customHeight="1">
      <c r="A744" s="66" t="s">
        <v>3909</v>
      </c>
      <c r="B744" s="99">
        <v>0</v>
      </c>
      <c r="C744" s="99">
        <v>0</v>
      </c>
      <c r="D744" s="180" t="s">
        <v>1128</v>
      </c>
      <c r="E744" s="6">
        <v>56.663971934476606</v>
      </c>
      <c r="F744" s="13">
        <f t="shared" si="75"/>
        <v>56.663971934476606</v>
      </c>
      <c r="G744" s="39">
        <v>0</v>
      </c>
      <c r="H744" s="40">
        <v>0</v>
      </c>
      <c r="I744" s="39">
        <v>0</v>
      </c>
      <c r="J744" s="22">
        <v>6</v>
      </c>
      <c r="K744" s="23" t="s">
        <v>463</v>
      </c>
      <c r="L744" s="207">
        <f t="shared" si="74"/>
        <v>56.663971934476606</v>
      </c>
      <c r="M744" s="208">
        <f t="shared" si="76"/>
        <v>56.663971934476606</v>
      </c>
      <c r="P744" s="217"/>
    </row>
    <row r="745" spans="1:16" ht="11.25" customHeight="1">
      <c r="A745" s="66" t="s">
        <v>1222</v>
      </c>
      <c r="B745" s="99" t="s">
        <v>596</v>
      </c>
      <c r="C745" s="99" t="s">
        <v>2988</v>
      </c>
      <c r="D745" s="180" t="s">
        <v>598</v>
      </c>
      <c r="E745" s="6">
        <v>51.639031105791062</v>
      </c>
      <c r="F745" s="13">
        <f t="shared" si="75"/>
        <v>51.639031105791062</v>
      </c>
      <c r="G745" s="39">
        <v>92</v>
      </c>
      <c r="H745" s="40" t="s">
        <v>465</v>
      </c>
      <c r="I745" s="39">
        <v>69</v>
      </c>
      <c r="J745" s="22">
        <v>6</v>
      </c>
      <c r="K745" s="23" t="s">
        <v>463</v>
      </c>
      <c r="L745" s="207">
        <f t="shared" si="74"/>
        <v>51.639031105791062</v>
      </c>
      <c r="M745" s="208">
        <f t="shared" si="76"/>
        <v>51.639031105791062</v>
      </c>
      <c r="P745" s="217"/>
    </row>
    <row r="746" spans="1:16" ht="11.25" customHeight="1">
      <c r="A746" s="66" t="s">
        <v>1233</v>
      </c>
      <c r="B746" s="99" t="s">
        <v>1888</v>
      </c>
      <c r="C746" s="99">
        <v>0</v>
      </c>
      <c r="D746" s="180" t="s">
        <v>1122</v>
      </c>
      <c r="E746" s="6">
        <v>95.907187644019857</v>
      </c>
      <c r="F746" s="13">
        <f t="shared" si="75"/>
        <v>95.907187644019857</v>
      </c>
      <c r="G746" s="39">
        <v>92</v>
      </c>
      <c r="H746" s="40" t="s">
        <v>469</v>
      </c>
      <c r="I746" s="39">
        <v>200</v>
      </c>
      <c r="J746" s="22">
        <v>18</v>
      </c>
      <c r="K746" s="23" t="s">
        <v>463</v>
      </c>
      <c r="L746" s="207">
        <f t="shared" si="74"/>
        <v>95.907187644019857</v>
      </c>
      <c r="M746" s="208">
        <f t="shared" si="76"/>
        <v>95.907187644019857</v>
      </c>
      <c r="P746" s="217"/>
    </row>
    <row r="747" spans="1:16" ht="11.25" customHeight="1">
      <c r="A747" s="66" t="s">
        <v>1239</v>
      </c>
      <c r="B747" s="99" t="s">
        <v>973</v>
      </c>
      <c r="C747" s="99" t="s">
        <v>778</v>
      </c>
      <c r="D747" s="180" t="s">
        <v>2580</v>
      </c>
      <c r="E747" s="6">
        <v>60.351870458880001</v>
      </c>
      <c r="F747" s="13">
        <f t="shared" si="75"/>
        <v>60.351870458880001</v>
      </c>
      <c r="G747" s="39">
        <v>92</v>
      </c>
      <c r="H747" s="40" t="s">
        <v>465</v>
      </c>
      <c r="I747" s="39">
        <v>105</v>
      </c>
      <c r="J747" s="22">
        <v>6</v>
      </c>
      <c r="K747" s="23" t="s">
        <v>463</v>
      </c>
      <c r="L747" s="207">
        <f t="shared" si="74"/>
        <v>60.351870458880001</v>
      </c>
      <c r="M747" s="208">
        <f t="shared" si="76"/>
        <v>60.351870458880001</v>
      </c>
      <c r="P747" s="217"/>
    </row>
    <row r="748" spans="1:16" ht="11.25" customHeight="1">
      <c r="A748" s="66" t="s">
        <v>1241</v>
      </c>
      <c r="B748" s="99" t="s">
        <v>974</v>
      </c>
      <c r="C748" s="99" t="s">
        <v>2982</v>
      </c>
      <c r="D748" s="180" t="s">
        <v>1124</v>
      </c>
      <c r="E748" s="6">
        <v>50.080585469064992</v>
      </c>
      <c r="F748" s="13">
        <f t="shared" si="75"/>
        <v>50.080585469064992</v>
      </c>
      <c r="G748" s="39">
        <v>75</v>
      </c>
      <c r="H748" s="40" t="s">
        <v>465</v>
      </c>
      <c r="I748" s="39">
        <v>90</v>
      </c>
      <c r="J748" s="22">
        <v>6</v>
      </c>
      <c r="K748" s="23" t="s">
        <v>463</v>
      </c>
      <c r="L748" s="207">
        <f t="shared" si="74"/>
        <v>50.080585469064992</v>
      </c>
      <c r="M748" s="208">
        <f t="shared" si="76"/>
        <v>50.080585469064992</v>
      </c>
      <c r="P748" s="217"/>
    </row>
    <row r="749" spans="1:16" ht="11.25" customHeight="1">
      <c r="A749" s="66"/>
      <c r="B749" s="99"/>
      <c r="C749" s="99"/>
      <c r="D749" s="180" t="s">
        <v>1199</v>
      </c>
      <c r="E749" s="6"/>
      <c r="F749" s="6"/>
      <c r="G749" s="39"/>
      <c r="H749" s="40"/>
      <c r="I749" s="39"/>
      <c r="J749" s="22"/>
      <c r="K749" s="23"/>
      <c r="L749" s="207"/>
      <c r="M749" s="208"/>
      <c r="P749" s="217"/>
    </row>
    <row r="750" spans="1:16" ht="11.25" customHeight="1">
      <c r="A750" s="66" t="s">
        <v>1242</v>
      </c>
      <c r="B750" s="99" t="s">
        <v>1889</v>
      </c>
      <c r="C750" s="99" t="s">
        <v>779</v>
      </c>
      <c r="D750" s="180" t="s">
        <v>1420</v>
      </c>
      <c r="E750" s="6">
        <v>57.282988933040777</v>
      </c>
      <c r="F750" s="13">
        <f>E750+(E750*$N$10)/100</f>
        <v>57.282988933040777</v>
      </c>
      <c r="G750" s="39">
        <v>92</v>
      </c>
      <c r="H750" s="40" t="s">
        <v>476</v>
      </c>
      <c r="I750" s="39">
        <v>96</v>
      </c>
      <c r="J750" s="22">
        <v>6</v>
      </c>
      <c r="K750" s="23" t="s">
        <v>463</v>
      </c>
      <c r="L750" s="207">
        <f t="shared" si="74"/>
        <v>57.282988933040777</v>
      </c>
      <c r="M750" s="208">
        <f>IF($N$11="",(F750*$P$11)/100+F750,L750+(L750*$P$11)/100)</f>
        <v>57.282988933040777</v>
      </c>
      <c r="P750" s="217"/>
    </row>
    <row r="751" spans="1:16" ht="11.25" customHeight="1">
      <c r="A751" s="70" t="s">
        <v>1251</v>
      </c>
      <c r="B751" s="100" t="s">
        <v>773</v>
      </c>
      <c r="C751" s="100" t="s">
        <v>775</v>
      </c>
      <c r="D751" s="188" t="s">
        <v>1476</v>
      </c>
      <c r="E751" s="15">
        <v>76.658220988099814</v>
      </c>
      <c r="F751" s="13">
        <f>E751+(E751*$N$10)/100</f>
        <v>76.658220988099814</v>
      </c>
      <c r="G751" s="44">
        <v>92</v>
      </c>
      <c r="H751" s="54" t="s">
        <v>3405</v>
      </c>
      <c r="I751" s="44">
        <v>142</v>
      </c>
      <c r="J751" s="32">
        <v>6</v>
      </c>
      <c r="K751" s="33" t="s">
        <v>463</v>
      </c>
      <c r="L751" s="207">
        <f t="shared" si="74"/>
        <v>76.658220988099814</v>
      </c>
      <c r="M751" s="208">
        <f>IF($N$11="",(F751*$P$11)/100+F751,L751+(L751*$P$11)/100)</f>
        <v>76.658220988099814</v>
      </c>
      <c r="P751" s="217"/>
    </row>
    <row r="752" spans="1:16" ht="11.25" customHeight="1">
      <c r="A752" s="69"/>
      <c r="B752" s="98"/>
      <c r="C752" s="98"/>
      <c r="D752" s="187" t="s">
        <v>1477</v>
      </c>
      <c r="E752" s="13"/>
      <c r="F752" s="13"/>
      <c r="G752" s="42"/>
      <c r="H752" s="52"/>
      <c r="I752" s="42"/>
      <c r="J752" s="28"/>
      <c r="K752" s="29"/>
      <c r="L752" s="207"/>
      <c r="M752" s="208"/>
      <c r="P752" s="217"/>
    </row>
    <row r="753" spans="1:16" ht="11.25" customHeight="1">
      <c r="A753" s="70" t="s">
        <v>1252</v>
      </c>
      <c r="B753" s="100" t="s">
        <v>776</v>
      </c>
      <c r="C753" s="100" t="s">
        <v>777</v>
      </c>
      <c r="D753" s="188" t="s">
        <v>1478</v>
      </c>
      <c r="E753" s="15">
        <v>98.139165980888251</v>
      </c>
      <c r="F753" s="13">
        <f>E753+(E753*$N$10)/100</f>
        <v>98.139165980888251</v>
      </c>
      <c r="G753" s="44">
        <v>96</v>
      </c>
      <c r="H753" s="54" t="s">
        <v>3405</v>
      </c>
      <c r="I753" s="44">
        <v>180</v>
      </c>
      <c r="J753" s="32">
        <v>6</v>
      </c>
      <c r="K753" s="33" t="s">
        <v>463</v>
      </c>
      <c r="L753" s="207">
        <f t="shared" si="74"/>
        <v>98.139165980888251</v>
      </c>
      <c r="M753" s="208">
        <f>IF($N$11="",(F753*$P$11)/100+F753,L753+(L753*$P$11)/100)</f>
        <v>98.139165980888251</v>
      </c>
      <c r="P753" s="217"/>
    </row>
    <row r="754" spans="1:16" ht="11.25" customHeight="1">
      <c r="A754" s="72"/>
      <c r="B754" s="102"/>
      <c r="C754" s="102"/>
      <c r="D754" s="191" t="s">
        <v>1479</v>
      </c>
      <c r="E754" s="14"/>
      <c r="F754" s="14"/>
      <c r="G754" s="43"/>
      <c r="H754" s="53"/>
      <c r="I754" s="43"/>
      <c r="J754" s="30"/>
      <c r="K754" s="31"/>
      <c r="L754" s="207"/>
      <c r="M754" s="208"/>
      <c r="P754" s="217"/>
    </row>
    <row r="755" spans="1:16" ht="11.25" customHeight="1">
      <c r="A755" s="69"/>
      <c r="B755" s="98"/>
      <c r="C755" s="98"/>
      <c r="D755" s="187" t="s">
        <v>1480</v>
      </c>
      <c r="E755" s="13"/>
      <c r="F755" s="13"/>
      <c r="G755" s="42"/>
      <c r="H755" s="52"/>
      <c r="I755" s="42"/>
      <c r="J755" s="28"/>
      <c r="K755" s="29"/>
      <c r="L755" s="207"/>
      <c r="M755" s="208"/>
      <c r="P755" s="217"/>
    </row>
    <row r="756" spans="1:16" ht="11.25" customHeight="1">
      <c r="A756" s="66" t="s">
        <v>1322</v>
      </c>
      <c r="B756" s="99" t="s">
        <v>4122</v>
      </c>
      <c r="C756" s="99" t="s">
        <v>567</v>
      </c>
      <c r="D756" s="180" t="s">
        <v>2053</v>
      </c>
      <c r="E756" s="6">
        <v>45.531513958025698</v>
      </c>
      <c r="F756" s="13">
        <f>E756+(E756*$N$10)/100</f>
        <v>45.531513958025698</v>
      </c>
      <c r="G756" s="39">
        <v>75</v>
      </c>
      <c r="H756" s="40" t="s">
        <v>465</v>
      </c>
      <c r="I756" s="39">
        <v>120</v>
      </c>
      <c r="J756" s="22">
        <v>6</v>
      </c>
      <c r="K756" s="23" t="s">
        <v>463</v>
      </c>
      <c r="L756" s="207">
        <f t="shared" si="74"/>
        <v>45.531513958025698</v>
      </c>
      <c r="M756" s="208">
        <f>IF($N$11="",(F756*$P$11)/100+F756,L756+(L756*$P$11)/100)</f>
        <v>45.531513958025698</v>
      </c>
      <c r="P756" s="217"/>
    </row>
    <row r="757" spans="1:16" ht="11.25" customHeight="1">
      <c r="A757" s="70" t="s">
        <v>2391</v>
      </c>
      <c r="B757" s="100">
        <v>0</v>
      </c>
      <c r="C757" s="100" t="s">
        <v>4048</v>
      </c>
      <c r="D757" s="188" t="s">
        <v>4051</v>
      </c>
      <c r="E757" s="15">
        <v>47.048105604507953</v>
      </c>
      <c r="F757" s="13">
        <f>E757+(E757*$N$10)/100</f>
        <v>47.048105604507953</v>
      </c>
      <c r="G757" s="44">
        <v>76</v>
      </c>
      <c r="H757" s="54" t="s">
        <v>465</v>
      </c>
      <c r="I757" s="44">
        <v>93</v>
      </c>
      <c r="J757" s="32">
        <v>6</v>
      </c>
      <c r="K757" s="33" t="s">
        <v>463</v>
      </c>
      <c r="L757" s="207">
        <f t="shared" si="74"/>
        <v>47.048105604507953</v>
      </c>
      <c r="M757" s="208">
        <f>IF($N$11="",(F757*$P$11)/100+F757,L757+(L757*$P$11)/100)</f>
        <v>47.048105604507953</v>
      </c>
      <c r="P757" s="217"/>
    </row>
    <row r="758" spans="1:16" ht="11.25" customHeight="1">
      <c r="A758" s="71"/>
      <c r="B758" s="101"/>
      <c r="C758" s="101"/>
      <c r="D758" s="190" t="s">
        <v>4050</v>
      </c>
      <c r="E758" s="56"/>
      <c r="F758" s="56"/>
      <c r="G758" s="57"/>
      <c r="H758" s="58"/>
      <c r="I758" s="57"/>
      <c r="J758" s="59"/>
      <c r="K758" s="60"/>
      <c r="L758" s="207"/>
      <c r="M758" s="208"/>
      <c r="P758" s="217"/>
    </row>
    <row r="759" spans="1:16" ht="11.25" customHeight="1">
      <c r="A759" s="71"/>
      <c r="B759" s="101"/>
      <c r="C759" s="101"/>
      <c r="D759" s="190" t="s">
        <v>4052</v>
      </c>
      <c r="E759" s="56"/>
      <c r="F759" s="56"/>
      <c r="G759" s="57"/>
      <c r="H759" s="58"/>
      <c r="I759" s="57"/>
      <c r="J759" s="59"/>
      <c r="K759" s="60"/>
      <c r="L759" s="207"/>
      <c r="M759" s="208"/>
      <c r="P759" s="217"/>
    </row>
    <row r="760" spans="1:16" ht="11.25" customHeight="1">
      <c r="A760" s="71" t="s">
        <v>719</v>
      </c>
      <c r="B760" s="101"/>
      <c r="C760" s="101"/>
      <c r="D760" s="190" t="s">
        <v>1411</v>
      </c>
      <c r="E760" s="56">
        <v>73.01411012325687</v>
      </c>
      <c r="F760" s="13">
        <f>E760+(E760*$N$10)/100</f>
        <v>73.01411012325687</v>
      </c>
      <c r="G760" s="57">
        <v>75</v>
      </c>
      <c r="H760" s="58" t="s">
        <v>465</v>
      </c>
      <c r="I760" s="57">
        <v>134</v>
      </c>
      <c r="J760" s="59"/>
      <c r="K760" s="33" t="s">
        <v>463</v>
      </c>
      <c r="L760" s="207">
        <f t="shared" si="74"/>
        <v>73.01411012325687</v>
      </c>
      <c r="M760" s="208">
        <f>IF($N$11="",(F760*$P$11)/100+F760,L760+(L760*$P$11)/100)</f>
        <v>73.01411012325687</v>
      </c>
      <c r="P760" s="217"/>
    </row>
    <row r="761" spans="1:16" ht="11.25" customHeight="1">
      <c r="A761" s="69"/>
      <c r="B761" s="98"/>
      <c r="C761" s="98"/>
      <c r="D761" s="187" t="s">
        <v>4049</v>
      </c>
      <c r="E761" s="13"/>
      <c r="F761" s="13"/>
      <c r="G761" s="42"/>
      <c r="H761" s="52"/>
      <c r="I761" s="42"/>
      <c r="J761" s="28"/>
      <c r="K761" s="29"/>
      <c r="L761" s="207"/>
      <c r="M761" s="208"/>
      <c r="P761" s="217"/>
    </row>
    <row r="762" spans="1:16" ht="11.25" customHeight="1">
      <c r="A762" s="69" t="s">
        <v>732</v>
      </c>
      <c r="B762" s="98" t="s">
        <v>1078</v>
      </c>
      <c r="C762" s="98" t="s">
        <v>1079</v>
      </c>
      <c r="D762" s="187" t="s">
        <v>1504</v>
      </c>
      <c r="E762" s="13">
        <v>293.93705634037002</v>
      </c>
      <c r="F762" s="13">
        <f>E762+(E762*$N$10)/100</f>
        <v>293.93705634037002</v>
      </c>
      <c r="G762" s="42">
        <v>93</v>
      </c>
      <c r="H762" s="52" t="s">
        <v>1081</v>
      </c>
      <c r="I762" s="42">
        <v>173</v>
      </c>
      <c r="J762" s="28">
        <v>6</v>
      </c>
      <c r="K762" s="29" t="s">
        <v>463</v>
      </c>
      <c r="L762" s="207">
        <f t="shared" si="74"/>
        <v>293.93705634037002</v>
      </c>
      <c r="M762" s="208">
        <f>IF($N$11="",(F762*$P$11)/100+F762,L762+(L762*$P$11)/100)</f>
        <v>293.93705634037002</v>
      </c>
      <c r="P762" s="217"/>
    </row>
    <row r="763" spans="1:16" ht="11.25" customHeight="1">
      <c r="A763" s="67"/>
      <c r="B763" s="103"/>
      <c r="C763" s="103"/>
      <c r="D763" s="189" t="s">
        <v>1505</v>
      </c>
      <c r="E763" s="11"/>
      <c r="F763" s="11"/>
      <c r="G763" s="41"/>
      <c r="H763" s="51"/>
      <c r="I763" s="41"/>
      <c r="J763" s="24"/>
      <c r="K763" s="25"/>
      <c r="L763" s="207"/>
      <c r="M763" s="208"/>
      <c r="P763" s="217"/>
    </row>
    <row r="764" spans="1:16" ht="11.25" customHeight="1">
      <c r="A764" s="69"/>
      <c r="B764" s="98"/>
      <c r="C764" s="98"/>
      <c r="D764" s="187" t="s">
        <v>1506</v>
      </c>
      <c r="E764" s="13"/>
      <c r="F764" s="13"/>
      <c r="G764" s="42"/>
      <c r="H764" s="52"/>
      <c r="I764" s="42"/>
      <c r="J764" s="28"/>
      <c r="K764" s="29"/>
      <c r="L764" s="207"/>
      <c r="M764" s="208"/>
      <c r="P764" s="217"/>
    </row>
    <row r="765" spans="1:16" ht="11.25" customHeight="1">
      <c r="A765" s="69"/>
      <c r="B765" s="98"/>
      <c r="C765" s="98"/>
      <c r="D765" s="187" t="s">
        <v>1507</v>
      </c>
      <c r="E765" s="13"/>
      <c r="F765" s="13"/>
      <c r="G765" s="42"/>
      <c r="H765" s="52"/>
      <c r="I765" s="42"/>
      <c r="J765" s="28"/>
      <c r="K765" s="29"/>
      <c r="L765" s="207"/>
      <c r="M765" s="208"/>
      <c r="P765" s="217"/>
    </row>
    <row r="766" spans="1:16" ht="11.25" customHeight="1">
      <c r="A766" s="66" t="s">
        <v>1258</v>
      </c>
      <c r="B766" s="99" t="s">
        <v>2744</v>
      </c>
      <c r="C766" s="99" t="s">
        <v>1014</v>
      </c>
      <c r="D766" s="180" t="s">
        <v>4133</v>
      </c>
      <c r="E766" s="6">
        <v>45.929520000000004</v>
      </c>
      <c r="F766" s="13">
        <f>E766+(E766*$N$10)/100</f>
        <v>45.929520000000004</v>
      </c>
      <c r="G766" s="39">
        <v>67</v>
      </c>
      <c r="H766" s="40">
        <v>27</v>
      </c>
      <c r="I766" s="39">
        <v>65</v>
      </c>
      <c r="J766" s="22">
        <v>6</v>
      </c>
      <c r="K766" s="23" t="s">
        <v>3065</v>
      </c>
      <c r="L766" s="207">
        <f t="shared" si="74"/>
        <v>45.929520000000004</v>
      </c>
      <c r="M766" s="208">
        <f>IF($N$11="",(F766*$P$11)/100+F766,L766+(L766*$P$11)/100)</f>
        <v>45.929520000000004</v>
      </c>
      <c r="P766" s="217"/>
    </row>
    <row r="767" spans="1:16" ht="11.25" customHeight="1">
      <c r="A767" s="70" t="s">
        <v>1259</v>
      </c>
      <c r="B767" s="100" t="s">
        <v>1015</v>
      </c>
      <c r="C767" s="100">
        <v>0</v>
      </c>
      <c r="D767" s="188" t="s">
        <v>2000</v>
      </c>
      <c r="E767" s="15">
        <v>68.162639999999996</v>
      </c>
      <c r="F767" s="13">
        <f>E767+(E767*$N$10)/100</f>
        <v>68.162639999999996</v>
      </c>
      <c r="G767" s="44">
        <v>91</v>
      </c>
      <c r="H767" s="54">
        <v>34</v>
      </c>
      <c r="I767" s="44">
        <v>56</v>
      </c>
      <c r="J767" s="32">
        <v>6</v>
      </c>
      <c r="K767" s="33" t="s">
        <v>3065</v>
      </c>
      <c r="L767" s="207">
        <f t="shared" si="74"/>
        <v>68.162639999999996</v>
      </c>
      <c r="M767" s="208">
        <f>IF($N$11="",(F767*$P$11)/100+F767,L767+(L767*$P$11)/100)</f>
        <v>68.162639999999996</v>
      </c>
      <c r="P767" s="217"/>
    </row>
    <row r="768" spans="1:16" ht="11.25" customHeight="1">
      <c r="A768" s="71"/>
      <c r="B768" s="101"/>
      <c r="C768" s="101"/>
      <c r="D768" s="190" t="s">
        <v>2008</v>
      </c>
      <c r="E768" s="56"/>
      <c r="F768" s="56"/>
      <c r="G768" s="57"/>
      <c r="H768" s="58"/>
      <c r="I768" s="57"/>
      <c r="J768" s="59"/>
      <c r="K768" s="60"/>
      <c r="L768" s="207"/>
      <c r="M768" s="208"/>
      <c r="P768" s="217"/>
    </row>
    <row r="769" spans="1:16" ht="11.25" customHeight="1">
      <c r="A769" s="71"/>
      <c r="B769" s="101"/>
      <c r="C769" s="101"/>
      <c r="D769" s="190" t="s">
        <v>2007</v>
      </c>
      <c r="E769" s="56"/>
      <c r="F769" s="56"/>
      <c r="G769" s="57"/>
      <c r="H769" s="58"/>
      <c r="I769" s="57"/>
      <c r="J769" s="59"/>
      <c r="K769" s="60"/>
      <c r="L769" s="207"/>
      <c r="M769" s="208"/>
      <c r="P769" s="217"/>
    </row>
    <row r="770" spans="1:16" ht="11.25" customHeight="1">
      <c r="A770" s="71"/>
      <c r="B770" s="101"/>
      <c r="C770" s="101"/>
      <c r="D770" s="190" t="s">
        <v>3147</v>
      </c>
      <c r="E770" s="56"/>
      <c r="F770" s="56"/>
      <c r="G770" s="57"/>
      <c r="H770" s="58"/>
      <c r="I770" s="57"/>
      <c r="J770" s="59"/>
      <c r="K770" s="60"/>
      <c r="L770" s="207"/>
      <c r="M770" s="208"/>
      <c r="P770" s="217"/>
    </row>
    <row r="771" spans="1:16" ht="11.25" customHeight="1">
      <c r="A771" s="69"/>
      <c r="B771" s="98"/>
      <c r="C771" s="98"/>
      <c r="D771" s="187" t="s">
        <v>3148</v>
      </c>
      <c r="E771" s="13"/>
      <c r="F771" s="13"/>
      <c r="G771" s="42"/>
      <c r="H771" s="52"/>
      <c r="I771" s="42"/>
      <c r="J771" s="28"/>
      <c r="K771" s="29"/>
      <c r="L771" s="207"/>
      <c r="M771" s="208"/>
      <c r="P771" s="217"/>
    </row>
    <row r="772" spans="1:16" ht="11.25" customHeight="1">
      <c r="A772" s="66" t="s">
        <v>1265</v>
      </c>
      <c r="B772" s="99" t="s">
        <v>3058</v>
      </c>
      <c r="C772" s="99" t="s">
        <v>3723</v>
      </c>
      <c r="D772" s="180" t="s">
        <v>3989</v>
      </c>
      <c r="E772" s="6">
        <v>49.740600000000001</v>
      </c>
      <c r="F772" s="13">
        <f>E772+(E772*$N$10)/100</f>
        <v>49.740600000000001</v>
      </c>
      <c r="G772" s="39">
        <v>72</v>
      </c>
      <c r="H772" s="40">
        <v>25.5</v>
      </c>
      <c r="I772" s="39">
        <v>82.5</v>
      </c>
      <c r="J772" s="22">
        <v>6</v>
      </c>
      <c r="K772" s="23" t="s">
        <v>3065</v>
      </c>
      <c r="L772" s="207">
        <f t="shared" si="74"/>
        <v>49.740600000000001</v>
      </c>
      <c r="M772" s="208">
        <f>IF($N$11="",(F772*$P$11)/100+F772,L772+(L772*$P$11)/100)</f>
        <v>49.740600000000001</v>
      </c>
      <c r="P772" s="217"/>
    </row>
    <row r="773" spans="1:16" s="8" customFormat="1" ht="11.25" customHeight="1">
      <c r="A773" s="66" t="s">
        <v>1323</v>
      </c>
      <c r="B773" s="99" t="s">
        <v>3104</v>
      </c>
      <c r="C773" s="99" t="s">
        <v>1184</v>
      </c>
      <c r="D773" s="180" t="s">
        <v>3106</v>
      </c>
      <c r="E773" s="6">
        <v>52.481520000000003</v>
      </c>
      <c r="F773" s="13">
        <f>E773+(E773*$N$10)/100</f>
        <v>52.481520000000003</v>
      </c>
      <c r="G773" s="39">
        <v>70.5</v>
      </c>
      <c r="H773" s="40" t="s">
        <v>2316</v>
      </c>
      <c r="I773" s="39">
        <v>141.5</v>
      </c>
      <c r="J773" s="22">
        <v>6</v>
      </c>
      <c r="K773" s="23" t="s">
        <v>3065</v>
      </c>
      <c r="L773" s="207">
        <f t="shared" si="74"/>
        <v>52.481520000000003</v>
      </c>
      <c r="M773" s="208">
        <f>IF($N$11="",(F773*$P$11)/100+F773,L773+(L773*$P$11)/100)</f>
        <v>52.481520000000003</v>
      </c>
      <c r="N773" s="308"/>
      <c r="O773" s="271"/>
      <c r="P773" s="217"/>
    </row>
    <row r="774" spans="1:16" ht="11.25" customHeight="1">
      <c r="A774" s="70" t="s">
        <v>1369</v>
      </c>
      <c r="B774" s="100" t="s">
        <v>1429</v>
      </c>
      <c r="C774" s="100" t="s">
        <v>1430</v>
      </c>
      <c r="D774" s="188" t="s">
        <v>1088</v>
      </c>
      <c r="E774" s="15">
        <v>53.038440000000001</v>
      </c>
      <c r="F774" s="13">
        <f>E774+(E774*$N$10)/100</f>
        <v>53.038440000000001</v>
      </c>
      <c r="G774" s="44">
        <v>83</v>
      </c>
      <c r="H774" s="54">
        <v>38</v>
      </c>
      <c r="I774" s="44">
        <v>145</v>
      </c>
      <c r="J774" s="32">
        <v>6</v>
      </c>
      <c r="K774" s="33" t="s">
        <v>2169</v>
      </c>
      <c r="L774" s="207">
        <f t="shared" si="74"/>
        <v>53.038440000000001</v>
      </c>
      <c r="M774" s="208">
        <f>IF($N$11="",(F774*$P$11)/100+F774,L774+(L774*$P$11)/100)</f>
        <v>53.038440000000001</v>
      </c>
      <c r="P774" s="217"/>
    </row>
    <row r="775" spans="1:16" ht="11.25" customHeight="1">
      <c r="A775" s="66" t="s">
        <v>1348</v>
      </c>
      <c r="B775" s="99" t="s">
        <v>3034</v>
      </c>
      <c r="C775" s="99" t="s">
        <v>4132</v>
      </c>
      <c r="D775" s="180" t="s">
        <v>2054</v>
      </c>
      <c r="E775" s="6">
        <v>48.528480000000002</v>
      </c>
      <c r="F775" s="13">
        <f>E775+(E775*$N$10)/100</f>
        <v>48.528480000000002</v>
      </c>
      <c r="G775" s="39">
        <v>65</v>
      </c>
      <c r="H775" s="40" t="s">
        <v>1992</v>
      </c>
      <c r="I775" s="39">
        <v>68.5</v>
      </c>
      <c r="J775" s="22">
        <v>6</v>
      </c>
      <c r="K775" s="23" t="s">
        <v>2169</v>
      </c>
      <c r="L775" s="207">
        <f t="shared" si="74"/>
        <v>48.528480000000002</v>
      </c>
      <c r="M775" s="208">
        <f>IF($N$11="",(F775*$P$11)/100+F775,L775+(L775*$P$11)/100)</f>
        <v>48.528480000000002</v>
      </c>
      <c r="P775" s="217"/>
    </row>
    <row r="776" spans="1:16" ht="11.25" customHeight="1">
      <c r="A776" s="66" t="s">
        <v>3838</v>
      </c>
      <c r="B776" s="99" t="s">
        <v>1508</v>
      </c>
      <c r="C776" s="99" t="s">
        <v>1509</v>
      </c>
      <c r="D776" s="180" t="s">
        <v>1510</v>
      </c>
      <c r="E776" s="6">
        <v>62.309520000000006</v>
      </c>
      <c r="F776" s="13">
        <f>E776+(E776*$N$10)/100</f>
        <v>62.309520000000006</v>
      </c>
      <c r="G776" s="39">
        <v>62</v>
      </c>
      <c r="H776" s="40">
        <v>0</v>
      </c>
      <c r="I776" s="39">
        <v>126</v>
      </c>
      <c r="J776" s="22">
        <v>6</v>
      </c>
      <c r="K776" s="23" t="s">
        <v>2169</v>
      </c>
      <c r="L776" s="207">
        <f t="shared" si="74"/>
        <v>62.309520000000006</v>
      </c>
      <c r="M776" s="208">
        <f>IF($N$11="",(F776*$P$11)/100+F776,L776+(L776*$P$11)/100)</f>
        <v>62.309520000000006</v>
      </c>
      <c r="P776" s="217"/>
    </row>
    <row r="777" spans="1:16" ht="11.25" customHeight="1">
      <c r="A777" s="66"/>
      <c r="B777" s="99"/>
      <c r="C777" s="99"/>
      <c r="D777" s="180" t="s">
        <v>1511</v>
      </c>
      <c r="E777" s="6"/>
      <c r="F777" s="6"/>
      <c r="G777" s="39"/>
      <c r="H777" s="40"/>
      <c r="I777" s="39"/>
      <c r="J777" s="22"/>
      <c r="K777" s="23"/>
      <c r="L777" s="207"/>
      <c r="M777" s="208"/>
      <c r="P777" s="217"/>
    </row>
    <row r="778" spans="1:16" ht="11.25" customHeight="1">
      <c r="A778" s="66"/>
      <c r="B778" s="99"/>
      <c r="C778" s="99"/>
      <c r="D778" s="180" t="s">
        <v>1512</v>
      </c>
      <c r="E778" s="6"/>
      <c r="F778" s="6"/>
      <c r="G778" s="39"/>
      <c r="H778" s="40"/>
      <c r="I778" s="39"/>
      <c r="J778" s="22"/>
      <c r="K778" s="23"/>
      <c r="L778" s="207"/>
      <c r="M778" s="208"/>
      <c r="P778" s="217"/>
    </row>
    <row r="779" spans="1:16" ht="11.25" customHeight="1">
      <c r="A779" s="66" t="s">
        <v>1581</v>
      </c>
      <c r="B779" s="99"/>
      <c r="C779" s="99"/>
      <c r="D779" s="180" t="s">
        <v>1570</v>
      </c>
      <c r="E779" s="6">
        <v>66.338999999999999</v>
      </c>
      <c r="F779" s="13">
        <f>E779+(E779*$N$10)/100</f>
        <v>66.338999999999999</v>
      </c>
      <c r="G779" s="39"/>
      <c r="H779" s="40"/>
      <c r="I779" s="39"/>
      <c r="J779" s="22"/>
      <c r="K779" s="23"/>
      <c r="L779" s="207">
        <f>F779-(F779*$N$11)/100</f>
        <v>66.338999999999999</v>
      </c>
      <c r="M779" s="208">
        <f>IF($N$11="",(F779*$P$11)/100+F779,L779+(L779*$P$11)/100)</f>
        <v>66.338999999999999</v>
      </c>
      <c r="P779" s="217"/>
    </row>
    <row r="780" spans="1:16" ht="11.25" customHeight="1">
      <c r="A780" s="66" t="s">
        <v>3893</v>
      </c>
      <c r="B780" s="99" t="s">
        <v>615</v>
      </c>
      <c r="C780" s="99" t="s">
        <v>631</v>
      </c>
      <c r="D780" s="180" t="s">
        <v>858</v>
      </c>
      <c r="E780" s="6">
        <v>45.194923465056419</v>
      </c>
      <c r="F780" s="13">
        <f>E780+(E780*$N$10)/100</f>
        <v>45.194923465056419</v>
      </c>
      <c r="G780" s="39">
        <v>100</v>
      </c>
      <c r="H780" s="40">
        <v>18.5</v>
      </c>
      <c r="I780" s="39">
        <v>120</v>
      </c>
      <c r="J780" s="22">
        <v>22</v>
      </c>
      <c r="K780" s="23" t="s">
        <v>463</v>
      </c>
      <c r="L780" s="207">
        <f t="shared" si="74"/>
        <v>45.194923465056419</v>
      </c>
      <c r="M780" s="208">
        <f>IF($N$11="",(F780*$P$11)/100+F780,L780+(L780*$P$11)/100)</f>
        <v>45.194923465056419</v>
      </c>
      <c r="P780" s="217"/>
    </row>
    <row r="781" spans="1:16" ht="11.25" customHeight="1">
      <c r="A781" s="66" t="s">
        <v>1221</v>
      </c>
      <c r="B781" s="99" t="s">
        <v>624</v>
      </c>
      <c r="C781" s="99" t="s">
        <v>2158</v>
      </c>
      <c r="D781" s="180" t="s">
        <v>2581</v>
      </c>
      <c r="E781" s="6">
        <v>25.217908407415976</v>
      </c>
      <c r="F781" s="13">
        <f>E781+(E781*$N$10)/100</f>
        <v>25.217908407415976</v>
      </c>
      <c r="G781" s="39">
        <v>59</v>
      </c>
      <c r="H781" s="40">
        <v>19</v>
      </c>
      <c r="I781" s="39">
        <v>100</v>
      </c>
      <c r="J781" s="22">
        <v>90</v>
      </c>
      <c r="K781" s="23" t="s">
        <v>463</v>
      </c>
      <c r="L781" s="207">
        <f t="shared" si="74"/>
        <v>25.217908407415976</v>
      </c>
      <c r="M781" s="208">
        <f>IF($N$11="",(F781*$P$11)/100+F781,L781+(L781*$P$11)/100)</f>
        <v>25.217908407415976</v>
      </c>
      <c r="P781" s="217"/>
    </row>
    <row r="782" spans="1:16" ht="11.25" customHeight="1">
      <c r="A782" s="66" t="s">
        <v>1236</v>
      </c>
      <c r="B782" s="99" t="s">
        <v>950</v>
      </c>
      <c r="C782" s="99">
        <v>0</v>
      </c>
      <c r="D782" s="180" t="s">
        <v>1422</v>
      </c>
      <c r="E782" s="6">
        <v>35.775665374972633</v>
      </c>
      <c r="F782" s="13">
        <f>E782+(E782*$N$10)/100</f>
        <v>35.775665374972633</v>
      </c>
      <c r="G782" s="39">
        <v>65</v>
      </c>
      <c r="H782" s="40">
        <v>33</v>
      </c>
      <c r="I782" s="39">
        <v>115</v>
      </c>
      <c r="J782" s="22">
        <v>0</v>
      </c>
      <c r="K782" s="23" t="s">
        <v>463</v>
      </c>
      <c r="L782" s="207">
        <f t="shared" si="74"/>
        <v>35.775665374972633</v>
      </c>
      <c r="M782" s="208">
        <f>IF($N$11="",(F782*$P$11)/100+F782,L782+(L782*$P$11)/100)</f>
        <v>35.775665374972633</v>
      </c>
      <c r="P782" s="217"/>
    </row>
    <row r="783" spans="1:16" ht="11.25" customHeight="1">
      <c r="A783" s="314" t="s">
        <v>3653</v>
      </c>
      <c r="B783" s="315"/>
      <c r="C783" s="315"/>
      <c r="D783" s="315"/>
      <c r="E783" s="315"/>
      <c r="F783" s="315"/>
      <c r="G783" s="315"/>
      <c r="H783" s="315"/>
      <c r="I783" s="315"/>
      <c r="J783" s="315"/>
      <c r="K783" s="316"/>
      <c r="L783" s="209"/>
      <c r="M783" s="210"/>
      <c r="P783" s="217"/>
    </row>
    <row r="784" spans="1:16" ht="11.25" customHeight="1">
      <c r="A784" s="292" t="s">
        <v>1272</v>
      </c>
      <c r="B784" s="293" t="s">
        <v>551</v>
      </c>
      <c r="C784" s="293" t="s">
        <v>652</v>
      </c>
      <c r="D784" s="294" t="s">
        <v>3370</v>
      </c>
      <c r="E784" s="295">
        <v>84.905600000000007</v>
      </c>
      <c r="F784" s="280">
        <f>E784+(E784*$N$10)/100</f>
        <v>84.905600000000007</v>
      </c>
      <c r="G784" s="296">
        <v>83</v>
      </c>
      <c r="H784" s="297" t="s">
        <v>990</v>
      </c>
      <c r="I784" s="296">
        <v>130</v>
      </c>
      <c r="J784" s="298">
        <v>50</v>
      </c>
      <c r="K784" s="299" t="s">
        <v>987</v>
      </c>
      <c r="L784" s="207">
        <f t="shared" ref="L784:L804" si="77">F784-(F784*$N$11)/100</f>
        <v>84.905600000000007</v>
      </c>
      <c r="M784" s="208">
        <f>IF($N$11="",(F784*$P$11)/100+F784,L784+(L784*$P$11)/100)</f>
        <v>84.905600000000007</v>
      </c>
      <c r="P784" s="217"/>
    </row>
    <row r="785" spans="1:16" ht="11.25" customHeight="1">
      <c r="A785" s="292" t="s">
        <v>1273</v>
      </c>
      <c r="B785" s="293" t="s">
        <v>646</v>
      </c>
      <c r="C785" s="293" t="s">
        <v>653</v>
      </c>
      <c r="D785" s="294" t="s">
        <v>2232</v>
      </c>
      <c r="E785" s="295">
        <v>129.9</v>
      </c>
      <c r="F785" s="13">
        <f>E785+(E785*$N$10)/100</f>
        <v>129.9</v>
      </c>
      <c r="G785" s="296">
        <v>83</v>
      </c>
      <c r="H785" s="297" t="s">
        <v>990</v>
      </c>
      <c r="I785" s="296">
        <v>130</v>
      </c>
      <c r="J785" s="298">
        <v>50</v>
      </c>
      <c r="K785" s="299" t="s">
        <v>987</v>
      </c>
      <c r="L785" s="207">
        <f t="shared" si="77"/>
        <v>129.9</v>
      </c>
      <c r="M785" s="208">
        <f>IF($N$11="",(F785*$P$11)/100+F785,L785+(L785*$P$11)/100)</f>
        <v>129.9</v>
      </c>
      <c r="P785" s="217"/>
    </row>
    <row r="786" spans="1:16" ht="11.25" customHeight="1">
      <c r="A786" s="66" t="s">
        <v>1276</v>
      </c>
      <c r="B786" s="99" t="s">
        <v>911</v>
      </c>
      <c r="C786" s="99">
        <v>0</v>
      </c>
      <c r="D786" s="180" t="s">
        <v>640</v>
      </c>
      <c r="E786" s="6">
        <v>174.43969362379499</v>
      </c>
      <c r="F786" s="13">
        <f>E786+(E786*$N$10)/100</f>
        <v>174.43969362379499</v>
      </c>
      <c r="G786" s="39">
        <v>83</v>
      </c>
      <c r="H786" s="40" t="s">
        <v>2311</v>
      </c>
      <c r="I786" s="39">
        <v>130</v>
      </c>
      <c r="J786" s="22">
        <v>50</v>
      </c>
      <c r="K786" s="23" t="s">
        <v>987</v>
      </c>
      <c r="L786" s="207">
        <f t="shared" si="77"/>
        <v>174.43969362379499</v>
      </c>
      <c r="M786" s="208">
        <f>IF($N$11="",(F786*$P$11)/100+F786,L786+(L786*$P$11)/100)</f>
        <v>174.43969362379499</v>
      </c>
      <c r="P786" s="217"/>
    </row>
    <row r="787" spans="1:16" ht="11.25" customHeight="1">
      <c r="A787" s="66" t="s">
        <v>693</v>
      </c>
      <c r="B787" s="99" t="s">
        <v>1046</v>
      </c>
      <c r="C787" s="99" t="s">
        <v>1551</v>
      </c>
      <c r="D787" s="180" t="s">
        <v>3948</v>
      </c>
      <c r="E787" s="6">
        <v>114.16607881644097</v>
      </c>
      <c r="F787" s="13">
        <f>E787+(E787*$N$10)/100</f>
        <v>114.16607881644097</v>
      </c>
      <c r="G787" s="39">
        <v>92</v>
      </c>
      <c r="H787" s="40" t="s">
        <v>1047</v>
      </c>
      <c r="I787" s="39">
        <v>172</v>
      </c>
      <c r="J787" s="22">
        <v>6</v>
      </c>
      <c r="K787" s="23" t="s">
        <v>987</v>
      </c>
      <c r="L787" s="207">
        <f t="shared" si="77"/>
        <v>114.16607881644097</v>
      </c>
      <c r="M787" s="208">
        <f>IF($N$11="",(F787*$P$11)/100+F787,L787+(L787*$P$11)/100)</f>
        <v>114.16607881644097</v>
      </c>
      <c r="P787" s="217"/>
    </row>
    <row r="788" spans="1:16" ht="11.25" customHeight="1">
      <c r="A788" s="66" t="s">
        <v>713</v>
      </c>
      <c r="B788" s="99" t="s">
        <v>3749</v>
      </c>
      <c r="C788" s="99" t="s">
        <v>3750</v>
      </c>
      <c r="D788" s="180" t="s">
        <v>3751</v>
      </c>
      <c r="E788" s="6">
        <v>298.81287034667423</v>
      </c>
      <c r="F788" s="13">
        <f>E788+(E788*$N$10)/100</f>
        <v>298.81287034667423</v>
      </c>
      <c r="G788" s="39">
        <v>93</v>
      </c>
      <c r="H788" s="40" t="s">
        <v>3673</v>
      </c>
      <c r="I788" s="39">
        <v>174</v>
      </c>
      <c r="J788" s="22">
        <v>6</v>
      </c>
      <c r="K788" s="23" t="s">
        <v>987</v>
      </c>
      <c r="L788" s="207">
        <f t="shared" si="77"/>
        <v>298.81287034667423</v>
      </c>
      <c r="M788" s="208">
        <f>IF($N$11="",(F788*$P$11)/100+F788,L788+(L788*$P$11)/100)</f>
        <v>298.81287034667423</v>
      </c>
      <c r="P788" s="217"/>
    </row>
    <row r="789" spans="1:16" ht="11.25" customHeight="1">
      <c r="A789" s="66"/>
      <c r="B789" s="99"/>
      <c r="C789" s="99"/>
      <c r="D789" s="180" t="s">
        <v>3753</v>
      </c>
      <c r="E789" s="6"/>
      <c r="F789" s="6"/>
      <c r="G789" s="39"/>
      <c r="H789" s="40"/>
      <c r="I789" s="39"/>
      <c r="J789" s="22"/>
      <c r="K789" s="23"/>
      <c r="L789" s="207"/>
      <c r="M789" s="208"/>
      <c r="P789" s="217"/>
    </row>
    <row r="790" spans="1:16" ht="11.25" customHeight="1">
      <c r="A790" s="66" t="s">
        <v>3872</v>
      </c>
      <c r="B790" s="99">
        <v>0</v>
      </c>
      <c r="C790" s="99" t="s">
        <v>1513</v>
      </c>
      <c r="D790" s="180" t="s">
        <v>1514</v>
      </c>
      <c r="E790" s="6">
        <v>168.91813233944319</v>
      </c>
      <c r="F790" s="13">
        <f>E790+(E790*$N$10)/100</f>
        <v>168.91813233944319</v>
      </c>
      <c r="G790" s="39">
        <v>93</v>
      </c>
      <c r="H790" s="40" t="s">
        <v>991</v>
      </c>
      <c r="I790" s="39">
        <v>223</v>
      </c>
      <c r="J790" s="22">
        <v>0</v>
      </c>
      <c r="K790" s="23" t="s">
        <v>478</v>
      </c>
      <c r="L790" s="207">
        <f t="shared" si="77"/>
        <v>168.91813233944319</v>
      </c>
      <c r="M790" s="208">
        <f>IF($N$11="",(F790*$P$11)/100+F790,L790+(L790*$P$11)/100)</f>
        <v>168.91813233944319</v>
      </c>
      <c r="P790" s="217"/>
    </row>
    <row r="791" spans="1:16" ht="11.25" customHeight="1">
      <c r="A791" s="66" t="s">
        <v>1283</v>
      </c>
      <c r="B791" s="99">
        <v>0</v>
      </c>
      <c r="C791" s="99" t="s">
        <v>2032</v>
      </c>
      <c r="D791" s="180" t="s">
        <v>929</v>
      </c>
      <c r="E791" s="6">
        <v>150.7925408502357</v>
      </c>
      <c r="F791" s="13">
        <f>E791+(E791*$N$10)/100</f>
        <v>150.7925408502357</v>
      </c>
      <c r="G791" s="39">
        <v>83</v>
      </c>
      <c r="H791" s="40" t="s">
        <v>990</v>
      </c>
      <c r="I791" s="39">
        <v>130</v>
      </c>
      <c r="J791" s="22">
        <v>50</v>
      </c>
      <c r="K791" s="23" t="s">
        <v>987</v>
      </c>
      <c r="L791" s="207">
        <f t="shared" si="77"/>
        <v>150.7925408502357</v>
      </c>
      <c r="M791" s="208">
        <f>IF($N$11="",(F791*$P$11)/100+F791,L791+(L791*$P$11)/100)</f>
        <v>150.7925408502357</v>
      </c>
      <c r="P791" s="217"/>
    </row>
    <row r="792" spans="1:16" ht="11.25" customHeight="1">
      <c r="A792" s="70" t="s">
        <v>3935</v>
      </c>
      <c r="B792" s="100"/>
      <c r="C792" s="100" t="s">
        <v>3941</v>
      </c>
      <c r="D792" s="180" t="s">
        <v>3940</v>
      </c>
      <c r="E792" s="15">
        <v>283.67759347200001</v>
      </c>
      <c r="F792" s="13">
        <f>E792+(E792*$N$10)/100</f>
        <v>283.67759347200001</v>
      </c>
      <c r="G792" s="44">
        <v>92</v>
      </c>
      <c r="H792" s="54" t="s">
        <v>3938</v>
      </c>
      <c r="I792" s="248" t="s">
        <v>3939</v>
      </c>
      <c r="J792" s="32"/>
      <c r="K792" s="33"/>
      <c r="L792" s="207">
        <f t="shared" si="77"/>
        <v>283.67759347200001</v>
      </c>
      <c r="M792" s="208">
        <f>IF($N$11="",(F792*$P$11)/100+F792,L792+(L792*$P$11)/100)</f>
        <v>283.67759347200001</v>
      </c>
      <c r="P792" s="217"/>
    </row>
    <row r="793" spans="1:16" ht="11.25" customHeight="1">
      <c r="A793" s="70" t="s">
        <v>2707</v>
      </c>
      <c r="B793" s="100">
        <v>0</v>
      </c>
      <c r="C793" s="100" t="s">
        <v>2582</v>
      </c>
      <c r="D793" s="188" t="s">
        <v>747</v>
      </c>
      <c r="E793" s="15">
        <v>175.29435913885806</v>
      </c>
      <c r="F793" s="13">
        <f>E793+(E793*$N$10)/100</f>
        <v>175.29435913885806</v>
      </c>
      <c r="G793" s="44">
        <v>92</v>
      </c>
      <c r="H793" s="54" t="s">
        <v>991</v>
      </c>
      <c r="I793" s="44" t="s">
        <v>2583</v>
      </c>
      <c r="J793" s="32">
        <v>6</v>
      </c>
      <c r="K793" s="33" t="s">
        <v>478</v>
      </c>
      <c r="L793" s="207">
        <f t="shared" si="77"/>
        <v>175.29435913885806</v>
      </c>
      <c r="M793" s="208">
        <f>IF($N$11="",(F793*$P$11)/100+F793,L793+(L793*$P$11)/100)</f>
        <v>175.29435913885806</v>
      </c>
      <c r="P793" s="217"/>
    </row>
    <row r="794" spans="1:16" ht="11.25" customHeight="1">
      <c r="A794" s="70"/>
      <c r="B794" s="100"/>
      <c r="C794" s="100"/>
      <c r="D794" s="188" t="s">
        <v>2584</v>
      </c>
      <c r="E794" s="15"/>
      <c r="F794" s="15"/>
      <c r="G794" s="44"/>
      <c r="H794" s="54"/>
      <c r="I794" s="44"/>
      <c r="J794" s="32"/>
      <c r="K794" s="33"/>
      <c r="L794" s="207"/>
      <c r="M794" s="208"/>
      <c r="P794" s="217"/>
    </row>
    <row r="795" spans="1:16" ht="11.25" customHeight="1">
      <c r="A795" s="70"/>
      <c r="B795" s="100"/>
      <c r="C795" s="100"/>
      <c r="D795" s="188" t="s">
        <v>2585</v>
      </c>
      <c r="E795" s="15"/>
      <c r="F795" s="15"/>
      <c r="G795" s="44"/>
      <c r="H795" s="54"/>
      <c r="I795" s="44"/>
      <c r="J795" s="32"/>
      <c r="K795" s="33"/>
      <c r="L795" s="207"/>
      <c r="M795" s="208"/>
      <c r="P795" s="217"/>
    </row>
    <row r="796" spans="1:16" ht="11.25" customHeight="1">
      <c r="A796" s="70"/>
      <c r="B796" s="100"/>
      <c r="C796" s="100"/>
      <c r="D796" s="188" t="s">
        <v>2586</v>
      </c>
      <c r="E796" s="15"/>
      <c r="F796" s="15"/>
      <c r="G796" s="44"/>
      <c r="H796" s="54"/>
      <c r="I796" s="44"/>
      <c r="J796" s="32"/>
      <c r="K796" s="33"/>
      <c r="L796" s="207"/>
      <c r="M796" s="208"/>
      <c r="P796" s="217"/>
    </row>
    <row r="797" spans="1:16" ht="11.25" customHeight="1">
      <c r="A797" s="70" t="s">
        <v>3493</v>
      </c>
      <c r="B797" s="100">
        <v>0</v>
      </c>
      <c r="C797" s="100" t="s">
        <v>3490</v>
      </c>
      <c r="D797" s="188" t="s">
        <v>3512</v>
      </c>
      <c r="E797" s="15">
        <v>292.45944000000003</v>
      </c>
      <c r="F797" s="13">
        <f>E797+(E797*$N$10)/100</f>
        <v>292.45944000000003</v>
      </c>
      <c r="G797" s="44">
        <v>0</v>
      </c>
      <c r="H797" s="54">
        <v>0</v>
      </c>
      <c r="I797" s="44">
        <v>0</v>
      </c>
      <c r="J797" s="2"/>
      <c r="K797" s="33" t="s">
        <v>987</v>
      </c>
      <c r="L797" s="207">
        <f>F797-(F797*$N$11)/100</f>
        <v>292.45944000000003</v>
      </c>
      <c r="M797" s="208">
        <f>IF($N$11="",(F797*$P$11)/100+F797,L797+(L797*$P$11)/100)</f>
        <v>292.45944000000003</v>
      </c>
      <c r="P797" s="217"/>
    </row>
    <row r="798" spans="1:16" ht="11.25" customHeight="1">
      <c r="A798" s="70"/>
      <c r="B798" s="100"/>
      <c r="C798" s="100"/>
      <c r="D798" s="188" t="s">
        <v>3513</v>
      </c>
      <c r="E798" s="15"/>
      <c r="F798" s="56"/>
      <c r="G798" s="44"/>
      <c r="H798" s="54"/>
      <c r="I798" s="44"/>
      <c r="J798" s="2"/>
      <c r="K798" s="32"/>
      <c r="L798" s="207"/>
      <c r="M798" s="208"/>
      <c r="P798" s="217"/>
    </row>
    <row r="799" spans="1:16" ht="11.25" customHeight="1">
      <c r="A799" s="231" t="s">
        <v>3571</v>
      </c>
      <c r="B799" s="100"/>
      <c r="C799" s="100" t="s">
        <v>3572</v>
      </c>
      <c r="D799" s="188" t="s">
        <v>3573</v>
      </c>
      <c r="E799" s="15">
        <v>252.92903999999999</v>
      </c>
      <c r="F799" s="13">
        <f t="shared" ref="F799:F804" si="78">E799+(E799*$N$10)/100</f>
        <v>252.92903999999999</v>
      </c>
      <c r="G799" s="44"/>
      <c r="H799" s="54"/>
      <c r="I799" s="44"/>
      <c r="J799" s="2"/>
      <c r="K799" s="32"/>
      <c r="L799" s="207">
        <f>F799-(F799*$N$11)/100</f>
        <v>252.92903999999999</v>
      </c>
      <c r="M799" s="208">
        <f t="shared" ref="M799:M804" si="79">IF($N$11="",(F799*$P$11)/100+F799,L799+(L799*$P$11)/100)</f>
        <v>252.92903999999999</v>
      </c>
      <c r="P799" s="217"/>
    </row>
    <row r="800" spans="1:16" ht="11.25" customHeight="1">
      <c r="A800" s="70" t="s">
        <v>1387</v>
      </c>
      <c r="B800" s="100">
        <v>0</v>
      </c>
      <c r="C800" s="100">
        <v>0</v>
      </c>
      <c r="D800" s="188" t="s">
        <v>3113</v>
      </c>
      <c r="E800" s="15">
        <v>244.51699014590935</v>
      </c>
      <c r="F800" s="13">
        <f t="shared" si="78"/>
        <v>244.51699014590935</v>
      </c>
      <c r="G800" s="44">
        <v>88</v>
      </c>
      <c r="H800" s="54">
        <v>0</v>
      </c>
      <c r="I800" s="44">
        <v>0</v>
      </c>
      <c r="J800" s="32">
        <v>0</v>
      </c>
      <c r="K800" s="33" t="s">
        <v>987</v>
      </c>
      <c r="L800" s="207">
        <f t="shared" si="77"/>
        <v>244.51699014590935</v>
      </c>
      <c r="M800" s="208">
        <f t="shared" si="79"/>
        <v>244.51699014590935</v>
      </c>
      <c r="P800" s="217"/>
    </row>
    <row r="801" spans="1:16" ht="11.25" customHeight="1">
      <c r="A801" s="66" t="s">
        <v>1343</v>
      </c>
      <c r="B801" s="99">
        <v>0</v>
      </c>
      <c r="C801" s="99">
        <v>0</v>
      </c>
      <c r="D801" s="180" t="s">
        <v>2167</v>
      </c>
      <c r="E801" s="6">
        <v>204.97587250580699</v>
      </c>
      <c r="F801" s="13">
        <f t="shared" si="78"/>
        <v>204.97587250580699</v>
      </c>
      <c r="G801" s="39">
        <v>81</v>
      </c>
      <c r="H801" s="40" t="s">
        <v>1996</v>
      </c>
      <c r="I801" s="39">
        <v>173</v>
      </c>
      <c r="J801" s="22">
        <v>50</v>
      </c>
      <c r="K801" s="23" t="s">
        <v>478</v>
      </c>
      <c r="L801" s="207">
        <f t="shared" si="77"/>
        <v>204.97587250580699</v>
      </c>
      <c r="M801" s="208">
        <f t="shared" si="79"/>
        <v>204.97587250580699</v>
      </c>
      <c r="P801" s="217"/>
    </row>
    <row r="802" spans="1:16" ht="11.25" customHeight="1">
      <c r="A802" s="66" t="s">
        <v>1291</v>
      </c>
      <c r="B802" s="99" t="s">
        <v>650</v>
      </c>
      <c r="C802" s="99" t="s">
        <v>651</v>
      </c>
      <c r="D802" s="180" t="s">
        <v>2237</v>
      </c>
      <c r="E802" s="6">
        <v>128.37551999999999</v>
      </c>
      <c r="F802" s="13">
        <f t="shared" si="78"/>
        <v>128.37551999999999</v>
      </c>
      <c r="G802" s="39">
        <v>90</v>
      </c>
      <c r="H802" s="40">
        <v>36.5</v>
      </c>
      <c r="I802" s="39">
        <v>139</v>
      </c>
      <c r="J802" s="22">
        <v>50</v>
      </c>
      <c r="K802" s="23" t="s">
        <v>987</v>
      </c>
      <c r="L802" s="207">
        <f t="shared" si="77"/>
        <v>128.37551999999999</v>
      </c>
      <c r="M802" s="208">
        <f t="shared" si="79"/>
        <v>128.37551999999999</v>
      </c>
      <c r="P802" s="217"/>
    </row>
    <row r="803" spans="1:16" ht="11.25" customHeight="1">
      <c r="A803" s="66" t="s">
        <v>1292</v>
      </c>
      <c r="B803" s="99">
        <v>0</v>
      </c>
      <c r="C803" s="99">
        <v>0</v>
      </c>
      <c r="D803" s="180" t="s">
        <v>590</v>
      </c>
      <c r="E803" s="6">
        <v>223.92975094479792</v>
      </c>
      <c r="F803" s="13">
        <f t="shared" si="78"/>
        <v>223.92975094479792</v>
      </c>
      <c r="G803" s="39">
        <v>81</v>
      </c>
      <c r="H803" s="40" t="s">
        <v>990</v>
      </c>
      <c r="I803" s="39">
        <v>163</v>
      </c>
      <c r="J803" s="22">
        <v>50</v>
      </c>
      <c r="K803" s="23" t="s">
        <v>987</v>
      </c>
      <c r="L803" s="207">
        <f t="shared" si="77"/>
        <v>223.92975094479792</v>
      </c>
      <c r="M803" s="208">
        <f t="shared" si="79"/>
        <v>223.92975094479792</v>
      </c>
      <c r="P803" s="217"/>
    </row>
    <row r="804" spans="1:16" ht="11.25" customHeight="1">
      <c r="A804" s="66" t="s">
        <v>3827</v>
      </c>
      <c r="B804" s="99">
        <v>0</v>
      </c>
      <c r="C804" s="99">
        <v>0</v>
      </c>
      <c r="D804" s="180" t="s">
        <v>1515</v>
      </c>
      <c r="E804" s="6">
        <v>174.86948838075261</v>
      </c>
      <c r="F804" s="13">
        <f t="shared" si="78"/>
        <v>174.86948838075261</v>
      </c>
      <c r="G804" s="39">
        <v>77</v>
      </c>
      <c r="H804" s="40">
        <v>18</v>
      </c>
      <c r="I804" s="39">
        <v>109</v>
      </c>
      <c r="J804" s="22">
        <v>6</v>
      </c>
      <c r="K804" s="23" t="s">
        <v>1013</v>
      </c>
      <c r="L804" s="207">
        <f t="shared" si="77"/>
        <v>174.86948838075261</v>
      </c>
      <c r="M804" s="208">
        <f t="shared" si="79"/>
        <v>174.86948838075261</v>
      </c>
      <c r="P804" s="217"/>
    </row>
    <row r="805" spans="1:16" ht="11.25" customHeight="1">
      <c r="A805" s="66"/>
      <c r="B805" s="99"/>
      <c r="C805" s="99"/>
      <c r="D805" s="180" t="s">
        <v>1516</v>
      </c>
      <c r="E805" s="6"/>
      <c r="F805" s="6"/>
      <c r="G805" s="39"/>
      <c r="H805" s="40"/>
      <c r="I805" s="39"/>
      <c r="J805" s="22"/>
      <c r="K805" s="23"/>
      <c r="L805" s="207"/>
      <c r="M805" s="208"/>
      <c r="P805" s="217"/>
    </row>
    <row r="806" spans="1:16" ht="11.25" customHeight="1">
      <c r="A806" s="66"/>
      <c r="B806" s="99"/>
      <c r="C806" s="99"/>
      <c r="D806" s="180" t="s">
        <v>1517</v>
      </c>
      <c r="E806" s="6"/>
      <c r="F806" s="6"/>
      <c r="G806" s="39"/>
      <c r="H806" s="40"/>
      <c r="I806" s="39"/>
      <c r="J806" s="22"/>
      <c r="K806" s="23"/>
      <c r="L806" s="207"/>
      <c r="M806" s="208"/>
      <c r="P806" s="217"/>
    </row>
    <row r="807" spans="1:16" ht="11.25" customHeight="1">
      <c r="A807" s="66"/>
      <c r="B807" s="99"/>
      <c r="C807" s="99"/>
      <c r="D807" s="180" t="s">
        <v>1518</v>
      </c>
      <c r="E807" s="6"/>
      <c r="F807" s="6"/>
      <c r="G807" s="39"/>
      <c r="H807" s="40"/>
      <c r="I807" s="39"/>
      <c r="J807" s="22"/>
      <c r="K807" s="23"/>
      <c r="L807" s="207"/>
      <c r="M807" s="208"/>
      <c r="P807" s="217"/>
    </row>
    <row r="808" spans="1:16" ht="11.25" customHeight="1">
      <c r="A808" s="66" t="s">
        <v>3497</v>
      </c>
      <c r="B808" s="99">
        <v>0</v>
      </c>
      <c r="C808" s="99" t="s">
        <v>3494</v>
      </c>
      <c r="D808" s="180" t="s">
        <v>3514</v>
      </c>
      <c r="E808" s="6">
        <v>73.120319999999992</v>
      </c>
      <c r="F808" s="13">
        <f>E808+(E808*$N$10)/100</f>
        <v>73.120319999999992</v>
      </c>
      <c r="G808" s="39">
        <v>0</v>
      </c>
      <c r="H808" s="40">
        <v>0</v>
      </c>
      <c r="I808" s="39">
        <v>6</v>
      </c>
      <c r="J808" s="2"/>
      <c r="K808" s="23" t="s">
        <v>1013</v>
      </c>
      <c r="L808" s="207">
        <f>F808-(F808*$N$11)/100</f>
        <v>73.120319999999992</v>
      </c>
      <c r="M808" s="208">
        <f>IF($N$11="",(F808*$P$11)/100+F808,L808+(L808*$P$11)/100)</f>
        <v>73.120319999999992</v>
      </c>
      <c r="P808" s="217"/>
    </row>
    <row r="809" spans="1:16" ht="11.25" customHeight="1">
      <c r="A809" s="120" t="s">
        <v>1569</v>
      </c>
      <c r="B809" s="95"/>
      <c r="C809" s="95"/>
      <c r="D809" s="192" t="s">
        <v>1570</v>
      </c>
      <c r="E809" s="1">
        <v>138.63376799999998</v>
      </c>
      <c r="F809" s="13">
        <f>E809+(E809*$N$10)/100</f>
        <v>138.63376799999998</v>
      </c>
      <c r="G809" s="36"/>
      <c r="H809" s="48"/>
      <c r="I809" s="36"/>
      <c r="J809" s="2"/>
      <c r="K809" s="115"/>
      <c r="L809" s="207">
        <f>F809-(F809*$N$11)/100</f>
        <v>138.63376799999998</v>
      </c>
      <c r="M809" s="208">
        <f>IF($N$11="",(F809*$P$11)/100+F809,L809+(L809*$P$11)/100)</f>
        <v>138.63376799999998</v>
      </c>
      <c r="P809" s="217"/>
    </row>
    <row r="810" spans="1:16" ht="11.25" customHeight="1">
      <c r="A810" s="311" t="s">
        <v>1011</v>
      </c>
      <c r="B810" s="312"/>
      <c r="C810" s="312"/>
      <c r="D810" s="312"/>
      <c r="E810" s="312"/>
      <c r="F810" s="312"/>
      <c r="G810" s="312"/>
      <c r="H810" s="312"/>
      <c r="I810" s="312"/>
      <c r="J810" s="312"/>
      <c r="K810" s="313"/>
      <c r="L810" s="209"/>
      <c r="M810" s="210"/>
      <c r="P810" s="217"/>
    </row>
    <row r="811" spans="1:16" ht="11.25" customHeight="1">
      <c r="A811" s="314" t="s">
        <v>3652</v>
      </c>
      <c r="B811" s="315"/>
      <c r="C811" s="315"/>
      <c r="D811" s="315"/>
      <c r="E811" s="315"/>
      <c r="F811" s="315"/>
      <c r="G811" s="315"/>
      <c r="H811" s="315"/>
      <c r="I811" s="315"/>
      <c r="J811" s="315"/>
      <c r="K811" s="316"/>
      <c r="L811" s="209"/>
      <c r="M811" s="210"/>
      <c r="P811" s="217"/>
    </row>
    <row r="812" spans="1:16" ht="11.25" customHeight="1">
      <c r="A812" s="66" t="s">
        <v>2551</v>
      </c>
      <c r="B812" s="99" t="s">
        <v>843</v>
      </c>
      <c r="C812" s="99" t="s">
        <v>844</v>
      </c>
      <c r="D812" s="180" t="s">
        <v>2033</v>
      </c>
      <c r="E812" s="6">
        <v>86.216000000000008</v>
      </c>
      <c r="F812" s="13">
        <f>E812+(E812*$N$10)/100</f>
        <v>86.216000000000008</v>
      </c>
      <c r="G812" s="39">
        <v>226</v>
      </c>
      <c r="H812" s="40">
        <v>167</v>
      </c>
      <c r="I812" s="39">
        <v>35</v>
      </c>
      <c r="J812" s="22">
        <v>30</v>
      </c>
      <c r="K812" s="23" t="s">
        <v>424</v>
      </c>
      <c r="L812" s="207">
        <f>F812-(F812*$N$11)/100</f>
        <v>86.216000000000008</v>
      </c>
      <c r="M812" s="208">
        <f>IF($N$11="",(F812*$P$11)/100+F812,L812+(L812*$P$11)/100)</f>
        <v>86.216000000000008</v>
      </c>
      <c r="P812" s="217"/>
    </row>
    <row r="813" spans="1:16" ht="11.25" customHeight="1">
      <c r="A813" s="66" t="s">
        <v>2810</v>
      </c>
      <c r="B813" s="99" t="s">
        <v>4093</v>
      </c>
      <c r="C813" s="99" t="s">
        <v>1458</v>
      </c>
      <c r="D813" s="180" t="s">
        <v>3356</v>
      </c>
      <c r="E813" s="6">
        <v>92.185599999999994</v>
      </c>
      <c r="F813" s="13">
        <f>E813+(E813*$N$10)/100</f>
        <v>92.185599999999994</v>
      </c>
      <c r="G813" s="39">
        <v>194</v>
      </c>
      <c r="H813" s="40">
        <v>201</v>
      </c>
      <c r="I813" s="39">
        <v>49.5</v>
      </c>
      <c r="J813" s="22">
        <v>28</v>
      </c>
      <c r="K813" s="23" t="s">
        <v>424</v>
      </c>
      <c r="L813" s="207">
        <f>F813-(F813*$N$11)/100</f>
        <v>92.185599999999994</v>
      </c>
      <c r="M813" s="208">
        <f>IF($N$11="",(F813*$P$11)/100+F813,L813+(L813*$P$11)/100)</f>
        <v>92.185599999999994</v>
      </c>
      <c r="P813" s="217"/>
    </row>
    <row r="814" spans="1:16" ht="11.25" customHeight="1">
      <c r="A814" s="314" t="s">
        <v>2209</v>
      </c>
      <c r="B814" s="315"/>
      <c r="C814" s="315"/>
      <c r="D814" s="315" t="s">
        <v>2208</v>
      </c>
      <c r="E814" s="315"/>
      <c r="F814" s="315"/>
      <c r="G814" s="315"/>
      <c r="H814" s="315"/>
      <c r="I814" s="315"/>
      <c r="J814" s="315"/>
      <c r="K814" s="316"/>
      <c r="L814" s="209"/>
      <c r="M814" s="210"/>
      <c r="P814" s="217"/>
    </row>
    <row r="815" spans="1:16" ht="11.25" customHeight="1">
      <c r="A815" s="66" t="s">
        <v>2821</v>
      </c>
      <c r="B815" s="99" t="s">
        <v>868</v>
      </c>
      <c r="C815" s="99" t="s">
        <v>869</v>
      </c>
      <c r="D815" s="180" t="s">
        <v>1967</v>
      </c>
      <c r="E815" s="6">
        <v>65.786399078399995</v>
      </c>
      <c r="F815" s="13">
        <f>E815+(E815*$N$10)/100</f>
        <v>65.786399078399995</v>
      </c>
      <c r="G815" s="39">
        <v>220</v>
      </c>
      <c r="H815" s="40">
        <v>197</v>
      </c>
      <c r="I815" s="39">
        <v>30</v>
      </c>
      <c r="J815" s="22">
        <v>6</v>
      </c>
      <c r="K815" s="23" t="s">
        <v>456</v>
      </c>
      <c r="L815" s="207">
        <f>F815-(F815*$N$11)/100</f>
        <v>65.786399078399995</v>
      </c>
      <c r="M815" s="208">
        <f>IF($N$11="",(F815*$P$11)/100+F815,L815+(L815*$P$11)/100)</f>
        <v>65.786399078399995</v>
      </c>
      <c r="P815" s="217"/>
    </row>
    <row r="816" spans="1:16" ht="11.25" customHeight="1">
      <c r="A816" s="66" t="s">
        <v>2386</v>
      </c>
      <c r="B816" s="99">
        <v>0</v>
      </c>
      <c r="C816" s="99">
        <v>0</v>
      </c>
      <c r="D816" s="180" t="s">
        <v>4007</v>
      </c>
      <c r="E816" s="6">
        <v>66.436462310400003</v>
      </c>
      <c r="F816" s="13">
        <f>E816+(E816*$N$10)/100</f>
        <v>66.436462310400003</v>
      </c>
      <c r="G816" s="39">
        <v>222</v>
      </c>
      <c r="H816" s="40">
        <v>111</v>
      </c>
      <c r="I816" s="39">
        <v>30</v>
      </c>
      <c r="J816" s="22">
        <v>6</v>
      </c>
      <c r="K816" s="23" t="s">
        <v>456</v>
      </c>
      <c r="L816" s="207">
        <f>F816-(F816*$N$11)/100</f>
        <v>66.436462310400003</v>
      </c>
      <c r="M816" s="208">
        <f>IF($N$11="",(F816*$P$11)/100+F816,L816+(L816*$P$11)/100)</f>
        <v>66.436462310400003</v>
      </c>
      <c r="P816" s="217"/>
    </row>
    <row r="817" spans="1:16" ht="11.25" customHeight="1">
      <c r="A817" s="66" t="s">
        <v>3826</v>
      </c>
      <c r="B817" s="99">
        <v>0</v>
      </c>
      <c r="C817" s="99">
        <v>0</v>
      </c>
      <c r="D817" s="180" t="s">
        <v>1519</v>
      </c>
      <c r="E817" s="6">
        <v>77.409529666560005</v>
      </c>
      <c r="F817" s="13">
        <f>E817+(E817*$N$10)/100</f>
        <v>77.409529666560005</v>
      </c>
      <c r="G817" s="39">
        <v>179</v>
      </c>
      <c r="H817" s="40">
        <v>181</v>
      </c>
      <c r="I817" s="39">
        <v>30</v>
      </c>
      <c r="J817" s="22">
        <v>6</v>
      </c>
      <c r="K817" s="23" t="s">
        <v>456</v>
      </c>
      <c r="L817" s="207">
        <f>F817-(F817*$N$11)/100</f>
        <v>77.409529666560005</v>
      </c>
      <c r="M817" s="208">
        <f>IF($N$11="",(F817*$P$11)/100+F817,L817+(L817*$P$11)/100)</f>
        <v>77.409529666560005</v>
      </c>
      <c r="P817" s="217"/>
    </row>
    <row r="818" spans="1:16" ht="11.25" customHeight="1">
      <c r="A818" s="141" t="s">
        <v>716</v>
      </c>
      <c r="B818" s="142"/>
      <c r="C818" s="99" t="s">
        <v>3179</v>
      </c>
      <c r="D818" s="180" t="s">
        <v>3180</v>
      </c>
      <c r="E818" s="6">
        <v>75.641357675519984</v>
      </c>
      <c r="F818" s="13">
        <f>E818+(E818*$N$10)/100</f>
        <v>75.641357675519984</v>
      </c>
      <c r="G818" s="156">
        <v>225</v>
      </c>
      <c r="H818" s="157">
        <v>232</v>
      </c>
      <c r="I818" s="156">
        <v>30</v>
      </c>
      <c r="J818" s="22">
        <v>6</v>
      </c>
      <c r="K818" s="23" t="s">
        <v>456</v>
      </c>
      <c r="L818" s="207">
        <f>F818-(F818*$N$11)/100</f>
        <v>75.641357675519984</v>
      </c>
      <c r="M818" s="208">
        <f>IF($N$11="",(F818*$P$11)/100+F818,L818+(L818*$P$11)/100)</f>
        <v>75.641357675519984</v>
      </c>
      <c r="P818" s="217"/>
    </row>
    <row r="819" spans="1:16" ht="11.25" customHeight="1">
      <c r="A819" s="141" t="s">
        <v>2589</v>
      </c>
      <c r="B819" s="142">
        <v>0</v>
      </c>
      <c r="C819" s="99">
        <v>0</v>
      </c>
      <c r="D819" s="180" t="s">
        <v>2587</v>
      </c>
      <c r="E819" s="6">
        <v>68.581670975999998</v>
      </c>
      <c r="F819" s="13">
        <f>E819+(E819*$N$10)/100</f>
        <v>68.581670975999998</v>
      </c>
      <c r="G819" s="156">
        <v>204</v>
      </c>
      <c r="H819" s="157">
        <v>204</v>
      </c>
      <c r="I819" s="156">
        <v>30</v>
      </c>
      <c r="J819" s="22">
        <v>6</v>
      </c>
      <c r="K819" s="23" t="s">
        <v>456</v>
      </c>
      <c r="L819" s="207">
        <f>F819-(F819*$N$11)/100</f>
        <v>68.581670975999998</v>
      </c>
      <c r="M819" s="208">
        <f>IF($N$11="",(F819*$P$11)/100+F819,L819+(L819*$P$11)/100)</f>
        <v>68.581670975999998</v>
      </c>
      <c r="P819" s="217"/>
    </row>
    <row r="820" spans="1:16" ht="11.25" customHeight="1">
      <c r="A820" s="141"/>
      <c r="B820" s="142"/>
      <c r="C820" s="99"/>
      <c r="D820" s="180" t="s">
        <v>2588</v>
      </c>
      <c r="E820" s="6"/>
      <c r="F820" s="6"/>
      <c r="G820" s="156"/>
      <c r="H820" s="157"/>
      <c r="I820" s="156"/>
      <c r="J820" s="22"/>
      <c r="K820" s="23"/>
      <c r="L820" s="207"/>
      <c r="M820" s="208"/>
      <c r="P820" s="217"/>
    </row>
    <row r="821" spans="1:16" ht="11.25" customHeight="1">
      <c r="A821" s="141" t="s">
        <v>1591</v>
      </c>
      <c r="B821" s="142"/>
      <c r="C821" s="99"/>
      <c r="D821" s="180" t="s">
        <v>1592</v>
      </c>
      <c r="E821" s="6">
        <v>109.74600000000001</v>
      </c>
      <c r="F821" s="13">
        <f>E821+(E821*$N$10)/100</f>
        <v>109.74600000000001</v>
      </c>
      <c r="G821" s="156"/>
      <c r="H821" s="157"/>
      <c r="I821" s="156"/>
      <c r="J821" s="22"/>
      <c r="K821" s="23"/>
      <c r="L821" s="207">
        <f>F821-(F821*$N$11)/100</f>
        <v>109.74600000000001</v>
      </c>
      <c r="M821" s="208">
        <f>IF($N$11="",(F821*$P$11)/100+F821,L821+(L821*$P$11)/100)</f>
        <v>109.74600000000001</v>
      </c>
      <c r="P821" s="217"/>
    </row>
    <row r="822" spans="1:16" ht="11.25" customHeight="1">
      <c r="A822" s="314" t="s">
        <v>463</v>
      </c>
      <c r="B822" s="315"/>
      <c r="C822" s="315"/>
      <c r="D822" s="315"/>
      <c r="E822" s="315"/>
      <c r="F822" s="315"/>
      <c r="G822" s="315"/>
      <c r="H822" s="315"/>
      <c r="I822" s="315"/>
      <c r="J822" s="315"/>
      <c r="K822" s="316"/>
      <c r="L822" s="209"/>
      <c r="M822" s="210"/>
      <c r="P822" s="217"/>
    </row>
    <row r="823" spans="1:16" ht="11.25" customHeight="1">
      <c r="A823" s="70" t="s">
        <v>2864</v>
      </c>
      <c r="B823" s="100" t="s">
        <v>555</v>
      </c>
      <c r="C823" s="100" t="s">
        <v>2979</v>
      </c>
      <c r="D823" s="188" t="s">
        <v>1947</v>
      </c>
      <c r="E823" s="15">
        <v>56.773600000000002</v>
      </c>
      <c r="F823" s="13">
        <f>E823+(E823*$N$10)/100</f>
        <v>56.773600000000002</v>
      </c>
      <c r="G823" s="44">
        <v>67</v>
      </c>
      <c r="H823" s="54" t="s">
        <v>466</v>
      </c>
      <c r="I823" s="44">
        <v>85</v>
      </c>
      <c r="J823" s="32">
        <v>6</v>
      </c>
      <c r="K823" s="33" t="s">
        <v>463</v>
      </c>
      <c r="L823" s="207">
        <f>F823-(F823*$N$11)/100</f>
        <v>56.773600000000002</v>
      </c>
      <c r="M823" s="208">
        <f>IF($N$11="",(F823*$P$11)/100+F823,L823+(L823*$P$11)/100)</f>
        <v>56.773600000000002</v>
      </c>
      <c r="P823" s="217"/>
    </row>
    <row r="824" spans="1:16" ht="11.25" customHeight="1">
      <c r="A824" s="71"/>
      <c r="B824" s="101"/>
      <c r="C824" s="101"/>
      <c r="D824" s="190" t="s">
        <v>1948</v>
      </c>
      <c r="E824" s="56"/>
      <c r="F824" s="56"/>
      <c r="G824" s="57"/>
      <c r="H824" s="58"/>
      <c r="I824" s="57"/>
      <c r="J824" s="59"/>
      <c r="K824" s="60"/>
      <c r="L824" s="207"/>
      <c r="M824" s="208"/>
      <c r="P824" s="217"/>
    </row>
    <row r="825" spans="1:16" ht="11.25" customHeight="1">
      <c r="A825" s="69"/>
      <c r="B825" s="98"/>
      <c r="C825" s="98"/>
      <c r="D825" s="187" t="s">
        <v>1949</v>
      </c>
      <c r="E825" s="13"/>
      <c r="F825" s="13"/>
      <c r="G825" s="42"/>
      <c r="H825" s="52"/>
      <c r="I825" s="42"/>
      <c r="J825" s="28"/>
      <c r="K825" s="29"/>
      <c r="L825" s="207"/>
      <c r="M825" s="208"/>
      <c r="P825" s="217"/>
    </row>
    <row r="826" spans="1:16" ht="11.25" customHeight="1">
      <c r="A826" s="67" t="s">
        <v>1250</v>
      </c>
      <c r="B826" s="103" t="s">
        <v>3215</v>
      </c>
      <c r="C826" s="103" t="s">
        <v>774</v>
      </c>
      <c r="D826" s="189" t="s">
        <v>3030</v>
      </c>
      <c r="E826" s="11">
        <v>63.013600000000004</v>
      </c>
      <c r="F826" s="13">
        <f>E826+(E826*$N$10)/100</f>
        <v>63.013600000000004</v>
      </c>
      <c r="G826" s="41">
        <v>96</v>
      </c>
      <c r="H826" s="51" t="s">
        <v>457</v>
      </c>
      <c r="I826" s="41">
        <v>98</v>
      </c>
      <c r="J826" s="24">
        <v>6</v>
      </c>
      <c r="K826" s="25" t="s">
        <v>463</v>
      </c>
      <c r="L826" s="207">
        <f>F826-(F826*$N$11)/100</f>
        <v>63.013600000000004</v>
      </c>
      <c r="M826" s="208">
        <f>IF($N$11="",(F826*$P$11)/100+F826,L826+(L826*$P$11)/100)</f>
        <v>63.013600000000004</v>
      </c>
      <c r="P826" s="217"/>
    </row>
    <row r="827" spans="1:16" ht="11.25" customHeight="1">
      <c r="A827" s="311" t="s">
        <v>748</v>
      </c>
      <c r="B827" s="312"/>
      <c r="C827" s="312"/>
      <c r="D827" s="312"/>
      <c r="E827" s="312"/>
      <c r="F827" s="312"/>
      <c r="G827" s="312"/>
      <c r="H827" s="312"/>
      <c r="I827" s="312"/>
      <c r="J827" s="312"/>
      <c r="K827" s="313"/>
      <c r="L827" s="209"/>
      <c r="M827" s="210"/>
      <c r="P827" s="217"/>
    </row>
    <row r="828" spans="1:16" ht="11.25" customHeight="1">
      <c r="A828" s="314" t="s">
        <v>3652</v>
      </c>
      <c r="B828" s="315"/>
      <c r="C828" s="315"/>
      <c r="D828" s="315"/>
      <c r="E828" s="315"/>
      <c r="F828" s="315"/>
      <c r="G828" s="315"/>
      <c r="H828" s="315"/>
      <c r="I828" s="315"/>
      <c r="J828" s="315"/>
      <c r="K828" s="316"/>
      <c r="L828" s="209"/>
      <c r="M828" s="210"/>
      <c r="P828" s="217"/>
    </row>
    <row r="829" spans="1:16" ht="11.25" customHeight="1">
      <c r="A829" s="66" t="s">
        <v>2745</v>
      </c>
      <c r="B829" s="99" t="s">
        <v>1182</v>
      </c>
      <c r="C829" s="99" t="s">
        <v>846</v>
      </c>
      <c r="D829" s="180" t="s">
        <v>1183</v>
      </c>
      <c r="E829" s="6">
        <v>74.57079718896432</v>
      </c>
      <c r="F829" s="13">
        <f>E829+(E829*$N$10)/100</f>
        <v>74.57079718896432</v>
      </c>
      <c r="G829" s="39">
        <v>251</v>
      </c>
      <c r="H829" s="40">
        <v>161</v>
      </c>
      <c r="I829" s="39">
        <v>39</v>
      </c>
      <c r="J829" s="22">
        <v>30</v>
      </c>
      <c r="K829" s="23" t="s">
        <v>424</v>
      </c>
      <c r="L829" s="207">
        <f t="shared" ref="L829:L846" si="80">F829-(F829*$N$11)/100</f>
        <v>74.57079718896432</v>
      </c>
      <c r="M829" s="208">
        <f>IF($N$11="",(F829*$P$11)/100+F829,L829+(L829*$P$11)/100)</f>
        <v>74.57079718896432</v>
      </c>
      <c r="P829" s="217"/>
    </row>
    <row r="830" spans="1:16" ht="11.25" customHeight="1">
      <c r="A830" s="66" t="s">
        <v>2789</v>
      </c>
      <c r="B830" s="99" t="s">
        <v>546</v>
      </c>
      <c r="C830" s="99" t="s">
        <v>4045</v>
      </c>
      <c r="D830" s="180" t="s">
        <v>3417</v>
      </c>
      <c r="E830" s="6">
        <v>74.39529180130323</v>
      </c>
      <c r="F830" s="13">
        <f>E830+(E830*$N$10)/100</f>
        <v>74.39529180130323</v>
      </c>
      <c r="G830" s="39">
        <v>260</v>
      </c>
      <c r="H830" s="40">
        <v>181</v>
      </c>
      <c r="I830" s="39">
        <v>39.5</v>
      </c>
      <c r="J830" s="22">
        <v>30</v>
      </c>
      <c r="K830" s="23" t="s">
        <v>424</v>
      </c>
      <c r="L830" s="207">
        <f t="shared" si="80"/>
        <v>74.39529180130323</v>
      </c>
      <c r="M830" s="208">
        <f>IF($N$11="",(F830*$P$11)/100+F830,L830+(L830*$P$11)/100)</f>
        <v>74.39529180130323</v>
      </c>
      <c r="P830" s="217"/>
    </row>
    <row r="831" spans="1:16" ht="11.25" customHeight="1">
      <c r="A831" s="66" t="s">
        <v>2558</v>
      </c>
      <c r="B831" s="99" t="s">
        <v>3090</v>
      </c>
      <c r="C831" s="99" t="s">
        <v>1433</v>
      </c>
      <c r="D831" s="180" t="s">
        <v>2889</v>
      </c>
      <c r="E831" s="6">
        <v>151.63975007999997</v>
      </c>
      <c r="F831" s="13">
        <f>E831+(E831*$N$10)/100</f>
        <v>151.63975007999997</v>
      </c>
      <c r="G831" s="39">
        <v>137</v>
      </c>
      <c r="H831" s="40">
        <v>66</v>
      </c>
      <c r="I831" s="39">
        <v>290</v>
      </c>
      <c r="J831" s="22">
        <v>1</v>
      </c>
      <c r="K831" s="23" t="s">
        <v>425</v>
      </c>
      <c r="L831" s="207">
        <f t="shared" si="80"/>
        <v>151.63975007999997</v>
      </c>
      <c r="M831" s="208">
        <f>IF($N$11="",(F831*$P$11)/100+F831,L831+(L831*$P$11)/100)</f>
        <v>151.63975007999997</v>
      </c>
      <c r="P831" s="217"/>
    </row>
    <row r="832" spans="1:16" ht="11.25" customHeight="1">
      <c r="A832" s="66" t="s">
        <v>2768</v>
      </c>
      <c r="B832" s="99">
        <v>0</v>
      </c>
      <c r="C832" s="99">
        <v>0</v>
      </c>
      <c r="D832" s="180" t="s">
        <v>2894</v>
      </c>
      <c r="E832" s="6">
        <v>174.68378328118331</v>
      </c>
      <c r="F832" s="13">
        <f>E832+(E832*$N$10)/100</f>
        <v>174.68378328118331</v>
      </c>
      <c r="G832" s="39">
        <v>197</v>
      </c>
      <c r="H832" s="40">
        <v>130</v>
      </c>
      <c r="I832" s="39">
        <v>275</v>
      </c>
      <c r="J832" s="22">
        <v>1</v>
      </c>
      <c r="K832" s="23" t="s">
        <v>426</v>
      </c>
      <c r="L832" s="207">
        <f t="shared" si="80"/>
        <v>174.68378328118331</v>
      </c>
      <c r="M832" s="208">
        <f>IF($N$11="",(F832*$P$11)/100+F832,L832+(L832*$P$11)/100)</f>
        <v>174.68378328118331</v>
      </c>
      <c r="P832" s="217"/>
    </row>
    <row r="833" spans="1:16" ht="11.25" customHeight="1">
      <c r="A833" s="70" t="s">
        <v>1356</v>
      </c>
      <c r="B833" s="100">
        <v>0</v>
      </c>
      <c r="C833" s="100" t="s">
        <v>2960</v>
      </c>
      <c r="D833" s="188" t="s">
        <v>2961</v>
      </c>
      <c r="E833" s="15">
        <v>127.40847030106603</v>
      </c>
      <c r="F833" s="13">
        <f>E833+(E833*$N$10)/100</f>
        <v>127.40847030106603</v>
      </c>
      <c r="G833" s="44">
        <v>195</v>
      </c>
      <c r="H833" s="54">
        <v>130</v>
      </c>
      <c r="I833" s="44">
        <v>215</v>
      </c>
      <c r="J833" s="32">
        <v>1</v>
      </c>
      <c r="K833" s="33" t="s">
        <v>426</v>
      </c>
      <c r="L833" s="207">
        <f t="shared" si="80"/>
        <v>127.40847030106603</v>
      </c>
      <c r="M833" s="208">
        <f>IF($N$11="",(F833*$P$11)/100+F833,L833+(L833*$P$11)/100)</f>
        <v>127.40847030106603</v>
      </c>
      <c r="P833" s="217"/>
    </row>
    <row r="834" spans="1:16" ht="11.25" customHeight="1">
      <c r="A834" s="71"/>
      <c r="B834" s="101"/>
      <c r="C834" s="101"/>
      <c r="D834" s="190" t="s">
        <v>2962</v>
      </c>
      <c r="E834" s="56"/>
      <c r="F834" s="56"/>
      <c r="G834" s="57"/>
      <c r="H834" s="58"/>
      <c r="I834" s="57"/>
      <c r="J834" s="59"/>
      <c r="K834" s="60"/>
      <c r="L834" s="207"/>
      <c r="M834" s="208"/>
      <c r="P834" s="217"/>
    </row>
    <row r="835" spans="1:16" ht="11.25" customHeight="1">
      <c r="A835" s="71"/>
      <c r="B835" s="101"/>
      <c r="C835" s="101"/>
      <c r="D835" s="190" t="s">
        <v>2963</v>
      </c>
      <c r="E835" s="56"/>
      <c r="F835" s="56"/>
      <c r="G835" s="57"/>
      <c r="H835" s="58"/>
      <c r="I835" s="57"/>
      <c r="J835" s="59"/>
      <c r="K835" s="60"/>
      <c r="L835" s="207"/>
      <c r="M835" s="208"/>
      <c r="P835" s="217"/>
    </row>
    <row r="836" spans="1:16" ht="11.25" customHeight="1">
      <c r="A836" s="72"/>
      <c r="B836" s="102"/>
      <c r="C836" s="102"/>
      <c r="D836" s="191" t="s">
        <v>2964</v>
      </c>
      <c r="E836" s="14"/>
      <c r="F836" s="14"/>
      <c r="G836" s="43"/>
      <c r="H836" s="53"/>
      <c r="I836" s="43"/>
      <c r="J836" s="30"/>
      <c r="K836" s="31"/>
      <c r="L836" s="207"/>
      <c r="M836" s="208"/>
      <c r="P836" s="217"/>
    </row>
    <row r="837" spans="1:16" ht="11.25" customHeight="1">
      <c r="A837" s="72" t="s">
        <v>671</v>
      </c>
      <c r="B837" s="102"/>
      <c r="C837" s="102" t="s">
        <v>3623</v>
      </c>
      <c r="D837" s="188" t="s">
        <v>3624</v>
      </c>
      <c r="E837" s="14">
        <v>142.28387083360792</v>
      </c>
      <c r="F837" s="13">
        <f>E837+(E837*$N$10)/100</f>
        <v>142.28387083360792</v>
      </c>
      <c r="G837" s="43">
        <v>132</v>
      </c>
      <c r="H837" s="53" t="s">
        <v>3622</v>
      </c>
      <c r="I837" s="43">
        <v>288</v>
      </c>
      <c r="J837" s="30"/>
      <c r="K837" s="31" t="s">
        <v>3627</v>
      </c>
      <c r="L837" s="207">
        <f t="shared" si="80"/>
        <v>142.28387083360792</v>
      </c>
      <c r="M837" s="208">
        <f>IF($N$11="",(F837*$P$11)/100+F837,L837+(L837*$P$11)/100)</f>
        <v>142.28387083360792</v>
      </c>
      <c r="P837" s="217"/>
    </row>
    <row r="838" spans="1:16" ht="11.25" customHeight="1">
      <c r="A838" s="72"/>
      <c r="B838" s="102"/>
      <c r="C838" s="102"/>
      <c r="D838" s="190" t="s">
        <v>3625</v>
      </c>
      <c r="E838" s="14"/>
      <c r="F838" s="14"/>
      <c r="G838" s="43"/>
      <c r="H838" s="53"/>
      <c r="I838" s="43"/>
      <c r="J838" s="30"/>
      <c r="K838" s="31"/>
      <c r="L838" s="207"/>
      <c r="M838" s="208"/>
      <c r="P838" s="217"/>
    </row>
    <row r="839" spans="1:16" ht="11.25" customHeight="1">
      <c r="A839" s="72"/>
      <c r="B839" s="102"/>
      <c r="C839" s="102"/>
      <c r="D839" s="190" t="s">
        <v>3626</v>
      </c>
      <c r="E839" s="14"/>
      <c r="F839" s="14"/>
      <c r="G839" s="43"/>
      <c r="H839" s="53"/>
      <c r="I839" s="43"/>
      <c r="J839" s="30"/>
      <c r="K839" s="31"/>
      <c r="L839" s="207"/>
      <c r="M839" s="208"/>
      <c r="P839" s="217"/>
    </row>
    <row r="840" spans="1:16" ht="11.25" customHeight="1">
      <c r="A840" s="72" t="s">
        <v>699</v>
      </c>
      <c r="B840" s="102">
        <v>0</v>
      </c>
      <c r="C840" s="102" t="s">
        <v>2960</v>
      </c>
      <c r="D840" s="188" t="s">
        <v>4071</v>
      </c>
      <c r="E840" s="14">
        <v>221.38896753705487</v>
      </c>
      <c r="F840" s="13">
        <f>E840+(E840*$N$10)/100</f>
        <v>221.38896753705487</v>
      </c>
      <c r="G840" s="43">
        <v>200</v>
      </c>
      <c r="H840" s="53" t="s">
        <v>4072</v>
      </c>
      <c r="I840" s="43">
        <v>190</v>
      </c>
      <c r="J840" s="30">
        <v>0</v>
      </c>
      <c r="K840" s="31" t="s">
        <v>425</v>
      </c>
      <c r="L840" s="207">
        <f t="shared" si="80"/>
        <v>221.38896753705487</v>
      </c>
      <c r="M840" s="208">
        <f>IF($N$11="",(F840*$P$11)/100+F840,L840+(L840*$P$11)/100)</f>
        <v>221.38896753705487</v>
      </c>
      <c r="P840" s="217"/>
    </row>
    <row r="841" spans="1:16" ht="11.25" customHeight="1">
      <c r="A841" s="72"/>
      <c r="B841" s="102"/>
      <c r="C841" s="102"/>
      <c r="D841" s="188" t="s">
        <v>4073</v>
      </c>
      <c r="E841" s="14"/>
      <c r="F841" s="14"/>
      <c r="G841" s="43"/>
      <c r="H841" s="53"/>
      <c r="I841" s="43"/>
      <c r="J841" s="30"/>
      <c r="K841" s="31"/>
      <c r="L841" s="207"/>
      <c r="M841" s="208"/>
      <c r="P841" s="217"/>
    </row>
    <row r="842" spans="1:16" ht="11.25" customHeight="1">
      <c r="A842" s="72"/>
      <c r="B842" s="102"/>
      <c r="C842" s="102"/>
      <c r="D842" s="188" t="s">
        <v>4074</v>
      </c>
      <c r="E842" s="14"/>
      <c r="F842" s="14"/>
      <c r="G842" s="43"/>
      <c r="H842" s="53"/>
      <c r="I842" s="43"/>
      <c r="J842" s="30"/>
      <c r="K842" s="31"/>
      <c r="L842" s="207"/>
      <c r="M842" s="208"/>
      <c r="P842" s="217"/>
    </row>
    <row r="843" spans="1:16" ht="11.25" customHeight="1">
      <c r="A843" s="72"/>
      <c r="B843" s="102"/>
      <c r="C843" s="102"/>
      <c r="D843" s="188" t="s">
        <v>4075</v>
      </c>
      <c r="E843" s="14"/>
      <c r="F843" s="14"/>
      <c r="G843" s="43"/>
      <c r="H843" s="53"/>
      <c r="I843" s="43"/>
      <c r="J843" s="30"/>
      <c r="K843" s="31"/>
      <c r="L843" s="207"/>
      <c r="M843" s="208"/>
      <c r="P843" s="217"/>
    </row>
    <row r="844" spans="1:16" ht="11.25" customHeight="1">
      <c r="A844" s="72"/>
      <c r="B844" s="102"/>
      <c r="C844" s="102"/>
      <c r="D844" s="188" t="s">
        <v>4076</v>
      </c>
      <c r="E844" s="14"/>
      <c r="F844" s="14"/>
      <c r="G844" s="43"/>
      <c r="H844" s="53"/>
      <c r="I844" s="43"/>
      <c r="J844" s="30"/>
      <c r="K844" s="31"/>
      <c r="L844" s="207"/>
      <c r="M844" s="208"/>
      <c r="P844" s="217"/>
    </row>
    <row r="845" spans="1:16" ht="11.25" customHeight="1">
      <c r="A845" s="72" t="s">
        <v>707</v>
      </c>
      <c r="B845" s="102" t="s">
        <v>3239</v>
      </c>
      <c r="C845" s="102">
        <v>0</v>
      </c>
      <c r="D845" s="189" t="s">
        <v>3244</v>
      </c>
      <c r="E845" s="14">
        <v>623.18692216360444</v>
      </c>
      <c r="F845" s="13">
        <f>E845+(E845*$N$10)/100</f>
        <v>623.18692216360444</v>
      </c>
      <c r="G845" s="43">
        <v>275</v>
      </c>
      <c r="H845" s="53">
        <v>165</v>
      </c>
      <c r="I845" s="43">
        <v>393.7</v>
      </c>
      <c r="J845" s="30">
        <v>0</v>
      </c>
      <c r="K845" s="31" t="s">
        <v>426</v>
      </c>
      <c r="L845" s="207">
        <f t="shared" si="80"/>
        <v>623.18692216360444</v>
      </c>
      <c r="M845" s="208">
        <f>IF($N$11="",(F845*$P$11)/100+F845,L845+(L845*$P$11)/100)</f>
        <v>623.18692216360444</v>
      </c>
      <c r="P845" s="217"/>
    </row>
    <row r="846" spans="1:16" ht="11.25" customHeight="1">
      <c r="A846" s="72" t="s">
        <v>708</v>
      </c>
      <c r="B846" s="102" t="s">
        <v>3252</v>
      </c>
      <c r="C846" s="102">
        <v>0</v>
      </c>
      <c r="D846" s="191" t="s">
        <v>3253</v>
      </c>
      <c r="E846" s="14">
        <v>249.61473581476679</v>
      </c>
      <c r="F846" s="13">
        <f>E846+(E846*$N$10)/100</f>
        <v>249.61473581476679</v>
      </c>
      <c r="G846" s="43">
        <v>162</v>
      </c>
      <c r="H846" s="53">
        <v>134</v>
      </c>
      <c r="I846" s="43">
        <v>365.1</v>
      </c>
      <c r="J846" s="30">
        <v>0</v>
      </c>
      <c r="K846" s="31" t="s">
        <v>426</v>
      </c>
      <c r="L846" s="207">
        <f t="shared" si="80"/>
        <v>249.61473581476679</v>
      </c>
      <c r="M846" s="208">
        <f>IF($N$11="",(F846*$P$11)/100+F846,L846+(L846*$P$11)/100)</f>
        <v>249.61473581476679</v>
      </c>
      <c r="P846" s="217"/>
    </row>
    <row r="847" spans="1:16" ht="11.25" customHeight="1">
      <c r="A847" s="314" t="s">
        <v>2209</v>
      </c>
      <c r="B847" s="315"/>
      <c r="C847" s="315"/>
      <c r="D847" s="315" t="s">
        <v>2208</v>
      </c>
      <c r="E847" s="315"/>
      <c r="F847" s="315"/>
      <c r="G847" s="315"/>
      <c r="H847" s="315"/>
      <c r="I847" s="315"/>
      <c r="J847" s="315"/>
      <c r="K847" s="316"/>
      <c r="L847" s="209"/>
      <c r="M847" s="210"/>
      <c r="P847" s="217"/>
    </row>
    <row r="848" spans="1:16" s="10" customFormat="1" ht="11.25" customHeight="1">
      <c r="A848" s="70" t="s">
        <v>1390</v>
      </c>
      <c r="B848" s="100">
        <v>0</v>
      </c>
      <c r="C848" s="100">
        <v>0</v>
      </c>
      <c r="D848" s="188" t="s">
        <v>2939</v>
      </c>
      <c r="E848" s="14">
        <v>77.445033120000005</v>
      </c>
      <c r="F848" s="13">
        <f t="shared" ref="F848:F855" si="81">E848+(E848*$N$10)/100</f>
        <v>77.445033120000005</v>
      </c>
      <c r="G848" s="44">
        <v>343</v>
      </c>
      <c r="H848" s="54">
        <v>190</v>
      </c>
      <c r="I848" s="44">
        <v>34</v>
      </c>
      <c r="J848" s="32">
        <v>6</v>
      </c>
      <c r="K848" s="33" t="s">
        <v>456</v>
      </c>
      <c r="L848" s="207">
        <f t="shared" ref="L848:L855" si="82">F848-(F848*$N$11)/100</f>
        <v>77.445033120000005</v>
      </c>
      <c r="M848" s="208">
        <f t="shared" ref="M848:M855" si="83">IF($N$11="",(F848*$P$11)/100+F848,L848+(L848*$P$11)/100)</f>
        <v>77.445033120000005</v>
      </c>
      <c r="N848" s="308"/>
      <c r="O848" s="271"/>
      <c r="P848" s="217"/>
    </row>
    <row r="849" spans="1:16" s="10" customFormat="1" ht="11.25" customHeight="1">
      <c r="A849" s="70" t="s">
        <v>726</v>
      </c>
      <c r="B849" s="100">
        <v>0</v>
      </c>
      <c r="C849" s="100">
        <v>0</v>
      </c>
      <c r="D849" s="188" t="s">
        <v>1520</v>
      </c>
      <c r="E849" s="14">
        <v>72.755076925439994</v>
      </c>
      <c r="F849" s="13">
        <f t="shared" si="81"/>
        <v>72.755076925439994</v>
      </c>
      <c r="G849" s="44">
        <v>221</v>
      </c>
      <c r="H849" s="54">
        <v>252</v>
      </c>
      <c r="I849" s="44">
        <v>30</v>
      </c>
      <c r="J849" s="32">
        <v>6</v>
      </c>
      <c r="K849" s="33" t="s">
        <v>456</v>
      </c>
      <c r="L849" s="207">
        <f t="shared" si="82"/>
        <v>72.755076925439994</v>
      </c>
      <c r="M849" s="208">
        <f t="shared" si="83"/>
        <v>72.755076925439994</v>
      </c>
      <c r="N849" s="308"/>
      <c r="O849" s="271"/>
      <c r="P849" s="217"/>
    </row>
    <row r="850" spans="1:16" s="10" customFormat="1" ht="11.25" customHeight="1">
      <c r="A850" s="70" t="s">
        <v>727</v>
      </c>
      <c r="B850" s="100">
        <v>0</v>
      </c>
      <c r="C850" s="100">
        <v>0</v>
      </c>
      <c r="D850" s="188" t="s">
        <v>1521</v>
      </c>
      <c r="E850" s="14">
        <v>70.635870789120005</v>
      </c>
      <c r="F850" s="13">
        <f t="shared" si="81"/>
        <v>70.635870789120005</v>
      </c>
      <c r="G850" s="44">
        <v>187</v>
      </c>
      <c r="H850" s="54">
        <v>237</v>
      </c>
      <c r="I850" s="44">
        <v>18</v>
      </c>
      <c r="J850" s="32">
        <v>6</v>
      </c>
      <c r="K850" s="33" t="s">
        <v>456</v>
      </c>
      <c r="L850" s="207">
        <f t="shared" si="82"/>
        <v>70.635870789120005</v>
      </c>
      <c r="M850" s="208">
        <f t="shared" si="83"/>
        <v>70.635870789120005</v>
      </c>
      <c r="N850" s="308"/>
      <c r="O850" s="271"/>
      <c r="P850" s="217"/>
    </row>
    <row r="851" spans="1:16" s="10" customFormat="1" ht="11.25" customHeight="1">
      <c r="A851" s="70" t="s">
        <v>728</v>
      </c>
      <c r="B851" s="100">
        <v>0</v>
      </c>
      <c r="C851" s="100">
        <v>0</v>
      </c>
      <c r="D851" s="188" t="s">
        <v>1522</v>
      </c>
      <c r="E851" s="14">
        <v>74.575253975040013</v>
      </c>
      <c r="F851" s="13">
        <f t="shared" si="81"/>
        <v>74.575253975040013</v>
      </c>
      <c r="G851" s="44">
        <v>224</v>
      </c>
      <c r="H851" s="54">
        <v>202</v>
      </c>
      <c r="I851" s="44">
        <v>18</v>
      </c>
      <c r="J851" s="32">
        <v>6</v>
      </c>
      <c r="K851" s="33" t="s">
        <v>456</v>
      </c>
      <c r="L851" s="207">
        <f t="shared" si="82"/>
        <v>74.575253975040013</v>
      </c>
      <c r="M851" s="208">
        <f t="shared" si="83"/>
        <v>74.575253975040013</v>
      </c>
      <c r="N851" s="308"/>
      <c r="O851" s="271"/>
      <c r="P851" s="217"/>
    </row>
    <row r="852" spans="1:16" s="10" customFormat="1" ht="11.25" customHeight="1">
      <c r="A852" s="70" t="s">
        <v>729</v>
      </c>
      <c r="B852" s="100">
        <v>0</v>
      </c>
      <c r="C852" s="100">
        <v>0</v>
      </c>
      <c r="D852" s="188" t="s">
        <v>1523</v>
      </c>
      <c r="E852" s="14">
        <v>78.579643484159988</v>
      </c>
      <c r="F852" s="13">
        <f t="shared" si="81"/>
        <v>78.579643484159988</v>
      </c>
      <c r="G852" s="44">
        <v>229</v>
      </c>
      <c r="H852" s="54">
        <v>262</v>
      </c>
      <c r="I852" s="44">
        <v>32</v>
      </c>
      <c r="J852" s="32">
        <v>6</v>
      </c>
      <c r="K852" s="33" t="s">
        <v>456</v>
      </c>
      <c r="L852" s="207">
        <f t="shared" si="82"/>
        <v>78.579643484159988</v>
      </c>
      <c r="M852" s="208">
        <f t="shared" si="83"/>
        <v>78.579643484159988</v>
      </c>
      <c r="N852" s="308"/>
      <c r="O852" s="271"/>
      <c r="P852" s="217"/>
    </row>
    <row r="853" spans="1:16" s="10" customFormat="1" ht="11.25" customHeight="1">
      <c r="A853" s="70" t="s">
        <v>3865</v>
      </c>
      <c r="B853" s="100">
        <v>0</v>
      </c>
      <c r="C853" s="100">
        <v>0</v>
      </c>
      <c r="D853" s="188" t="s">
        <v>1524</v>
      </c>
      <c r="E853" s="14">
        <v>75.9273854976</v>
      </c>
      <c r="F853" s="13">
        <f t="shared" si="81"/>
        <v>75.9273854976</v>
      </c>
      <c r="G853" s="44">
        <v>251</v>
      </c>
      <c r="H853" s="54">
        <v>201</v>
      </c>
      <c r="I853" s="44">
        <v>30</v>
      </c>
      <c r="J853" s="32">
        <v>6</v>
      </c>
      <c r="K853" s="33" t="s">
        <v>456</v>
      </c>
      <c r="L853" s="207">
        <f t="shared" si="82"/>
        <v>75.9273854976</v>
      </c>
      <c r="M853" s="208">
        <f t="shared" si="83"/>
        <v>75.9273854976</v>
      </c>
      <c r="N853" s="308"/>
      <c r="O853" s="271"/>
      <c r="P853" s="217"/>
    </row>
    <row r="854" spans="1:16" s="10" customFormat="1" ht="11.25" customHeight="1">
      <c r="A854" s="70" t="s">
        <v>3866</v>
      </c>
      <c r="B854" s="100">
        <v>0</v>
      </c>
      <c r="C854" s="100">
        <v>0</v>
      </c>
      <c r="D854" s="188" t="s">
        <v>1525</v>
      </c>
      <c r="E854" s="14">
        <v>72.183021281280006</v>
      </c>
      <c r="F854" s="13">
        <f t="shared" si="81"/>
        <v>72.183021281280006</v>
      </c>
      <c r="G854" s="44">
        <v>244</v>
      </c>
      <c r="H854" s="54">
        <v>170</v>
      </c>
      <c r="I854" s="44">
        <v>20</v>
      </c>
      <c r="J854" s="32">
        <v>6</v>
      </c>
      <c r="K854" s="33" t="s">
        <v>456</v>
      </c>
      <c r="L854" s="207">
        <f t="shared" si="82"/>
        <v>72.183021281280006</v>
      </c>
      <c r="M854" s="208">
        <f t="shared" si="83"/>
        <v>72.183021281280006</v>
      </c>
      <c r="N854" s="308"/>
      <c r="O854" s="271"/>
      <c r="P854" s="217"/>
    </row>
    <row r="855" spans="1:16" s="10" customFormat="1" ht="11.25" customHeight="1">
      <c r="A855" s="67" t="s">
        <v>3867</v>
      </c>
      <c r="B855" s="103">
        <v>0</v>
      </c>
      <c r="C855" s="103">
        <v>0</v>
      </c>
      <c r="D855" s="189" t="s">
        <v>1526</v>
      </c>
      <c r="E855" s="14">
        <v>105.80429164032</v>
      </c>
      <c r="F855" s="13">
        <f t="shared" si="81"/>
        <v>105.80429164032</v>
      </c>
      <c r="G855" s="41">
        <v>201</v>
      </c>
      <c r="H855" s="51">
        <v>117</v>
      </c>
      <c r="I855" s="41">
        <v>20</v>
      </c>
      <c r="J855" s="24">
        <v>6</v>
      </c>
      <c r="K855" s="25" t="s">
        <v>456</v>
      </c>
      <c r="L855" s="207">
        <f t="shared" si="82"/>
        <v>105.80429164032</v>
      </c>
      <c r="M855" s="208">
        <f t="shared" si="83"/>
        <v>105.80429164032</v>
      </c>
      <c r="N855" s="308"/>
      <c r="O855" s="271"/>
      <c r="P855" s="217"/>
    </row>
    <row r="856" spans="1:16" s="10" customFormat="1" ht="11.25" customHeight="1">
      <c r="A856" s="314" t="s">
        <v>463</v>
      </c>
      <c r="B856" s="315"/>
      <c r="C856" s="315"/>
      <c r="D856" s="315"/>
      <c r="E856" s="315"/>
      <c r="F856" s="315"/>
      <c r="G856" s="315"/>
      <c r="H856" s="315"/>
      <c r="I856" s="315"/>
      <c r="J856" s="315"/>
      <c r="K856" s="316"/>
      <c r="L856" s="209"/>
      <c r="M856" s="210"/>
      <c r="N856" s="308"/>
      <c r="O856" s="271"/>
      <c r="P856" s="217"/>
    </row>
    <row r="857" spans="1:16" s="10" customFormat="1" ht="11.25" customHeight="1">
      <c r="A857" s="67" t="s">
        <v>3520</v>
      </c>
      <c r="B857" s="100">
        <v>0</v>
      </c>
      <c r="C857" s="100" t="s">
        <v>3515</v>
      </c>
      <c r="D857" s="192" t="s">
        <v>3516</v>
      </c>
      <c r="E857" s="1" t="s">
        <v>3558</v>
      </c>
      <c r="F857" s="6"/>
      <c r="G857" s="44">
        <v>94</v>
      </c>
      <c r="H857" s="54" t="s">
        <v>3517</v>
      </c>
      <c r="I857" s="44">
        <v>119.5</v>
      </c>
      <c r="J857" s="24">
        <v>6</v>
      </c>
      <c r="K857" s="25" t="s">
        <v>463</v>
      </c>
      <c r="L857" s="207"/>
      <c r="M857" s="208"/>
      <c r="N857" s="308"/>
      <c r="O857" s="271"/>
      <c r="P857" s="217"/>
    </row>
    <row r="858" spans="1:16" s="10" customFormat="1" ht="11.25" customHeight="1">
      <c r="A858" s="120"/>
      <c r="B858" s="101"/>
      <c r="C858" s="101"/>
      <c r="D858" s="192" t="s">
        <v>3518</v>
      </c>
      <c r="E858" s="1"/>
      <c r="F858" s="13"/>
      <c r="G858" s="44"/>
      <c r="H858" s="54"/>
      <c r="I858" s="44"/>
      <c r="J858" s="121"/>
      <c r="K858" s="60"/>
      <c r="L858" s="207"/>
      <c r="M858" s="208"/>
      <c r="N858" s="308"/>
      <c r="O858" s="271"/>
      <c r="P858" s="217"/>
    </row>
    <row r="859" spans="1:16" s="10" customFormat="1" ht="11.25" customHeight="1">
      <c r="A859" s="120"/>
      <c r="B859" s="102"/>
      <c r="C859" s="102"/>
      <c r="D859" s="192" t="s">
        <v>3519</v>
      </c>
      <c r="E859" s="1"/>
      <c r="F859" s="14"/>
      <c r="G859" s="41"/>
      <c r="H859" s="51"/>
      <c r="I859" s="41"/>
      <c r="J859" s="121"/>
      <c r="K859" s="31"/>
      <c r="L859" s="207"/>
      <c r="M859" s="208"/>
      <c r="N859" s="308"/>
      <c r="O859" s="271"/>
      <c r="P859" s="217"/>
    </row>
    <row r="860" spans="1:16" s="10" customFormat="1" ht="11.25" customHeight="1">
      <c r="A860" s="314" t="s">
        <v>3653</v>
      </c>
      <c r="B860" s="315"/>
      <c r="C860" s="315"/>
      <c r="D860" s="315"/>
      <c r="E860" s="315"/>
      <c r="F860" s="315"/>
      <c r="G860" s="315"/>
      <c r="H860" s="315"/>
      <c r="I860" s="315"/>
      <c r="J860" s="315"/>
      <c r="K860" s="316"/>
      <c r="L860" s="209"/>
      <c r="M860" s="210"/>
      <c r="N860" s="308"/>
      <c r="O860" s="271"/>
      <c r="P860" s="217"/>
    </row>
    <row r="861" spans="1:16" ht="11.25" customHeight="1">
      <c r="A861" s="66" t="s">
        <v>2392</v>
      </c>
      <c r="B861" s="99" t="s">
        <v>3674</v>
      </c>
      <c r="C861" s="99" t="s">
        <v>3675</v>
      </c>
      <c r="D861" s="180" t="s">
        <v>3678</v>
      </c>
      <c r="E861" s="6">
        <v>73.122399999999999</v>
      </c>
      <c r="F861" s="13">
        <f>E861+(E861*$N$10)/100</f>
        <v>73.122399999999999</v>
      </c>
      <c r="G861" s="39">
        <v>86</v>
      </c>
      <c r="H861" s="40" t="s">
        <v>3673</v>
      </c>
      <c r="I861" s="39">
        <v>140</v>
      </c>
      <c r="J861" s="22">
        <v>0</v>
      </c>
      <c r="K861" s="23" t="s">
        <v>987</v>
      </c>
      <c r="L861" s="207">
        <f>F861-(F861*$N$11)/100</f>
        <v>73.122399999999999</v>
      </c>
      <c r="M861" s="208">
        <f>IF($N$11="",(F861*$P$11)/100+F861,L861+(L861*$P$11)/100)</f>
        <v>73.122399999999999</v>
      </c>
      <c r="P861" s="217"/>
    </row>
    <row r="862" spans="1:16" s="10" customFormat="1" ht="11.25" customHeight="1">
      <c r="A862" s="311" t="s">
        <v>999</v>
      </c>
      <c r="B862" s="312"/>
      <c r="C862" s="312"/>
      <c r="D862" s="312"/>
      <c r="E862" s="312"/>
      <c r="F862" s="312"/>
      <c r="G862" s="312"/>
      <c r="H862" s="312"/>
      <c r="I862" s="312"/>
      <c r="J862" s="312"/>
      <c r="K862" s="313"/>
      <c r="L862" s="209"/>
      <c r="M862" s="210"/>
      <c r="N862" s="308"/>
      <c r="O862" s="271"/>
      <c r="P862" s="217"/>
    </row>
    <row r="863" spans="1:16" s="10" customFormat="1" ht="11.25" customHeight="1">
      <c r="A863" s="314" t="s">
        <v>3652</v>
      </c>
      <c r="B863" s="315"/>
      <c r="C863" s="315"/>
      <c r="D863" s="315"/>
      <c r="E863" s="315"/>
      <c r="F863" s="315"/>
      <c r="G863" s="315"/>
      <c r="H863" s="315"/>
      <c r="I863" s="315"/>
      <c r="J863" s="315"/>
      <c r="K863" s="316"/>
      <c r="L863" s="209"/>
      <c r="M863" s="210"/>
      <c r="N863" s="308"/>
      <c r="O863" s="271"/>
      <c r="P863" s="217"/>
    </row>
    <row r="864" spans="1:16" ht="11.25" customHeight="1">
      <c r="A864" s="66" t="s">
        <v>2757</v>
      </c>
      <c r="B864" s="99">
        <v>0</v>
      </c>
      <c r="C864" s="99">
        <v>0</v>
      </c>
      <c r="D864" s="180" t="s">
        <v>1933</v>
      </c>
      <c r="E864" s="6">
        <v>118.00925992059487</v>
      </c>
      <c r="F864" s="13">
        <f>E864+(E864*$N$10)/100</f>
        <v>118.00925992059487</v>
      </c>
      <c r="G864" s="39">
        <v>155</v>
      </c>
      <c r="H864" s="40">
        <v>79</v>
      </c>
      <c r="I864" s="39">
        <v>165</v>
      </c>
      <c r="J864" s="22">
        <v>10</v>
      </c>
      <c r="K864" s="23" t="s">
        <v>426</v>
      </c>
      <c r="L864" s="207">
        <f>F864-(F864*$N$11)/100</f>
        <v>118.00925992059487</v>
      </c>
      <c r="M864" s="208">
        <f>IF($N$11="",(F864*$P$11)/100+F864,L864+(L864*$P$11)/100)</f>
        <v>118.00925992059487</v>
      </c>
      <c r="P864" s="217"/>
    </row>
    <row r="865" spans="1:16" s="10" customFormat="1" ht="11.25" customHeight="1">
      <c r="A865" s="66" t="s">
        <v>2508</v>
      </c>
      <c r="B865" s="99" t="s">
        <v>942</v>
      </c>
      <c r="C865" s="99">
        <v>0</v>
      </c>
      <c r="D865" s="180" t="s">
        <v>1945</v>
      </c>
      <c r="E865" s="6">
        <v>126.68499418399418</v>
      </c>
      <c r="F865" s="13">
        <f>E865+(E865*$N$10)/100</f>
        <v>126.68499418399418</v>
      </c>
      <c r="G865" s="39">
        <v>155</v>
      </c>
      <c r="H865" s="40">
        <v>79</v>
      </c>
      <c r="I865" s="39">
        <v>189</v>
      </c>
      <c r="J865" s="22">
        <v>10</v>
      </c>
      <c r="K865" s="23" t="s">
        <v>425</v>
      </c>
      <c r="L865" s="207">
        <f>F865-(F865*$N$11)/100</f>
        <v>126.68499418399418</v>
      </c>
      <c r="M865" s="208">
        <f>IF($N$11="",(F865*$P$11)/100+F865,L865+(L865*$P$11)/100)</f>
        <v>126.68499418399418</v>
      </c>
      <c r="N865" s="308"/>
      <c r="O865" s="271"/>
      <c r="P865" s="217"/>
    </row>
    <row r="866" spans="1:16" s="10" customFormat="1" ht="11.25" customHeight="1">
      <c r="A866" s="66" t="s">
        <v>707</v>
      </c>
      <c r="B866" s="99" t="s">
        <v>3239</v>
      </c>
      <c r="C866" s="99">
        <v>0</v>
      </c>
      <c r="D866" s="180" t="s">
        <v>3245</v>
      </c>
      <c r="E866" s="6">
        <v>623.18692216360444</v>
      </c>
      <c r="F866" s="13">
        <f>E866+(E866*$N$10)/100</f>
        <v>623.18692216360444</v>
      </c>
      <c r="G866" s="39">
        <v>275</v>
      </c>
      <c r="H866" s="40">
        <v>165</v>
      </c>
      <c r="I866" s="39">
        <v>393.7</v>
      </c>
      <c r="J866" s="22">
        <v>0</v>
      </c>
      <c r="K866" s="23" t="s">
        <v>426</v>
      </c>
      <c r="L866" s="207">
        <f>F866-(F866*$N$11)/100</f>
        <v>623.18692216360444</v>
      </c>
      <c r="M866" s="208">
        <f>IF($N$11="",(F866*$P$11)/100+F866,L866+(L866*$P$11)/100)</f>
        <v>623.18692216360444</v>
      </c>
      <c r="N866" s="308"/>
      <c r="O866" s="271"/>
      <c r="P866" s="217"/>
    </row>
    <row r="867" spans="1:16" s="10" customFormat="1" ht="11.25" customHeight="1">
      <c r="A867" s="66" t="s">
        <v>708</v>
      </c>
      <c r="B867" s="99" t="s">
        <v>3252</v>
      </c>
      <c r="C867" s="99">
        <v>0</v>
      </c>
      <c r="D867" s="180" t="s">
        <v>3253</v>
      </c>
      <c r="E867" s="6">
        <v>249.61473581476679</v>
      </c>
      <c r="F867" s="13">
        <f>E867+(E867*$N$10)/100</f>
        <v>249.61473581476679</v>
      </c>
      <c r="G867" s="39">
        <v>162</v>
      </c>
      <c r="H867" s="40">
        <v>134</v>
      </c>
      <c r="I867" s="39">
        <v>365.1</v>
      </c>
      <c r="J867" s="22">
        <v>0</v>
      </c>
      <c r="K867" s="23" t="s">
        <v>426</v>
      </c>
      <c r="L867" s="207">
        <f>F867-(F867*$N$11)/100</f>
        <v>249.61473581476679</v>
      </c>
      <c r="M867" s="208">
        <f>IF($N$11="",(F867*$P$11)/100+F867,L867+(L867*$P$11)/100)</f>
        <v>249.61473581476679</v>
      </c>
      <c r="N867" s="308"/>
      <c r="O867" s="271"/>
      <c r="P867" s="217"/>
    </row>
    <row r="868" spans="1:16" s="10" customFormat="1" ht="11.25" customHeight="1">
      <c r="A868" s="314" t="s">
        <v>2209</v>
      </c>
      <c r="B868" s="315"/>
      <c r="C868" s="315"/>
      <c r="D868" s="315" t="s">
        <v>2208</v>
      </c>
      <c r="E868" s="315"/>
      <c r="F868" s="315"/>
      <c r="G868" s="315"/>
      <c r="H868" s="315"/>
      <c r="I868" s="315"/>
      <c r="J868" s="315"/>
      <c r="K868" s="316"/>
      <c r="L868" s="209"/>
      <c r="M868" s="210"/>
      <c r="N868" s="308"/>
      <c r="O868" s="271"/>
      <c r="P868" s="217"/>
    </row>
    <row r="869" spans="1:16" ht="11.25" customHeight="1">
      <c r="A869" s="66" t="s">
        <v>2822</v>
      </c>
      <c r="B869" s="99">
        <v>0</v>
      </c>
      <c r="C869" s="99">
        <v>0</v>
      </c>
      <c r="D869" s="180" t="s">
        <v>4006</v>
      </c>
      <c r="E869" s="6">
        <v>106.43724</v>
      </c>
      <c r="F869" s="13">
        <f>E869+(E869*$N$10)/100</f>
        <v>106.43724</v>
      </c>
      <c r="G869" s="39">
        <v>210</v>
      </c>
      <c r="H869" s="40">
        <v>109</v>
      </c>
      <c r="I869" s="39">
        <v>18</v>
      </c>
      <c r="J869" s="22">
        <v>6</v>
      </c>
      <c r="K869" s="23" t="s">
        <v>456</v>
      </c>
      <c r="L869" s="207">
        <f>F869-(F869*$N$11)/100</f>
        <v>106.43724</v>
      </c>
      <c r="M869" s="208">
        <f>IF($N$11="",(F869*$P$11)/100+F869,L869+(L869*$P$11)/100)</f>
        <v>106.43724</v>
      </c>
      <c r="P869" s="217"/>
    </row>
    <row r="870" spans="1:16" s="10" customFormat="1" ht="11.25" customHeight="1">
      <c r="A870" s="66" t="s">
        <v>2837</v>
      </c>
      <c r="B870" s="99">
        <v>0</v>
      </c>
      <c r="C870" s="99">
        <v>0</v>
      </c>
      <c r="D870" s="180" t="s">
        <v>460</v>
      </c>
      <c r="E870" s="6">
        <v>49.227359999999997</v>
      </c>
      <c r="F870" s="13">
        <f>E870+(E870*$N$10)/100</f>
        <v>49.227359999999997</v>
      </c>
      <c r="G870" s="39">
        <v>230</v>
      </c>
      <c r="H870" s="40">
        <v>100</v>
      </c>
      <c r="I870" s="39">
        <v>18</v>
      </c>
      <c r="J870" s="22">
        <v>6</v>
      </c>
      <c r="K870" s="23" t="s">
        <v>456</v>
      </c>
      <c r="L870" s="207">
        <f>F870-(F870*$N$11)/100</f>
        <v>49.227359999999997</v>
      </c>
      <c r="M870" s="208">
        <f>IF($N$11="",(F870*$P$11)/100+F870,L870+(L870*$P$11)/100)</f>
        <v>49.227359999999997</v>
      </c>
      <c r="N870" s="308"/>
      <c r="O870" s="271"/>
      <c r="P870" s="217"/>
    </row>
    <row r="871" spans="1:16" ht="11.25" customHeight="1">
      <c r="A871" s="314" t="s">
        <v>463</v>
      </c>
      <c r="B871" s="315"/>
      <c r="C871" s="315"/>
      <c r="D871" s="315"/>
      <c r="E871" s="315"/>
      <c r="F871" s="315"/>
      <c r="G871" s="315"/>
      <c r="H871" s="315"/>
      <c r="I871" s="315"/>
      <c r="J871" s="315"/>
      <c r="K871" s="316"/>
      <c r="L871" s="209"/>
      <c r="M871" s="210"/>
      <c r="P871" s="217"/>
    </row>
    <row r="872" spans="1:16" ht="11.25" customHeight="1">
      <c r="A872" s="66" t="s">
        <v>1321</v>
      </c>
      <c r="B872" s="99" t="s">
        <v>3045</v>
      </c>
      <c r="C872" s="99" t="s">
        <v>3046</v>
      </c>
      <c r="D872" s="180" t="s">
        <v>3049</v>
      </c>
      <c r="E872" s="6">
        <v>65.290679999999995</v>
      </c>
      <c r="F872" s="13">
        <f>E872+(E872*$N$10)/100</f>
        <v>65.290679999999995</v>
      </c>
      <c r="G872" s="39">
        <v>92</v>
      </c>
      <c r="H872" s="40" t="s">
        <v>3047</v>
      </c>
      <c r="I872" s="39">
        <v>100</v>
      </c>
      <c r="J872" s="22">
        <v>6</v>
      </c>
      <c r="K872" s="23" t="s">
        <v>463</v>
      </c>
      <c r="L872" s="207">
        <f>F872-(F872*$N$11)/100</f>
        <v>65.290679999999995</v>
      </c>
      <c r="M872" s="208">
        <f>IF($N$11="",(F872*$P$11)/100+F872,L872+(L872*$P$11)/100)</f>
        <v>65.290679999999995</v>
      </c>
      <c r="P872" s="217"/>
    </row>
    <row r="873" spans="1:16" s="10" customFormat="1" ht="11.25" customHeight="1">
      <c r="A873" s="67" t="s">
        <v>1254</v>
      </c>
      <c r="B873" s="103" t="s">
        <v>970</v>
      </c>
      <c r="C873" s="103" t="s">
        <v>2946</v>
      </c>
      <c r="D873" s="189" t="s">
        <v>2952</v>
      </c>
      <c r="E873" s="11">
        <v>52.350479999999997</v>
      </c>
      <c r="F873" s="13">
        <f>E873+(E873*$N$10)/100</f>
        <v>52.350479999999997</v>
      </c>
      <c r="G873" s="41">
        <v>92</v>
      </c>
      <c r="H873" s="51" t="s">
        <v>466</v>
      </c>
      <c r="I873" s="41">
        <v>96</v>
      </c>
      <c r="J873" s="24">
        <v>6</v>
      </c>
      <c r="K873" s="25" t="s">
        <v>463</v>
      </c>
      <c r="L873" s="207">
        <f>F873-(F873*$N$11)/100</f>
        <v>52.350479999999997</v>
      </c>
      <c r="M873" s="208">
        <f>IF($N$11="",(F873*$P$11)/100+F873,L873+(L873*$P$11)/100)</f>
        <v>52.350479999999997</v>
      </c>
      <c r="N873" s="308"/>
      <c r="O873" s="271"/>
      <c r="P873" s="217"/>
    </row>
    <row r="874" spans="1:16" s="7" customFormat="1" ht="11.25" customHeight="1">
      <c r="A874" s="314" t="s">
        <v>3653</v>
      </c>
      <c r="B874" s="315"/>
      <c r="C874" s="315"/>
      <c r="D874" s="315"/>
      <c r="E874" s="315"/>
      <c r="F874" s="315"/>
      <c r="G874" s="315"/>
      <c r="H874" s="315"/>
      <c r="I874" s="315"/>
      <c r="J874" s="315"/>
      <c r="K874" s="316"/>
      <c r="L874" s="209"/>
      <c r="M874" s="210"/>
      <c r="N874" s="308"/>
      <c r="O874" s="271"/>
      <c r="P874" s="217"/>
    </row>
    <row r="875" spans="1:16" s="3" customFormat="1" ht="11.25" customHeight="1">
      <c r="A875" s="65" t="s">
        <v>1271</v>
      </c>
      <c r="B875" s="105" t="s">
        <v>550</v>
      </c>
      <c r="C875" s="105" t="s">
        <v>1898</v>
      </c>
      <c r="D875" s="196" t="s">
        <v>2902</v>
      </c>
      <c r="E875" s="5">
        <v>73.240439999999992</v>
      </c>
      <c r="F875" s="13">
        <f>E875+(E875*$N$10)/100</f>
        <v>73.240439999999992</v>
      </c>
      <c r="G875" s="38">
        <v>83</v>
      </c>
      <c r="H875" s="50" t="s">
        <v>472</v>
      </c>
      <c r="I875" s="38">
        <v>110</v>
      </c>
      <c r="J875" s="20">
        <v>50</v>
      </c>
      <c r="K875" s="21" t="s">
        <v>987</v>
      </c>
      <c r="L875" s="207">
        <f>F875-(F875*$N$11)/100</f>
        <v>73.240439999999992</v>
      </c>
      <c r="M875" s="208">
        <f>IF($N$11="",(F875*$P$11)/100+F875,L875+(L875*$P$11)/100)</f>
        <v>73.240439999999992</v>
      </c>
      <c r="N875" s="308"/>
      <c r="O875" s="271"/>
      <c r="P875" s="217"/>
    </row>
    <row r="876" spans="1:16" ht="11.25" customHeight="1">
      <c r="A876" s="67" t="s">
        <v>2392</v>
      </c>
      <c r="B876" s="103" t="s">
        <v>3674</v>
      </c>
      <c r="C876" s="103" t="s">
        <v>3675</v>
      </c>
      <c r="D876" s="189" t="s">
        <v>3679</v>
      </c>
      <c r="E876" s="11">
        <v>73.120319999999992</v>
      </c>
      <c r="F876" s="13">
        <f>E876+(E876*$N$10)/100</f>
        <v>73.120319999999992</v>
      </c>
      <c r="G876" s="41">
        <v>86</v>
      </c>
      <c r="H876" s="51" t="s">
        <v>3673</v>
      </c>
      <c r="I876" s="41">
        <v>140</v>
      </c>
      <c r="J876" s="24">
        <v>0</v>
      </c>
      <c r="K876" s="25" t="s">
        <v>987</v>
      </c>
      <c r="L876" s="207">
        <f>F876-(F876*$N$11)/100</f>
        <v>73.120319999999992</v>
      </c>
      <c r="M876" s="208">
        <f>IF($N$11="",(F876*$P$11)/100+F876,L876+(L876*$P$11)/100)</f>
        <v>73.120319999999992</v>
      </c>
      <c r="P876" s="217"/>
    </row>
    <row r="877" spans="1:16" ht="11.25" customHeight="1">
      <c r="A877" s="234" t="s">
        <v>1288</v>
      </c>
      <c r="B877" s="164"/>
      <c r="C877" s="164" t="s">
        <v>3574</v>
      </c>
      <c r="D877" s="198" t="s">
        <v>3575</v>
      </c>
      <c r="E877" s="11">
        <v>69.341999999999999</v>
      </c>
      <c r="F877" s="13">
        <f>E877+(E877*$N$10)/100</f>
        <v>69.341999999999999</v>
      </c>
      <c r="G877" s="135">
        <v>75</v>
      </c>
      <c r="H877" s="136" t="s">
        <v>465</v>
      </c>
      <c r="I877" s="135">
        <v>90</v>
      </c>
      <c r="J877" s="137">
        <v>6</v>
      </c>
      <c r="K877" s="25" t="s">
        <v>987</v>
      </c>
      <c r="L877" s="207">
        <f>F877-(F877*$N$11)/100</f>
        <v>69.341999999999999</v>
      </c>
      <c r="M877" s="208">
        <f>IF($N$11="",(F877*$P$11)/100+F877,L877+(L877*$P$11)/100)</f>
        <v>69.341999999999999</v>
      </c>
      <c r="P877" s="217"/>
    </row>
    <row r="878" spans="1:16" ht="11.25" customHeight="1">
      <c r="A878" s="311" t="s">
        <v>749</v>
      </c>
      <c r="B878" s="312"/>
      <c r="C878" s="312"/>
      <c r="D878" s="312"/>
      <c r="E878" s="312"/>
      <c r="F878" s="312"/>
      <c r="G878" s="312"/>
      <c r="H878" s="312"/>
      <c r="I878" s="312"/>
      <c r="J878" s="312"/>
      <c r="K878" s="313"/>
      <c r="L878" s="209"/>
      <c r="M878" s="210"/>
      <c r="P878" s="217"/>
    </row>
    <row r="879" spans="1:16" ht="11.25" customHeight="1">
      <c r="A879" s="68" t="s">
        <v>3652</v>
      </c>
      <c r="B879" s="104"/>
      <c r="C879" s="104"/>
      <c r="D879" s="197"/>
      <c r="E879" s="61"/>
      <c r="F879" s="61"/>
      <c r="G879" s="61"/>
      <c r="H879" s="61"/>
      <c r="I879" s="61"/>
      <c r="J879" s="61"/>
      <c r="K879" s="62"/>
      <c r="L879" s="209"/>
      <c r="M879" s="210"/>
      <c r="P879" s="217"/>
    </row>
    <row r="880" spans="1:16" ht="11.25" customHeight="1">
      <c r="A880" s="66" t="s">
        <v>2535</v>
      </c>
      <c r="B880" s="99" t="s">
        <v>3669</v>
      </c>
      <c r="C880" s="99" t="s">
        <v>1826</v>
      </c>
      <c r="D880" s="180" t="s">
        <v>1191</v>
      </c>
      <c r="E880" s="6">
        <v>89.423879999999997</v>
      </c>
      <c r="F880" s="13">
        <f>E880+(E880*$N$10)/100</f>
        <v>89.423879999999997</v>
      </c>
      <c r="G880" s="39">
        <v>345</v>
      </c>
      <c r="H880" s="40">
        <v>170</v>
      </c>
      <c r="I880" s="39">
        <v>43</v>
      </c>
      <c r="J880" s="22">
        <v>16</v>
      </c>
      <c r="K880" s="23" t="s">
        <v>424</v>
      </c>
      <c r="L880" s="207">
        <f>F880-(F880*$N$11)/100</f>
        <v>89.423879999999997</v>
      </c>
      <c r="M880" s="208">
        <f>IF($N$11="",(F880*$P$11)/100+F880,L880+(L880*$P$11)/100)</f>
        <v>89.423879999999997</v>
      </c>
      <c r="P880" s="217"/>
    </row>
    <row r="881" spans="1:16" ht="11.25" customHeight="1">
      <c r="A881" s="66" t="s">
        <v>2538</v>
      </c>
      <c r="B881" s="99" t="s">
        <v>2891</v>
      </c>
      <c r="C881" s="99">
        <v>0</v>
      </c>
      <c r="D881" s="180" t="s">
        <v>3411</v>
      </c>
      <c r="E881" s="6">
        <v>96.292560000000009</v>
      </c>
      <c r="F881" s="13">
        <f>E881+(E881*$N$10)/100</f>
        <v>96.292560000000009</v>
      </c>
      <c r="G881" s="39">
        <v>237</v>
      </c>
      <c r="H881" s="40">
        <v>161</v>
      </c>
      <c r="I881" s="39">
        <v>48</v>
      </c>
      <c r="J881" s="22">
        <v>30</v>
      </c>
      <c r="K881" s="23" t="s">
        <v>424</v>
      </c>
      <c r="L881" s="207">
        <f>F881-(F881*$N$11)/100</f>
        <v>96.292560000000009</v>
      </c>
      <c r="M881" s="208">
        <f>IF($N$11="",(F881*$P$11)/100+F881,L881+(L881*$P$11)/100)</f>
        <v>96.292560000000009</v>
      </c>
      <c r="P881" s="217"/>
    </row>
    <row r="882" spans="1:16" ht="11.25" customHeight="1">
      <c r="A882" s="66" t="s">
        <v>2759</v>
      </c>
      <c r="B882" s="99" t="s">
        <v>1192</v>
      </c>
      <c r="C882" s="99" t="s">
        <v>847</v>
      </c>
      <c r="D882" s="180" t="s">
        <v>3416</v>
      </c>
      <c r="E882" s="6">
        <v>130.08995999999999</v>
      </c>
      <c r="F882" s="13">
        <f>E882+(E882*$N$10)/100</f>
        <v>130.08995999999999</v>
      </c>
      <c r="G882" s="39">
        <v>292</v>
      </c>
      <c r="H882" s="40">
        <v>249</v>
      </c>
      <c r="I882" s="39">
        <v>36</v>
      </c>
      <c r="J882" s="22">
        <v>16</v>
      </c>
      <c r="K882" s="23" t="s">
        <v>424</v>
      </c>
      <c r="L882" s="207">
        <f>F882-(F882*$N$11)/100</f>
        <v>130.08995999999999</v>
      </c>
      <c r="M882" s="208">
        <f>IF($N$11="",(F882*$P$11)/100+F882,L882+(L882*$P$11)/100)</f>
        <v>130.08995999999999</v>
      </c>
      <c r="P882" s="217"/>
    </row>
    <row r="883" spans="1:16" ht="11.25" customHeight="1">
      <c r="A883" s="314" t="s">
        <v>463</v>
      </c>
      <c r="B883" s="315"/>
      <c r="C883" s="315"/>
      <c r="D883" s="315"/>
      <c r="E883" s="315"/>
      <c r="F883" s="315"/>
      <c r="G883" s="315"/>
      <c r="H883" s="315"/>
      <c r="I883" s="315"/>
      <c r="J883" s="315"/>
      <c r="K883" s="316"/>
      <c r="L883" s="209"/>
      <c r="M883" s="210"/>
      <c r="P883" s="217"/>
    </row>
    <row r="884" spans="1:16" ht="11.25" customHeight="1">
      <c r="A884" s="66" t="s">
        <v>2579</v>
      </c>
      <c r="B884" s="99" t="s">
        <v>4102</v>
      </c>
      <c r="C884" s="99">
        <v>0</v>
      </c>
      <c r="D884" s="180" t="s">
        <v>2590</v>
      </c>
      <c r="E884" s="6">
        <v>52.143000000000001</v>
      </c>
      <c r="F884" s="13">
        <f>E884+(E884*$N$10)/100</f>
        <v>52.143000000000001</v>
      </c>
      <c r="G884" s="39">
        <v>75</v>
      </c>
      <c r="H884" s="40" t="s">
        <v>465</v>
      </c>
      <c r="I884" s="39">
        <v>120</v>
      </c>
      <c r="J884" s="22">
        <v>6</v>
      </c>
      <c r="K884" s="23" t="s">
        <v>463</v>
      </c>
      <c r="L884" s="207">
        <f>F884-(F884*$N$11)/100</f>
        <v>52.143000000000001</v>
      </c>
      <c r="M884" s="208">
        <f>IF($N$11="",(F884*$P$11)/100+F884,L884+(L884*$P$11)/100)</f>
        <v>52.143000000000001</v>
      </c>
      <c r="P884" s="217"/>
    </row>
    <row r="885" spans="1:16" ht="11.25" customHeight="1">
      <c r="A885" s="66"/>
      <c r="B885" s="99"/>
      <c r="C885" s="99"/>
      <c r="D885" s="180" t="s">
        <v>2577</v>
      </c>
      <c r="E885" s="6"/>
      <c r="F885" s="6"/>
      <c r="G885" s="39"/>
      <c r="H885" s="40"/>
      <c r="I885" s="39"/>
      <c r="J885" s="22"/>
      <c r="K885" s="23"/>
      <c r="L885" s="207"/>
      <c r="M885" s="208"/>
      <c r="P885" s="217"/>
    </row>
    <row r="886" spans="1:16" ht="11.25" customHeight="1">
      <c r="A886" s="66" t="s">
        <v>2861</v>
      </c>
      <c r="B886" s="99">
        <v>0</v>
      </c>
      <c r="C886" s="99" t="s">
        <v>567</v>
      </c>
      <c r="D886" s="180" t="s">
        <v>2590</v>
      </c>
      <c r="E886" s="6">
        <v>52.110240000000005</v>
      </c>
      <c r="F886" s="13">
        <f>E886+(E886*$N$10)/100</f>
        <v>52.110240000000005</v>
      </c>
      <c r="G886" s="39">
        <v>75</v>
      </c>
      <c r="H886" s="40" t="s">
        <v>465</v>
      </c>
      <c r="I886" s="39">
        <v>120</v>
      </c>
      <c r="J886" s="22">
        <v>6</v>
      </c>
      <c r="K886" s="23" t="s">
        <v>463</v>
      </c>
      <c r="L886" s="207">
        <f>F886-(F886*$N$11)/100</f>
        <v>52.110240000000005</v>
      </c>
      <c r="M886" s="208">
        <f>IF($N$11="",(F886*$P$11)/100+F886,L886+(L886*$P$11)/100)</f>
        <v>52.110240000000005</v>
      </c>
      <c r="P886" s="217"/>
    </row>
    <row r="887" spans="1:16" ht="11.25" customHeight="1">
      <c r="A887" s="66"/>
      <c r="B887" s="99"/>
      <c r="C887" s="99"/>
      <c r="D887" s="180" t="s">
        <v>2088</v>
      </c>
      <c r="E887" s="6"/>
      <c r="F887" s="6"/>
      <c r="G887" s="39"/>
      <c r="H887" s="40"/>
      <c r="I887" s="39"/>
      <c r="J887" s="22"/>
      <c r="K887" s="23"/>
      <c r="L887" s="207"/>
      <c r="M887" s="208"/>
      <c r="P887" s="217"/>
    </row>
    <row r="888" spans="1:16" ht="11.25" customHeight="1">
      <c r="A888" s="66" t="s">
        <v>2871</v>
      </c>
      <c r="B888" s="99" t="s">
        <v>611</v>
      </c>
      <c r="C888" s="99" t="s">
        <v>627</v>
      </c>
      <c r="D888" s="180" t="s">
        <v>2206</v>
      </c>
      <c r="E888" s="6">
        <v>32.978400000000001</v>
      </c>
      <c r="F888" s="13">
        <f>E888+(E888*$N$10)/100</f>
        <v>32.978400000000001</v>
      </c>
      <c r="G888" s="39">
        <v>84</v>
      </c>
      <c r="H888" s="40">
        <v>18.5</v>
      </c>
      <c r="I888" s="39">
        <v>100</v>
      </c>
      <c r="J888" s="22">
        <v>0</v>
      </c>
      <c r="K888" s="23" t="s">
        <v>463</v>
      </c>
      <c r="L888" s="207">
        <f>F888-(F888*$N$11)/100</f>
        <v>32.978400000000001</v>
      </c>
      <c r="M888" s="208">
        <f>IF($N$11="",(F888*$P$11)/100+F888,L888+(L888*$P$11)/100)</f>
        <v>32.978400000000001</v>
      </c>
      <c r="P888" s="217"/>
    </row>
    <row r="889" spans="1:16" ht="11.25" customHeight="1">
      <c r="A889" s="311" t="s">
        <v>1527</v>
      </c>
      <c r="B889" s="312"/>
      <c r="C889" s="312"/>
      <c r="D889" s="312"/>
      <c r="E889" s="312"/>
      <c r="F889" s="312"/>
      <c r="G889" s="312"/>
      <c r="H889" s="312"/>
      <c r="I889" s="312"/>
      <c r="J889" s="312"/>
      <c r="K889" s="313"/>
      <c r="L889" s="209"/>
      <c r="M889" s="210"/>
      <c r="P889" s="217"/>
    </row>
    <row r="890" spans="1:16" ht="11.25" customHeight="1">
      <c r="A890" s="314" t="s">
        <v>3652</v>
      </c>
      <c r="B890" s="315"/>
      <c r="C890" s="315"/>
      <c r="D890" s="315"/>
      <c r="E890" s="315"/>
      <c r="F890" s="315"/>
      <c r="G890" s="315"/>
      <c r="H890" s="315"/>
      <c r="I890" s="315"/>
      <c r="J890" s="315"/>
      <c r="K890" s="316"/>
      <c r="L890" s="209"/>
      <c r="M890" s="210"/>
      <c r="P890" s="217"/>
    </row>
    <row r="891" spans="1:16" ht="11.25" customHeight="1">
      <c r="A891" s="66" t="s">
        <v>2552</v>
      </c>
      <c r="B891" s="99" t="s">
        <v>1979</v>
      </c>
      <c r="C891" s="99" t="s">
        <v>1528</v>
      </c>
      <c r="D891" s="180" t="s">
        <v>1529</v>
      </c>
      <c r="E891" s="6">
        <v>193.28102351759239</v>
      </c>
      <c r="F891" s="13">
        <f t="shared" ref="F891:F896" si="84">E891+(E891*$N$10)/100</f>
        <v>193.28102351759239</v>
      </c>
      <c r="G891" s="39">
        <v>163</v>
      </c>
      <c r="H891" s="40">
        <v>87</v>
      </c>
      <c r="I891" s="39">
        <v>350</v>
      </c>
      <c r="J891" s="22">
        <v>1</v>
      </c>
      <c r="K891" s="23" t="s">
        <v>426</v>
      </c>
      <c r="L891" s="207">
        <f t="shared" ref="L891:L904" si="85">F891-(F891*$N$11)/100</f>
        <v>193.28102351759239</v>
      </c>
      <c r="M891" s="208">
        <f t="shared" ref="M891:M896" si="86">IF($N$11="",(F891*$P$11)/100+F891,L891+(L891*$P$11)/100)</f>
        <v>193.28102351759239</v>
      </c>
      <c r="P891" s="217"/>
    </row>
    <row r="892" spans="1:16" ht="11.25" customHeight="1">
      <c r="A892" s="66" t="s">
        <v>2536</v>
      </c>
      <c r="B892" s="99" t="s">
        <v>1854</v>
      </c>
      <c r="C892" s="99" t="s">
        <v>1855</v>
      </c>
      <c r="D892" s="180" t="s">
        <v>1856</v>
      </c>
      <c r="E892" s="6">
        <v>101.15159813583269</v>
      </c>
      <c r="F892" s="13">
        <f t="shared" si="84"/>
        <v>101.15159813583269</v>
      </c>
      <c r="G892" s="39">
        <v>87</v>
      </c>
      <c r="H892" s="40">
        <v>71</v>
      </c>
      <c r="I892" s="39">
        <v>345</v>
      </c>
      <c r="J892" s="22">
        <v>1</v>
      </c>
      <c r="K892" s="23" t="s">
        <v>426</v>
      </c>
      <c r="L892" s="207">
        <f t="shared" si="85"/>
        <v>101.15159813583269</v>
      </c>
      <c r="M892" s="208">
        <f t="shared" si="86"/>
        <v>101.15159813583269</v>
      </c>
      <c r="P892" s="217"/>
    </row>
    <row r="893" spans="1:16" ht="11.25" customHeight="1">
      <c r="A893" s="66" t="s">
        <v>2558</v>
      </c>
      <c r="B893" s="99"/>
      <c r="C893" s="99" t="s">
        <v>3576</v>
      </c>
      <c r="D893" s="180" t="s">
        <v>3577</v>
      </c>
      <c r="E893" s="6">
        <v>151.63975007999997</v>
      </c>
      <c r="F893" s="13">
        <f t="shared" si="84"/>
        <v>151.63975007999997</v>
      </c>
      <c r="G893" s="39">
        <v>137</v>
      </c>
      <c r="H893" s="40" t="s">
        <v>3578</v>
      </c>
      <c r="I893" s="39">
        <v>290</v>
      </c>
      <c r="J893" s="22">
        <v>1</v>
      </c>
      <c r="K893" s="23" t="s">
        <v>425</v>
      </c>
      <c r="L893" s="207">
        <f>F893-(F893*$N$11)/100</f>
        <v>151.63975007999997</v>
      </c>
      <c r="M893" s="208">
        <f t="shared" si="86"/>
        <v>151.63975007999997</v>
      </c>
      <c r="P893" s="217"/>
    </row>
    <row r="894" spans="1:16" ht="11.25" customHeight="1">
      <c r="A894" s="66" t="s">
        <v>730</v>
      </c>
      <c r="B894" s="99" t="s">
        <v>1064</v>
      </c>
      <c r="C894" s="99" t="s">
        <v>1065</v>
      </c>
      <c r="D894" s="180" t="s">
        <v>1530</v>
      </c>
      <c r="E894" s="6">
        <v>209.76551653219735</v>
      </c>
      <c r="F894" s="13">
        <f t="shared" si="84"/>
        <v>209.76551653219735</v>
      </c>
      <c r="G894" s="39" t="s">
        <v>1067</v>
      </c>
      <c r="H894" s="40" t="s">
        <v>1068</v>
      </c>
      <c r="I894" s="39">
        <v>260</v>
      </c>
      <c r="J894" s="22">
        <v>0</v>
      </c>
      <c r="K894" s="23" t="s">
        <v>426</v>
      </c>
      <c r="L894" s="207">
        <f t="shared" si="85"/>
        <v>209.76551653219735</v>
      </c>
      <c r="M894" s="208">
        <f t="shared" si="86"/>
        <v>209.76551653219735</v>
      </c>
      <c r="P894" s="217"/>
    </row>
    <row r="895" spans="1:16" ht="11.25" customHeight="1">
      <c r="A895" s="66" t="s">
        <v>685</v>
      </c>
      <c r="B895" s="99">
        <v>0</v>
      </c>
      <c r="C895" s="99" t="s">
        <v>1531</v>
      </c>
      <c r="D895" s="180" t="s">
        <v>3619</v>
      </c>
      <c r="E895" s="6">
        <v>237.17495614305284</v>
      </c>
      <c r="F895" s="13">
        <f t="shared" si="84"/>
        <v>237.17495614305284</v>
      </c>
      <c r="G895" s="39">
        <v>138</v>
      </c>
      <c r="H895" s="40">
        <v>81</v>
      </c>
      <c r="I895" s="39">
        <v>328</v>
      </c>
      <c r="J895" s="22">
        <v>0</v>
      </c>
      <c r="K895" s="23" t="s">
        <v>426</v>
      </c>
      <c r="L895" s="207">
        <f t="shared" si="85"/>
        <v>237.17495614305284</v>
      </c>
      <c r="M895" s="208">
        <f t="shared" si="86"/>
        <v>237.17495614305284</v>
      </c>
      <c r="P895" s="217"/>
    </row>
    <row r="896" spans="1:16" ht="11.25" customHeight="1">
      <c r="A896" s="66" t="s">
        <v>696</v>
      </c>
      <c r="B896" s="99">
        <v>0</v>
      </c>
      <c r="C896" s="99" t="s">
        <v>3775</v>
      </c>
      <c r="D896" s="180" t="s">
        <v>3779</v>
      </c>
      <c r="E896" s="6">
        <v>748.47033524573578</v>
      </c>
      <c r="F896" s="13">
        <f t="shared" si="84"/>
        <v>748.47033524573578</v>
      </c>
      <c r="G896" s="39">
        <v>278</v>
      </c>
      <c r="H896" s="40">
        <v>147</v>
      </c>
      <c r="I896" s="39">
        <v>397</v>
      </c>
      <c r="J896" s="22">
        <v>0</v>
      </c>
      <c r="K896" s="23" t="s">
        <v>426</v>
      </c>
      <c r="L896" s="207">
        <f t="shared" si="85"/>
        <v>748.47033524573578</v>
      </c>
      <c r="M896" s="208">
        <f t="shared" si="86"/>
        <v>748.47033524573578</v>
      </c>
      <c r="P896" s="217"/>
    </row>
    <row r="897" spans="1:16" ht="11.25" customHeight="1">
      <c r="A897" s="66"/>
      <c r="B897" s="99"/>
      <c r="C897" s="99"/>
      <c r="D897" s="180" t="s">
        <v>3780</v>
      </c>
      <c r="E897" s="6"/>
      <c r="F897" s="6"/>
      <c r="G897" s="39"/>
      <c r="H897" s="40"/>
      <c r="I897" s="39"/>
      <c r="J897" s="22"/>
      <c r="K897" s="23"/>
      <c r="L897" s="207"/>
      <c r="M897" s="208"/>
      <c r="P897" s="217"/>
    </row>
    <row r="898" spans="1:16" ht="11.25" customHeight="1">
      <c r="A898" s="66"/>
      <c r="B898" s="99"/>
      <c r="C898" s="99"/>
      <c r="D898" s="180" t="s">
        <v>3781</v>
      </c>
      <c r="E898" s="6"/>
      <c r="F898" s="6"/>
      <c r="G898" s="39"/>
      <c r="H898" s="40"/>
      <c r="I898" s="39"/>
      <c r="J898" s="22"/>
      <c r="K898" s="23"/>
      <c r="L898" s="207"/>
      <c r="M898" s="208"/>
      <c r="P898" s="217"/>
    </row>
    <row r="899" spans="1:16" ht="11.25" customHeight="1">
      <c r="A899" s="66" t="s">
        <v>697</v>
      </c>
      <c r="B899" s="99">
        <v>0</v>
      </c>
      <c r="C899" s="99" t="s">
        <v>3783</v>
      </c>
      <c r="D899" s="180" t="s">
        <v>4068</v>
      </c>
      <c r="E899" s="6">
        <v>221.38896753705487</v>
      </c>
      <c r="F899" s="13">
        <f>E899+(E899*$N$10)/100</f>
        <v>221.38896753705487</v>
      </c>
      <c r="G899" s="39">
        <v>140</v>
      </c>
      <c r="H899" s="40">
        <v>112</v>
      </c>
      <c r="I899" s="39">
        <v>381</v>
      </c>
      <c r="J899" s="22">
        <v>0</v>
      </c>
      <c r="K899" s="23" t="s">
        <v>426</v>
      </c>
      <c r="L899" s="207">
        <f t="shared" si="85"/>
        <v>221.38896753705487</v>
      </c>
      <c r="M899" s="208">
        <f>IF($N$11="",(F899*$P$11)/100+F899,L899+(L899*$P$11)/100)</f>
        <v>221.38896753705487</v>
      </c>
      <c r="P899" s="217"/>
    </row>
    <row r="900" spans="1:16" ht="11.25" customHeight="1">
      <c r="A900" s="66" t="s">
        <v>707</v>
      </c>
      <c r="B900" s="99" t="s">
        <v>3239</v>
      </c>
      <c r="C900" s="99">
        <v>0</v>
      </c>
      <c r="D900" s="180" t="s">
        <v>3246</v>
      </c>
      <c r="E900" s="6">
        <v>623.18692216360444</v>
      </c>
      <c r="F900" s="13">
        <f>E900+(E900*$N$10)/100</f>
        <v>623.18692216360444</v>
      </c>
      <c r="G900" s="39">
        <v>275</v>
      </c>
      <c r="H900" s="40">
        <v>165</v>
      </c>
      <c r="I900" s="39">
        <v>393.7</v>
      </c>
      <c r="J900" s="22">
        <v>0</v>
      </c>
      <c r="K900" s="23" t="s">
        <v>426</v>
      </c>
      <c r="L900" s="207">
        <f t="shared" si="85"/>
        <v>623.18692216360444</v>
      </c>
      <c r="M900" s="208">
        <f>IF($N$11="",(F900*$P$11)/100+F900,L900+(L900*$P$11)/100)</f>
        <v>623.18692216360444</v>
      </c>
      <c r="P900" s="217"/>
    </row>
    <row r="901" spans="1:16" ht="11.25" customHeight="1">
      <c r="A901" s="66" t="s">
        <v>708</v>
      </c>
      <c r="B901" s="99" t="s">
        <v>3252</v>
      </c>
      <c r="C901" s="99">
        <v>0</v>
      </c>
      <c r="D901" s="180" t="s">
        <v>3253</v>
      </c>
      <c r="E901" s="6">
        <v>249.61473581476679</v>
      </c>
      <c r="F901" s="13">
        <f>E901+(E901*$N$10)/100</f>
        <v>249.61473581476679</v>
      </c>
      <c r="G901" s="39">
        <v>162</v>
      </c>
      <c r="H901" s="40">
        <v>134</v>
      </c>
      <c r="I901" s="39">
        <v>365.1</v>
      </c>
      <c r="J901" s="22">
        <v>0</v>
      </c>
      <c r="K901" s="23" t="s">
        <v>426</v>
      </c>
      <c r="L901" s="207">
        <f t="shared" si="85"/>
        <v>249.61473581476679</v>
      </c>
      <c r="M901" s="208">
        <f>IF($N$11="",(F901*$P$11)/100+F901,L901+(L901*$P$11)/100)</f>
        <v>249.61473581476679</v>
      </c>
      <c r="P901" s="217"/>
    </row>
    <row r="902" spans="1:16" ht="11.25" customHeight="1">
      <c r="A902" s="66" t="s">
        <v>2574</v>
      </c>
      <c r="B902" s="99">
        <v>0</v>
      </c>
      <c r="C902" s="99" t="s">
        <v>2100</v>
      </c>
      <c r="D902" s="180" t="s">
        <v>2591</v>
      </c>
      <c r="E902" s="6">
        <v>237.48109991423999</v>
      </c>
      <c r="F902" s="13">
        <f>E902+(E902*$N$10)/100</f>
        <v>237.48109991423999</v>
      </c>
      <c r="G902" s="39">
        <v>155</v>
      </c>
      <c r="H902" s="40">
        <v>88.5</v>
      </c>
      <c r="I902" s="39">
        <v>315.5</v>
      </c>
      <c r="J902" s="22">
        <v>1</v>
      </c>
      <c r="K902" s="23" t="s">
        <v>426</v>
      </c>
      <c r="L902" s="207">
        <f t="shared" si="85"/>
        <v>237.48109991423999</v>
      </c>
      <c r="M902" s="208">
        <f>IF($N$11="",(F902*$P$11)/100+F902,L902+(L902*$P$11)/100)</f>
        <v>237.48109991423999</v>
      </c>
      <c r="P902" s="217"/>
    </row>
    <row r="903" spans="1:16" ht="11.25" customHeight="1">
      <c r="A903" s="66"/>
      <c r="B903" s="99"/>
      <c r="C903" s="99"/>
      <c r="D903" s="180" t="s">
        <v>2571</v>
      </c>
      <c r="E903" s="6"/>
      <c r="F903" s="6"/>
      <c r="G903" s="39"/>
      <c r="H903" s="40"/>
      <c r="I903" s="39"/>
      <c r="J903" s="22"/>
      <c r="K903" s="23"/>
      <c r="L903" s="207"/>
      <c r="M903" s="208"/>
      <c r="P903" s="217"/>
    </row>
    <row r="904" spans="1:16" ht="11.25" customHeight="1">
      <c r="A904" s="66" t="s">
        <v>2098</v>
      </c>
      <c r="B904" s="99" t="s">
        <v>2099</v>
      </c>
      <c r="C904" s="99" t="s">
        <v>2100</v>
      </c>
      <c r="D904" s="180" t="s">
        <v>2592</v>
      </c>
      <c r="E904" s="6">
        <v>670.38940913817601</v>
      </c>
      <c r="F904" s="13">
        <f>E904+(E904*$N$10)/100</f>
        <v>670.38940913817601</v>
      </c>
      <c r="G904" s="39">
        <v>155</v>
      </c>
      <c r="H904" s="40">
        <v>88.5</v>
      </c>
      <c r="I904" s="39">
        <v>315.5</v>
      </c>
      <c r="J904" s="22">
        <v>1</v>
      </c>
      <c r="K904" s="23" t="s">
        <v>426</v>
      </c>
      <c r="L904" s="207">
        <f t="shared" si="85"/>
        <v>670.38940913817601</v>
      </c>
      <c r="M904" s="208">
        <f>IF($N$11="",(F904*$P$11)/100+F904,L904+(L904*$P$11)/100)</f>
        <v>670.38940913817601</v>
      </c>
      <c r="P904" s="217"/>
    </row>
    <row r="905" spans="1:16" ht="11.25" customHeight="1">
      <c r="A905" s="66"/>
      <c r="B905" s="99"/>
      <c r="C905" s="99"/>
      <c r="D905" s="180" t="s">
        <v>2593</v>
      </c>
      <c r="E905" s="6"/>
      <c r="F905" s="6"/>
      <c r="G905" s="39"/>
      <c r="H905" s="40"/>
      <c r="I905" s="39"/>
      <c r="J905" s="22"/>
      <c r="K905" s="23"/>
      <c r="L905" s="207"/>
      <c r="M905" s="208"/>
      <c r="P905" s="217"/>
    </row>
    <row r="906" spans="1:16" ht="11.25" customHeight="1">
      <c r="A906" s="66"/>
      <c r="B906" s="99"/>
      <c r="C906" s="99"/>
      <c r="D906" s="180" t="s">
        <v>2594</v>
      </c>
      <c r="E906" s="6"/>
      <c r="F906" s="6"/>
      <c r="G906" s="39"/>
      <c r="H906" s="40"/>
      <c r="I906" s="39"/>
      <c r="J906" s="22"/>
      <c r="K906" s="23"/>
      <c r="L906" s="207"/>
      <c r="M906" s="208"/>
      <c r="P906" s="217"/>
    </row>
    <row r="907" spans="1:16" ht="11.25" customHeight="1">
      <c r="A907" s="66"/>
      <c r="B907" s="99"/>
      <c r="C907" s="99"/>
      <c r="D907" s="180" t="s">
        <v>2595</v>
      </c>
      <c r="E907" s="6"/>
      <c r="F907" s="6"/>
      <c r="G907" s="39"/>
      <c r="H907" s="40"/>
      <c r="I907" s="39"/>
      <c r="J907" s="22"/>
      <c r="K907" s="23"/>
      <c r="L907" s="207"/>
      <c r="M907" s="208"/>
      <c r="P907" s="217"/>
    </row>
    <row r="908" spans="1:16" ht="11.25" customHeight="1">
      <c r="A908" s="314" t="s">
        <v>463</v>
      </c>
      <c r="B908" s="315"/>
      <c r="C908" s="315"/>
      <c r="D908" s="315"/>
      <c r="E908" s="315"/>
      <c r="F908" s="315"/>
      <c r="G908" s="315"/>
      <c r="H908" s="315"/>
      <c r="I908" s="315"/>
      <c r="J908" s="315"/>
      <c r="K908" s="316"/>
      <c r="L908" s="209"/>
      <c r="M908" s="210"/>
      <c r="P908" s="217"/>
    </row>
    <row r="909" spans="1:16" ht="11.25" customHeight="1">
      <c r="A909" s="66" t="s">
        <v>1218</v>
      </c>
      <c r="B909" s="99" t="s">
        <v>593</v>
      </c>
      <c r="C909" s="99" t="s">
        <v>594</v>
      </c>
      <c r="D909" s="180" t="s">
        <v>595</v>
      </c>
      <c r="E909" s="6">
        <v>68.823787100021846</v>
      </c>
      <c r="F909" s="13">
        <f t="shared" ref="F909:F914" si="87">E909+(E909*$N$10)/100</f>
        <v>68.823787100021846</v>
      </c>
      <c r="G909" s="39">
        <v>92</v>
      </c>
      <c r="H909" s="40" t="s">
        <v>468</v>
      </c>
      <c r="I909" s="39">
        <v>130</v>
      </c>
      <c r="J909" s="22">
        <v>6</v>
      </c>
      <c r="K909" s="23" t="s">
        <v>463</v>
      </c>
      <c r="L909" s="207">
        <f t="shared" ref="L909:L914" si="88">F909-(F909*$N$11)/100</f>
        <v>68.823787100021846</v>
      </c>
      <c r="M909" s="208">
        <f t="shared" ref="M909:M914" si="89">IF($N$11="",(F909*$P$11)/100+F909,L909+(L909*$P$11)/100)</f>
        <v>68.823787100021846</v>
      </c>
      <c r="P909" s="217"/>
    </row>
    <row r="910" spans="1:16" ht="11.25" customHeight="1">
      <c r="A910" s="66" t="s">
        <v>1241</v>
      </c>
      <c r="B910" s="99">
        <v>0</v>
      </c>
      <c r="C910" s="99" t="s">
        <v>1200</v>
      </c>
      <c r="D910" s="180" t="s">
        <v>1201</v>
      </c>
      <c r="E910" s="6">
        <v>50.080585469064992</v>
      </c>
      <c r="F910" s="13">
        <f t="shared" si="87"/>
        <v>50.080585469064992</v>
      </c>
      <c r="G910" s="39">
        <v>75</v>
      </c>
      <c r="H910" s="40" t="s">
        <v>465</v>
      </c>
      <c r="I910" s="39">
        <v>90</v>
      </c>
      <c r="J910" s="22">
        <v>6</v>
      </c>
      <c r="K910" s="23" t="s">
        <v>463</v>
      </c>
      <c r="L910" s="207">
        <f t="shared" si="88"/>
        <v>50.080585469064992</v>
      </c>
      <c r="M910" s="208">
        <f t="shared" si="89"/>
        <v>50.080585469064992</v>
      </c>
      <c r="P910" s="217"/>
    </row>
    <row r="911" spans="1:16" ht="11.25" customHeight="1">
      <c r="A911" s="66" t="s">
        <v>717</v>
      </c>
      <c r="B911" s="99" t="s">
        <v>1038</v>
      </c>
      <c r="C911" s="99" t="s">
        <v>1039</v>
      </c>
      <c r="D911" s="180" t="s">
        <v>1532</v>
      </c>
      <c r="E911" s="6">
        <v>62.063488390134211</v>
      </c>
      <c r="F911" s="13">
        <f t="shared" si="87"/>
        <v>62.063488390134211</v>
      </c>
      <c r="G911" s="39">
        <v>67</v>
      </c>
      <c r="H911" s="40" t="s">
        <v>1041</v>
      </c>
      <c r="I911" s="39">
        <v>75</v>
      </c>
      <c r="J911" s="22">
        <v>6</v>
      </c>
      <c r="K911" s="23" t="s">
        <v>463</v>
      </c>
      <c r="L911" s="207">
        <f t="shared" si="88"/>
        <v>62.063488390134211</v>
      </c>
      <c r="M911" s="208">
        <f t="shared" si="89"/>
        <v>62.063488390134211</v>
      </c>
      <c r="P911" s="217"/>
    </row>
    <row r="912" spans="1:16" ht="11.25" customHeight="1">
      <c r="A912" s="66" t="s">
        <v>3835</v>
      </c>
      <c r="B912" s="99" t="s">
        <v>505</v>
      </c>
      <c r="C912" s="99" t="s">
        <v>506</v>
      </c>
      <c r="D912" s="180" t="s">
        <v>1533</v>
      </c>
      <c r="E912" s="6">
        <v>252.38624374015649</v>
      </c>
      <c r="F912" s="13">
        <f t="shared" si="87"/>
        <v>252.38624374015649</v>
      </c>
      <c r="G912" s="39">
        <v>108</v>
      </c>
      <c r="H912" s="40" t="s">
        <v>508</v>
      </c>
      <c r="I912" s="39">
        <v>260</v>
      </c>
      <c r="J912" s="22">
        <v>6</v>
      </c>
      <c r="K912" s="23" t="s">
        <v>463</v>
      </c>
      <c r="L912" s="207">
        <f t="shared" si="88"/>
        <v>252.38624374015649</v>
      </c>
      <c r="M912" s="208">
        <f t="shared" si="89"/>
        <v>252.38624374015649</v>
      </c>
      <c r="P912" s="217"/>
    </row>
    <row r="913" spans="1:16" ht="11.25" customHeight="1">
      <c r="A913" s="66" t="s">
        <v>1243</v>
      </c>
      <c r="B913" s="99" t="s">
        <v>951</v>
      </c>
      <c r="C913" s="99">
        <v>0</v>
      </c>
      <c r="D913" s="180" t="s">
        <v>1425</v>
      </c>
      <c r="E913" s="6">
        <v>98.307637084474763</v>
      </c>
      <c r="F913" s="13">
        <f t="shared" si="87"/>
        <v>98.307637084474763</v>
      </c>
      <c r="G913" s="39">
        <v>112.5</v>
      </c>
      <c r="H913" s="40">
        <v>56.5</v>
      </c>
      <c r="I913" s="39">
        <v>138.5</v>
      </c>
      <c r="J913" s="22">
        <v>0</v>
      </c>
      <c r="K913" s="23" t="s">
        <v>463</v>
      </c>
      <c r="L913" s="207">
        <f t="shared" si="88"/>
        <v>98.307637084474763</v>
      </c>
      <c r="M913" s="208">
        <f t="shared" si="89"/>
        <v>98.307637084474763</v>
      </c>
      <c r="P913" s="217"/>
    </row>
    <row r="914" spans="1:16" ht="11.25" customHeight="1">
      <c r="A914" s="66" t="s">
        <v>1247</v>
      </c>
      <c r="B914" s="99" t="s">
        <v>913</v>
      </c>
      <c r="C914" s="99">
        <v>0</v>
      </c>
      <c r="D914" s="180" t="s">
        <v>1534</v>
      </c>
      <c r="E914" s="6">
        <v>44.562893040954229</v>
      </c>
      <c r="F914" s="13">
        <f t="shared" si="87"/>
        <v>44.562893040954229</v>
      </c>
      <c r="G914" s="39">
        <v>80</v>
      </c>
      <c r="H914" s="40">
        <v>28.5</v>
      </c>
      <c r="I914" s="39">
        <v>163</v>
      </c>
      <c r="J914" s="22">
        <v>0</v>
      </c>
      <c r="K914" s="23" t="s">
        <v>463</v>
      </c>
      <c r="L914" s="207">
        <f t="shared" si="88"/>
        <v>44.562893040954229</v>
      </c>
      <c r="M914" s="208">
        <f t="shared" si="89"/>
        <v>44.562893040954229</v>
      </c>
      <c r="P914" s="217"/>
    </row>
    <row r="915" spans="1:16" ht="11.25" customHeight="1">
      <c r="A915" s="314" t="s">
        <v>3653</v>
      </c>
      <c r="B915" s="315"/>
      <c r="C915" s="315"/>
      <c r="D915" s="315"/>
      <c r="E915" s="315"/>
      <c r="F915" s="315"/>
      <c r="G915" s="315"/>
      <c r="H915" s="315"/>
      <c r="I915" s="315"/>
      <c r="J915" s="315"/>
      <c r="K915" s="316"/>
      <c r="L915" s="209"/>
      <c r="M915" s="210"/>
      <c r="P915" s="217"/>
    </row>
    <row r="916" spans="1:16" ht="11.25" customHeight="1">
      <c r="A916" s="66" t="s">
        <v>3855</v>
      </c>
      <c r="B916" s="99" t="s">
        <v>1138</v>
      </c>
      <c r="C916" s="99" t="s">
        <v>1139</v>
      </c>
      <c r="D916" s="180" t="s">
        <v>1535</v>
      </c>
      <c r="E916" s="6">
        <v>283.11305172059002</v>
      </c>
      <c r="F916" s="13">
        <f>E916+(E916*$N$10)/100</f>
        <v>283.11305172059002</v>
      </c>
      <c r="G916" s="39">
        <v>108</v>
      </c>
      <c r="H916" s="40" t="s">
        <v>1141</v>
      </c>
      <c r="I916" s="39">
        <v>257.5</v>
      </c>
      <c r="J916" s="22">
        <v>6</v>
      </c>
      <c r="K916" s="23" t="s">
        <v>987</v>
      </c>
      <c r="L916" s="207">
        <f t="shared" ref="L916:L926" si="90">F916-(F916*$N$11)/100</f>
        <v>283.11305172059002</v>
      </c>
      <c r="M916" s="208">
        <f>IF($N$11="",(F916*$P$11)/100+F916,L916+(L916*$P$11)/100)</f>
        <v>283.11305172059002</v>
      </c>
      <c r="P916" s="217"/>
    </row>
    <row r="917" spans="1:16" ht="11.25" customHeight="1">
      <c r="A917" s="66" t="s">
        <v>3872</v>
      </c>
      <c r="B917" s="99">
        <v>0</v>
      </c>
      <c r="C917" s="99" t="s">
        <v>1513</v>
      </c>
      <c r="D917" s="180" t="s">
        <v>1536</v>
      </c>
      <c r="E917" s="6">
        <v>168.91813233944319</v>
      </c>
      <c r="F917" s="13">
        <f>E917+(E917*$N$10)/100</f>
        <v>168.91813233944319</v>
      </c>
      <c r="G917" s="39">
        <v>93</v>
      </c>
      <c r="H917" s="40" t="s">
        <v>991</v>
      </c>
      <c r="I917" s="39">
        <v>223</v>
      </c>
      <c r="J917" s="22">
        <v>0</v>
      </c>
      <c r="K917" s="23" t="s">
        <v>478</v>
      </c>
      <c r="L917" s="207">
        <f t="shared" si="90"/>
        <v>168.91813233944319</v>
      </c>
      <c r="M917" s="208">
        <f>IF($N$11="",(F917*$P$11)/100+F917,L917+(L917*$P$11)/100)</f>
        <v>168.91813233944319</v>
      </c>
      <c r="P917" s="217"/>
    </row>
    <row r="918" spans="1:16" ht="11.25" customHeight="1">
      <c r="A918" s="66" t="s">
        <v>2708</v>
      </c>
      <c r="B918" s="99">
        <v>0</v>
      </c>
      <c r="C918" s="99" t="s">
        <v>2596</v>
      </c>
      <c r="D918" s="180" t="s">
        <v>2597</v>
      </c>
      <c r="E918" s="6">
        <v>210.82850740224001</v>
      </c>
      <c r="F918" s="13">
        <f>E918+(E918*$N$10)/100</f>
        <v>210.82850740224001</v>
      </c>
      <c r="G918" s="39">
        <v>92</v>
      </c>
      <c r="H918" s="40" t="s">
        <v>2598</v>
      </c>
      <c r="I918" s="39">
        <v>245</v>
      </c>
      <c r="J918" s="22">
        <v>0</v>
      </c>
      <c r="K918" s="23" t="s">
        <v>478</v>
      </c>
      <c r="L918" s="207">
        <f t="shared" si="90"/>
        <v>210.82850740224001</v>
      </c>
      <c r="M918" s="208">
        <f>IF($N$11="",(F918*$P$11)/100+F918,L918+(L918*$P$11)/100)</f>
        <v>210.82850740224001</v>
      </c>
      <c r="P918" s="217"/>
    </row>
    <row r="919" spans="1:16" ht="11.25" customHeight="1">
      <c r="A919" s="66"/>
      <c r="B919" s="99"/>
      <c r="C919" s="99"/>
      <c r="D919" s="180" t="s">
        <v>2599</v>
      </c>
      <c r="E919" s="6"/>
      <c r="F919" s="6"/>
      <c r="G919" s="39"/>
      <c r="H919" s="40"/>
      <c r="I919" s="39"/>
      <c r="J919" s="22"/>
      <c r="K919" s="23"/>
      <c r="L919" s="207"/>
      <c r="M919" s="208"/>
      <c r="P919" s="217"/>
    </row>
    <row r="920" spans="1:16" ht="11.25" customHeight="1">
      <c r="A920" s="66"/>
      <c r="B920" s="99"/>
      <c r="C920" s="99"/>
      <c r="D920" s="180" t="s">
        <v>2600</v>
      </c>
      <c r="E920" s="6"/>
      <c r="F920" s="6"/>
      <c r="G920" s="39"/>
      <c r="H920" s="40"/>
      <c r="I920" s="39"/>
      <c r="J920" s="22"/>
      <c r="K920" s="23"/>
      <c r="L920" s="207"/>
      <c r="M920" s="208"/>
      <c r="P920" s="217"/>
    </row>
    <row r="921" spans="1:16" ht="11.25" customHeight="1">
      <c r="A921" s="66" t="s">
        <v>2707</v>
      </c>
      <c r="B921" s="99">
        <v>0</v>
      </c>
      <c r="C921" s="99" t="s">
        <v>2582</v>
      </c>
      <c r="D921" s="180" t="s">
        <v>1527</v>
      </c>
      <c r="E921" s="6">
        <v>175.29435913885806</v>
      </c>
      <c r="F921" s="13">
        <f>E921+(E921*$N$10)/100</f>
        <v>175.29435913885806</v>
      </c>
      <c r="G921" s="39">
        <v>92</v>
      </c>
      <c r="H921" s="40" t="s">
        <v>991</v>
      </c>
      <c r="I921" s="39" t="s">
        <v>2583</v>
      </c>
      <c r="J921" s="22">
        <v>6</v>
      </c>
      <c r="K921" s="23" t="s">
        <v>478</v>
      </c>
      <c r="L921" s="207">
        <f t="shared" si="90"/>
        <v>175.29435913885806</v>
      </c>
      <c r="M921" s="208">
        <f>IF($N$11="",(F921*$P$11)/100+F921,L921+(L921*$P$11)/100)</f>
        <v>175.29435913885806</v>
      </c>
      <c r="P921" s="217"/>
    </row>
    <row r="922" spans="1:16" ht="11.25" customHeight="1">
      <c r="A922" s="66"/>
      <c r="B922" s="99"/>
      <c r="C922" s="99"/>
      <c r="D922" s="180" t="s">
        <v>2584</v>
      </c>
      <c r="E922" s="6"/>
      <c r="F922" s="6"/>
      <c r="G922" s="39"/>
      <c r="H922" s="40"/>
      <c r="I922" s="39"/>
      <c r="J922" s="22"/>
      <c r="K922" s="23"/>
      <c r="L922" s="207"/>
      <c r="M922" s="208"/>
      <c r="P922" s="217"/>
    </row>
    <row r="923" spans="1:16" ht="11.25" customHeight="1">
      <c r="A923" s="66"/>
      <c r="B923" s="99"/>
      <c r="C923" s="99"/>
      <c r="D923" s="180" t="s">
        <v>2585</v>
      </c>
      <c r="E923" s="6"/>
      <c r="F923" s="6"/>
      <c r="G923" s="39"/>
      <c r="H923" s="40"/>
      <c r="I923" s="39"/>
      <c r="J923" s="22"/>
      <c r="K923" s="23"/>
      <c r="L923" s="207"/>
      <c r="M923" s="208"/>
      <c r="P923" s="217"/>
    </row>
    <row r="924" spans="1:16" ht="11.25" customHeight="1">
      <c r="A924" s="66"/>
      <c r="B924" s="99"/>
      <c r="C924" s="99"/>
      <c r="D924" s="180" t="s">
        <v>2586</v>
      </c>
      <c r="E924" s="6"/>
      <c r="F924" s="6"/>
      <c r="G924" s="39"/>
      <c r="H924" s="40"/>
      <c r="I924" s="39"/>
      <c r="J924" s="22"/>
      <c r="K924" s="23"/>
      <c r="L924" s="207"/>
      <c r="M924" s="208"/>
      <c r="P924" s="217"/>
    </row>
    <row r="925" spans="1:16" ht="11.25" customHeight="1">
      <c r="A925" s="66" t="s">
        <v>1307</v>
      </c>
      <c r="B925" s="99" t="s">
        <v>1878</v>
      </c>
      <c r="C925" s="99" t="s">
        <v>1537</v>
      </c>
      <c r="D925" s="180" t="s">
        <v>1803</v>
      </c>
      <c r="E925" s="6">
        <v>46.330608628899462</v>
      </c>
      <c r="F925" s="13">
        <f>E925+(E925*$N$10)/100</f>
        <v>46.330608628899462</v>
      </c>
      <c r="G925" s="39">
        <v>0</v>
      </c>
      <c r="H925" s="40">
        <v>0</v>
      </c>
      <c r="I925" s="39">
        <v>0</v>
      </c>
      <c r="J925" s="22">
        <v>6</v>
      </c>
      <c r="K925" s="23" t="s">
        <v>987</v>
      </c>
      <c r="L925" s="207">
        <f t="shared" si="90"/>
        <v>46.330608628899462</v>
      </c>
      <c r="M925" s="208">
        <f>IF($N$11="",(F925*$P$11)/100+F925,L925+(L925*$P$11)/100)</f>
        <v>46.330608628899462</v>
      </c>
      <c r="P925" s="217"/>
    </row>
    <row r="926" spans="1:16" ht="11.25" customHeight="1">
      <c r="A926" s="66" t="s">
        <v>1308</v>
      </c>
      <c r="B926" s="99" t="s">
        <v>1879</v>
      </c>
      <c r="C926" s="99">
        <v>0</v>
      </c>
      <c r="D926" s="180" t="s">
        <v>1804</v>
      </c>
      <c r="E926" s="6">
        <v>52.024509873078777</v>
      </c>
      <c r="F926" s="13">
        <f>E926+(E926*$N$10)/100</f>
        <v>52.024509873078777</v>
      </c>
      <c r="G926" s="39">
        <v>0</v>
      </c>
      <c r="H926" s="40">
        <v>0</v>
      </c>
      <c r="I926" s="39">
        <v>0</v>
      </c>
      <c r="J926" s="22">
        <v>6</v>
      </c>
      <c r="K926" s="23" t="s">
        <v>987</v>
      </c>
      <c r="L926" s="207">
        <f t="shared" si="90"/>
        <v>52.024509873078777</v>
      </c>
      <c r="M926" s="208">
        <f>IF($N$11="",(F926*$P$11)/100+F926,L926+(L926*$P$11)/100)</f>
        <v>52.024509873078777</v>
      </c>
      <c r="P926" s="217"/>
    </row>
    <row r="927" spans="1:16" ht="11.25" customHeight="1">
      <c r="A927" s="311" t="s">
        <v>1538</v>
      </c>
      <c r="B927" s="312"/>
      <c r="C927" s="312"/>
      <c r="D927" s="312"/>
      <c r="E927" s="312"/>
      <c r="F927" s="312"/>
      <c r="G927" s="312"/>
      <c r="H927" s="312"/>
      <c r="I927" s="312"/>
      <c r="J927" s="312"/>
      <c r="K927" s="313"/>
      <c r="L927" s="209"/>
      <c r="M927" s="210"/>
      <c r="P927" s="217"/>
    </row>
    <row r="928" spans="1:16" ht="11.25" customHeight="1">
      <c r="A928" s="314" t="s">
        <v>3652</v>
      </c>
      <c r="B928" s="315"/>
      <c r="C928" s="315"/>
      <c r="D928" s="315"/>
      <c r="E928" s="315"/>
      <c r="F928" s="315"/>
      <c r="G928" s="315"/>
      <c r="H928" s="315"/>
      <c r="I928" s="315"/>
      <c r="J928" s="315"/>
      <c r="K928" s="316"/>
      <c r="L928" s="209"/>
      <c r="M928" s="210"/>
      <c r="P928" s="217"/>
    </row>
    <row r="929" spans="1:16" ht="11.25" customHeight="1">
      <c r="A929" s="213" t="s">
        <v>2495</v>
      </c>
      <c r="B929" s="99" t="s">
        <v>3521</v>
      </c>
      <c r="C929" s="99" t="s">
        <v>3522</v>
      </c>
      <c r="D929" s="180" t="s">
        <v>3523</v>
      </c>
      <c r="E929" s="6">
        <v>74.570932800000008</v>
      </c>
      <c r="F929" s="13">
        <f>E929+(E929*$N$10)/100</f>
        <v>74.570932800000008</v>
      </c>
      <c r="G929" s="2">
        <v>257</v>
      </c>
      <c r="H929" s="39">
        <v>178</v>
      </c>
      <c r="I929" s="40">
        <v>40</v>
      </c>
      <c r="J929" s="39">
        <v>28</v>
      </c>
      <c r="K929" s="22" t="s">
        <v>424</v>
      </c>
      <c r="L929" s="207">
        <f>F929-(F929*$N$11)/100</f>
        <v>74.570932800000008</v>
      </c>
      <c r="M929" s="208">
        <f>IF($N$11="",(F929*$P$11)/100+F929,L929+(L929*$P$11)/100)</f>
        <v>74.570932800000008</v>
      </c>
      <c r="P929" s="217"/>
    </row>
    <row r="930" spans="1:16" ht="11.25" customHeight="1">
      <c r="A930" s="66" t="s">
        <v>2541</v>
      </c>
      <c r="B930" s="99" t="s">
        <v>1193</v>
      </c>
      <c r="C930" s="99">
        <v>0</v>
      </c>
      <c r="D930" s="180" t="s">
        <v>1459</v>
      </c>
      <c r="E930" s="6">
        <v>79.559625600000004</v>
      </c>
      <c r="F930" s="13">
        <f>E930+(E930*$N$10)/100</f>
        <v>79.559625600000004</v>
      </c>
      <c r="G930" s="39">
        <v>279</v>
      </c>
      <c r="H930" s="40">
        <v>201</v>
      </c>
      <c r="I930" s="39">
        <v>59</v>
      </c>
      <c r="J930" s="22">
        <v>16</v>
      </c>
      <c r="K930" s="23" t="s">
        <v>424</v>
      </c>
      <c r="L930" s="207">
        <f>F930-(F930*$N$11)/100</f>
        <v>79.559625600000004</v>
      </c>
      <c r="M930" s="208">
        <f>IF($N$11="",(F930*$P$11)/100+F930,L930+(L930*$P$11)/100)</f>
        <v>79.559625600000004</v>
      </c>
      <c r="P930" s="217"/>
    </row>
    <row r="931" spans="1:16" ht="11.25" customHeight="1">
      <c r="A931" s="66" t="s">
        <v>731</v>
      </c>
      <c r="B931" s="99">
        <v>0</v>
      </c>
      <c r="C931" s="99">
        <v>0</v>
      </c>
      <c r="D931" s="180" t="s">
        <v>1539</v>
      </c>
      <c r="E931" s="6">
        <v>181.88089919999999</v>
      </c>
      <c r="F931" s="13">
        <f>E931+(E931*$N$10)/100</f>
        <v>181.88089919999999</v>
      </c>
      <c r="G931" s="39">
        <v>178</v>
      </c>
      <c r="H931" s="40">
        <v>110</v>
      </c>
      <c r="I931" s="39">
        <v>247</v>
      </c>
      <c r="J931" s="22">
        <v>0</v>
      </c>
      <c r="K931" s="23" t="s">
        <v>425</v>
      </c>
      <c r="L931" s="207">
        <f>F931-(F931*$N$11)/100</f>
        <v>181.88089919999999</v>
      </c>
      <c r="M931" s="208">
        <f>IF($N$11="",(F931*$P$11)/100+F931,L931+(L931*$P$11)/100)</f>
        <v>181.88089919999999</v>
      </c>
      <c r="P931" s="217"/>
    </row>
    <row r="932" spans="1:16" ht="11.25" customHeight="1">
      <c r="A932" s="314" t="s">
        <v>463</v>
      </c>
      <c r="B932" s="315"/>
      <c r="C932" s="315"/>
      <c r="D932" s="315"/>
      <c r="E932" s="315"/>
      <c r="F932" s="315"/>
      <c r="G932" s="315"/>
      <c r="H932" s="315"/>
      <c r="I932" s="315"/>
      <c r="J932" s="315"/>
      <c r="K932" s="316"/>
      <c r="L932" s="209"/>
      <c r="M932" s="210"/>
      <c r="P932" s="217"/>
    </row>
    <row r="933" spans="1:16" ht="11.25" customHeight="1">
      <c r="A933" s="66" t="s">
        <v>1360</v>
      </c>
      <c r="B933" s="99" t="s">
        <v>3330</v>
      </c>
      <c r="C933" s="99" t="s">
        <v>3331</v>
      </c>
      <c r="D933" s="180" t="s">
        <v>2069</v>
      </c>
      <c r="E933" s="6">
        <v>53.7434352</v>
      </c>
      <c r="F933" s="13">
        <f>E933+(E933*$N$10)/100</f>
        <v>53.7434352</v>
      </c>
      <c r="G933" s="39">
        <v>67</v>
      </c>
      <c r="H933" s="40" t="s">
        <v>3327</v>
      </c>
      <c r="I933" s="39">
        <v>60</v>
      </c>
      <c r="J933" s="22">
        <v>6</v>
      </c>
      <c r="K933" s="23" t="s">
        <v>463</v>
      </c>
      <c r="L933" s="207">
        <f>F933-(F933*$N$11)/100</f>
        <v>53.7434352</v>
      </c>
      <c r="M933" s="208">
        <f>IF($N$11="",(F933*$P$11)/100+F933,L933+(L933*$P$11)/100)</f>
        <v>53.7434352</v>
      </c>
      <c r="P933" s="217"/>
    </row>
    <row r="934" spans="1:16" ht="11.25" customHeight="1">
      <c r="A934" s="236"/>
      <c r="B934" s="99"/>
      <c r="C934" s="235"/>
      <c r="D934" s="180" t="s">
        <v>3342</v>
      </c>
      <c r="E934" s="6"/>
      <c r="F934" s="6"/>
      <c r="G934" s="39"/>
      <c r="H934" s="40"/>
      <c r="I934" s="39"/>
      <c r="J934" s="22"/>
      <c r="K934" s="23"/>
      <c r="L934" s="207"/>
      <c r="M934" s="208"/>
      <c r="P934" s="217"/>
    </row>
    <row r="935" spans="1:16" ht="11.25" customHeight="1">
      <c r="A935" s="237" t="s">
        <v>3520</v>
      </c>
      <c r="B935" s="99">
        <v>0</v>
      </c>
      <c r="C935" s="235" t="s">
        <v>3515</v>
      </c>
      <c r="D935" s="180" t="s">
        <v>3524</v>
      </c>
      <c r="E935" s="6">
        <v>105.4111968</v>
      </c>
      <c r="F935" s="13">
        <f>E935+(E935*$N$10)/100</f>
        <v>105.4111968</v>
      </c>
      <c r="G935" s="2">
        <v>94</v>
      </c>
      <c r="H935" s="39" t="s">
        <v>3517</v>
      </c>
      <c r="I935" s="40">
        <v>119.5</v>
      </c>
      <c r="J935" s="39">
        <v>6</v>
      </c>
      <c r="K935" s="23" t="s">
        <v>463</v>
      </c>
      <c r="L935" s="207">
        <f>F935-(F935*$N$11)/100</f>
        <v>105.4111968</v>
      </c>
      <c r="M935" s="208">
        <f>IF($N$11="",(F935*$P$11)/100+F935,L935+(L935*$P$11)/100)</f>
        <v>105.4111968</v>
      </c>
      <c r="P935" s="217"/>
    </row>
    <row r="936" spans="1:16" ht="11.25" customHeight="1">
      <c r="A936" s="236"/>
      <c r="B936" s="99"/>
      <c r="C936" s="235"/>
      <c r="D936" s="180" t="s">
        <v>3525</v>
      </c>
      <c r="E936" s="6"/>
      <c r="F936" s="13"/>
      <c r="G936" s="2"/>
      <c r="H936" s="39"/>
      <c r="I936" s="40"/>
      <c r="J936" s="39"/>
      <c r="K936" s="22"/>
      <c r="L936" s="207"/>
      <c r="M936" s="208"/>
      <c r="P936" s="217"/>
    </row>
    <row r="937" spans="1:16" ht="11.25" customHeight="1">
      <c r="A937" s="236"/>
      <c r="B937" s="99"/>
      <c r="C937" s="99"/>
      <c r="D937" s="238" t="s">
        <v>3526</v>
      </c>
      <c r="E937" s="6"/>
      <c r="F937" s="13"/>
      <c r="G937" s="2"/>
      <c r="H937" s="39"/>
      <c r="I937" s="40"/>
      <c r="J937" s="39"/>
      <c r="K937" s="22"/>
      <c r="L937" s="207"/>
      <c r="M937" s="208"/>
      <c r="P937" s="217"/>
    </row>
    <row r="938" spans="1:16" ht="11.25" customHeight="1">
      <c r="A938" s="236" t="s">
        <v>2615</v>
      </c>
      <c r="B938" s="99">
        <v>0</v>
      </c>
      <c r="C938" s="99" t="s">
        <v>2601</v>
      </c>
      <c r="D938" s="238" t="s">
        <v>2602</v>
      </c>
      <c r="E938" s="6">
        <v>61.1262288</v>
      </c>
      <c r="F938" s="13">
        <f>E938+(E938*$N$10)/100</f>
        <v>61.1262288</v>
      </c>
      <c r="G938" s="39">
        <v>66</v>
      </c>
      <c r="H938" s="40" t="s">
        <v>2603</v>
      </c>
      <c r="I938" s="39">
        <v>90</v>
      </c>
      <c r="J938" s="22">
        <v>6</v>
      </c>
      <c r="K938" s="23" t="s">
        <v>463</v>
      </c>
      <c r="L938" s="207">
        <f>F938-(F938*$N$11)/100</f>
        <v>61.1262288</v>
      </c>
      <c r="M938" s="208">
        <f>IF($N$11="",(F938*$P$11)/100+F938,L938+(L938*$P$11)/100)</f>
        <v>61.1262288</v>
      </c>
      <c r="P938" s="217"/>
    </row>
    <row r="939" spans="1:16" ht="11.25" customHeight="1">
      <c r="A939" s="236"/>
      <c r="B939" s="99"/>
      <c r="C939" s="99"/>
      <c r="D939" s="238" t="s">
        <v>2604</v>
      </c>
      <c r="E939" s="6"/>
      <c r="F939" s="6"/>
      <c r="G939" s="39"/>
      <c r="H939" s="40"/>
      <c r="I939" s="39"/>
      <c r="J939" s="22"/>
      <c r="K939" s="23"/>
      <c r="L939" s="207"/>
      <c r="M939" s="208"/>
      <c r="P939" s="217"/>
    </row>
    <row r="940" spans="1:16" ht="11.25" customHeight="1">
      <c r="A940" s="236"/>
      <c r="B940" s="99"/>
      <c r="C940" s="99"/>
      <c r="D940" s="238" t="s">
        <v>2605</v>
      </c>
      <c r="E940" s="6"/>
      <c r="F940" s="6"/>
      <c r="G940" s="39"/>
      <c r="H940" s="40"/>
      <c r="I940" s="39"/>
      <c r="J940" s="22"/>
      <c r="K940" s="23"/>
      <c r="L940" s="207"/>
      <c r="M940" s="208"/>
      <c r="P940" s="217"/>
    </row>
    <row r="941" spans="1:16" ht="11.25" customHeight="1">
      <c r="A941" s="236"/>
      <c r="B941" s="99"/>
      <c r="C941" s="99"/>
      <c r="D941" s="238" t="s">
        <v>2606</v>
      </c>
      <c r="E941" s="6"/>
      <c r="F941" s="6"/>
      <c r="G941" s="39"/>
      <c r="H941" s="40"/>
      <c r="I941" s="39"/>
      <c r="J941" s="22"/>
      <c r="K941" s="23"/>
      <c r="L941" s="207"/>
      <c r="M941" s="208"/>
      <c r="P941" s="217"/>
    </row>
    <row r="942" spans="1:16" ht="11.25" customHeight="1">
      <c r="A942" s="239" t="s">
        <v>3481</v>
      </c>
      <c r="B942" s="102"/>
      <c r="C942" s="102" t="s">
        <v>3479</v>
      </c>
      <c r="D942" s="193" t="s">
        <v>3579</v>
      </c>
      <c r="E942" s="6">
        <v>83.675592000000009</v>
      </c>
      <c r="F942" s="13">
        <f>E942+(E942*$N$10)/100</f>
        <v>83.675592000000009</v>
      </c>
      <c r="G942" s="41"/>
      <c r="H942" s="51"/>
      <c r="I942" s="41"/>
      <c r="J942" s="24"/>
      <c r="K942" s="25"/>
      <c r="L942" s="207">
        <f>F942-(F942*$N$11)/100</f>
        <v>83.675592000000009</v>
      </c>
      <c r="M942" s="208">
        <f>IF($N$11="",(F942*$P$11)/100+F942,L942+(L942*$P$11)/100)</f>
        <v>83.675592000000009</v>
      </c>
      <c r="P942" s="217"/>
    </row>
    <row r="943" spans="1:16" ht="11.25" customHeight="1">
      <c r="A943" s="314" t="s">
        <v>3653</v>
      </c>
      <c r="B943" s="315"/>
      <c r="C943" s="315"/>
      <c r="D943" s="315"/>
      <c r="E943" s="315"/>
      <c r="F943" s="315"/>
      <c r="G943" s="315"/>
      <c r="H943" s="315"/>
      <c r="I943" s="315"/>
      <c r="J943" s="315"/>
      <c r="K943" s="316"/>
      <c r="L943" s="209"/>
      <c r="M943" s="210"/>
      <c r="P943" s="217"/>
    </row>
    <row r="944" spans="1:16" ht="11.25" customHeight="1">
      <c r="A944" s="120" t="s">
        <v>2392</v>
      </c>
      <c r="B944" s="95" t="s">
        <v>1540</v>
      </c>
      <c r="C944" s="95" t="s">
        <v>3675</v>
      </c>
      <c r="D944" s="192" t="s">
        <v>1466</v>
      </c>
      <c r="E944" s="1">
        <v>73.122399999999999</v>
      </c>
      <c r="F944" s="13">
        <f>E944+(E944*$N$10)/100</f>
        <v>73.122399999999999</v>
      </c>
      <c r="G944" s="36">
        <v>86</v>
      </c>
      <c r="H944" s="48" t="s">
        <v>3673</v>
      </c>
      <c r="I944" s="36">
        <v>140</v>
      </c>
      <c r="J944" s="121">
        <v>0</v>
      </c>
      <c r="K944" s="115" t="s">
        <v>987</v>
      </c>
      <c r="L944" s="207">
        <f>F944-(F944*$N$11)/100</f>
        <v>73.122399999999999</v>
      </c>
      <c r="M944" s="208">
        <f>IF($N$11="",(F944*$P$11)/100+F944,L944+(L944*$P$11)/100)</f>
        <v>73.122399999999999</v>
      </c>
      <c r="P944" s="217"/>
    </row>
    <row r="945" spans="1:16" ht="11.25" customHeight="1">
      <c r="A945" s="311" t="s">
        <v>1851</v>
      </c>
      <c r="B945" s="312"/>
      <c r="C945" s="312"/>
      <c r="D945" s="312"/>
      <c r="E945" s="312"/>
      <c r="F945" s="312"/>
      <c r="G945" s="312"/>
      <c r="H945" s="312"/>
      <c r="I945" s="312"/>
      <c r="J945" s="312"/>
      <c r="K945" s="313"/>
      <c r="L945" s="209"/>
      <c r="M945" s="210"/>
      <c r="P945" s="217"/>
    </row>
    <row r="946" spans="1:16" ht="11.25" customHeight="1">
      <c r="A946" s="314" t="s">
        <v>3652</v>
      </c>
      <c r="B946" s="315"/>
      <c r="C946" s="315"/>
      <c r="D946" s="315"/>
      <c r="E946" s="315"/>
      <c r="F946" s="315"/>
      <c r="G946" s="315"/>
      <c r="H946" s="315"/>
      <c r="I946" s="315"/>
      <c r="J946" s="315"/>
      <c r="K946" s="316"/>
      <c r="L946" s="209"/>
      <c r="M946" s="210"/>
      <c r="P946" s="217"/>
    </row>
    <row r="947" spans="1:16" ht="11.25" customHeight="1">
      <c r="A947" s="66" t="s">
        <v>2400</v>
      </c>
      <c r="B947" s="99" t="s">
        <v>2254</v>
      </c>
      <c r="C947" s="99" t="s">
        <v>2283</v>
      </c>
      <c r="D947" s="180" t="s">
        <v>2310</v>
      </c>
      <c r="E947" s="6">
        <v>43.305599999999998</v>
      </c>
      <c r="F947" s="13">
        <f>E947+(E947*$N$10)/100</f>
        <v>43.305599999999998</v>
      </c>
      <c r="G947" s="39">
        <v>229</v>
      </c>
      <c r="H947" s="40">
        <v>176</v>
      </c>
      <c r="I947" s="39">
        <v>69</v>
      </c>
      <c r="J947" s="22">
        <v>22</v>
      </c>
      <c r="K947" s="23" t="s">
        <v>425</v>
      </c>
      <c r="L947" s="207">
        <f>F947-(F947*$N$11)/100</f>
        <v>43.305599999999998</v>
      </c>
      <c r="M947" s="208">
        <f>IF($N$11="",(F947*$P$11)/100+F947,L947+(L947*$P$11)/100)</f>
        <v>43.305599999999998</v>
      </c>
      <c r="P947" s="217"/>
    </row>
    <row r="948" spans="1:16" ht="11.25" customHeight="1">
      <c r="A948" s="66" t="s">
        <v>2446</v>
      </c>
      <c r="B948" s="99" t="s">
        <v>2269</v>
      </c>
      <c r="C948" s="99" t="s">
        <v>2298</v>
      </c>
      <c r="D948" s="180" t="s">
        <v>3198</v>
      </c>
      <c r="E948" s="6">
        <v>46.675200000000004</v>
      </c>
      <c r="F948" s="13">
        <f>E948+(E948*$N$10)/100</f>
        <v>46.675200000000004</v>
      </c>
      <c r="G948" s="39">
        <v>167</v>
      </c>
      <c r="H948" s="40">
        <v>119</v>
      </c>
      <c r="I948" s="39">
        <v>126</v>
      </c>
      <c r="J948" s="22">
        <v>18</v>
      </c>
      <c r="K948" s="23" t="s">
        <v>425</v>
      </c>
      <c r="L948" s="207">
        <f>F948-(F948*$N$11)/100</f>
        <v>46.675200000000004</v>
      </c>
      <c r="M948" s="208">
        <f>IF($N$11="",(F948*$P$11)/100+F948,L948+(L948*$P$11)/100)</f>
        <v>46.675200000000004</v>
      </c>
      <c r="P948" s="217"/>
    </row>
    <row r="949" spans="1:16" ht="11.25" customHeight="1">
      <c r="A949" s="311" t="s">
        <v>1541</v>
      </c>
      <c r="B949" s="312"/>
      <c r="C949" s="312"/>
      <c r="D949" s="312" t="s">
        <v>1542</v>
      </c>
      <c r="E949" s="312"/>
      <c r="F949" s="312"/>
      <c r="G949" s="312"/>
      <c r="H949" s="312"/>
      <c r="I949" s="312"/>
      <c r="J949" s="312"/>
      <c r="K949" s="313"/>
      <c r="L949" s="209"/>
      <c r="M949" s="210"/>
      <c r="P949" s="217"/>
    </row>
    <row r="950" spans="1:16" ht="11.25" customHeight="1">
      <c r="A950" s="314" t="s">
        <v>3652</v>
      </c>
      <c r="B950" s="315"/>
      <c r="C950" s="315"/>
      <c r="D950" s="315" t="s">
        <v>3652</v>
      </c>
      <c r="E950" s="315"/>
      <c r="F950" s="315"/>
      <c r="G950" s="315"/>
      <c r="H950" s="315"/>
      <c r="I950" s="315"/>
      <c r="J950" s="315"/>
      <c r="K950" s="316"/>
      <c r="L950" s="209"/>
      <c r="M950" s="210"/>
      <c r="P950" s="217"/>
    </row>
    <row r="951" spans="1:16" ht="11.25" customHeight="1">
      <c r="A951" s="66" t="s">
        <v>2537</v>
      </c>
      <c r="B951" s="99" t="s">
        <v>1907</v>
      </c>
      <c r="C951" s="99" t="s">
        <v>1857</v>
      </c>
      <c r="D951" s="180" t="s">
        <v>3098</v>
      </c>
      <c r="E951" s="6">
        <v>117.45342475776002</v>
      </c>
      <c r="F951" s="13">
        <f t="shared" ref="F951:F958" si="91">E951+(E951*$N$10)/100</f>
        <v>117.45342475776002</v>
      </c>
      <c r="G951" s="39">
        <v>107</v>
      </c>
      <c r="H951" s="40">
        <v>90</v>
      </c>
      <c r="I951" s="39">
        <v>375</v>
      </c>
      <c r="J951" s="22">
        <v>1</v>
      </c>
      <c r="K951" s="23" t="s">
        <v>426</v>
      </c>
      <c r="L951" s="207">
        <f t="shared" ref="L951:L958" si="92">F951-(F951*$N$11)/100</f>
        <v>117.45342475776002</v>
      </c>
      <c r="M951" s="208">
        <f t="shared" ref="M951:M958" si="93">IF($N$11="",(F951*$P$11)/100+F951,L951+(L951*$P$11)/100)</f>
        <v>117.45342475776002</v>
      </c>
      <c r="P951" s="217"/>
    </row>
    <row r="952" spans="1:16" ht="11.25" customHeight="1">
      <c r="A952" s="66" t="s">
        <v>2550</v>
      </c>
      <c r="B952" s="99" t="s">
        <v>3189</v>
      </c>
      <c r="C952" s="99" t="s">
        <v>2565</v>
      </c>
      <c r="D952" s="180" t="s">
        <v>2607</v>
      </c>
      <c r="E952" s="6">
        <v>207.370171008</v>
      </c>
      <c r="F952" s="13">
        <f t="shared" si="91"/>
        <v>207.370171008</v>
      </c>
      <c r="G952" s="39">
        <v>195</v>
      </c>
      <c r="H952" s="40">
        <v>104</v>
      </c>
      <c r="I952" s="39">
        <v>375</v>
      </c>
      <c r="J952" s="22">
        <v>1</v>
      </c>
      <c r="K952" s="23" t="s">
        <v>426</v>
      </c>
      <c r="L952" s="207">
        <f t="shared" si="92"/>
        <v>207.370171008</v>
      </c>
      <c r="M952" s="208">
        <f t="shared" si="93"/>
        <v>207.370171008</v>
      </c>
      <c r="P952" s="217"/>
    </row>
    <row r="953" spans="1:16" ht="11.25" customHeight="1">
      <c r="A953" s="66" t="s">
        <v>2776</v>
      </c>
      <c r="B953" s="99" t="s">
        <v>1543</v>
      </c>
      <c r="C953" s="99" t="s">
        <v>1104</v>
      </c>
      <c r="D953" s="180" t="s">
        <v>3670</v>
      </c>
      <c r="E953" s="6">
        <v>149.53973485655058</v>
      </c>
      <c r="F953" s="13">
        <f t="shared" si="91"/>
        <v>149.53973485655058</v>
      </c>
      <c r="G953" s="39">
        <v>144</v>
      </c>
      <c r="H953" s="40">
        <v>87</v>
      </c>
      <c r="I953" s="39">
        <v>362</v>
      </c>
      <c r="J953" s="22">
        <v>1</v>
      </c>
      <c r="K953" s="23" t="s">
        <v>426</v>
      </c>
      <c r="L953" s="207">
        <f t="shared" si="92"/>
        <v>149.53973485655058</v>
      </c>
      <c r="M953" s="208">
        <f t="shared" si="93"/>
        <v>149.53973485655058</v>
      </c>
      <c r="P953" s="217"/>
    </row>
    <row r="954" spans="1:16" ht="11.25" customHeight="1">
      <c r="A954" s="66" t="s">
        <v>1368</v>
      </c>
      <c r="B954" s="99" t="s">
        <v>4134</v>
      </c>
      <c r="C954" s="99" t="s">
        <v>790</v>
      </c>
      <c r="D954" s="180" t="s">
        <v>791</v>
      </c>
      <c r="E954" s="6">
        <v>215.0514293000503</v>
      </c>
      <c r="F954" s="13">
        <f t="shared" si="91"/>
        <v>215.0514293000503</v>
      </c>
      <c r="G954" s="39">
        <v>194</v>
      </c>
      <c r="H954" s="40">
        <v>114</v>
      </c>
      <c r="I954" s="39">
        <v>400.3</v>
      </c>
      <c r="J954" s="22">
        <v>1</v>
      </c>
      <c r="K954" s="23" t="s">
        <v>426</v>
      </c>
      <c r="L954" s="207">
        <f t="shared" si="92"/>
        <v>215.0514293000503</v>
      </c>
      <c r="M954" s="208">
        <f t="shared" si="93"/>
        <v>215.0514293000503</v>
      </c>
      <c r="P954" s="217"/>
    </row>
    <row r="955" spans="1:16" ht="11.25" customHeight="1">
      <c r="A955" s="66" t="s">
        <v>2374</v>
      </c>
      <c r="B955" s="99" t="s">
        <v>1544</v>
      </c>
      <c r="C955" s="99" t="s">
        <v>4147</v>
      </c>
      <c r="D955" s="180" t="s">
        <v>4148</v>
      </c>
      <c r="E955" s="6">
        <v>199.34598324670651</v>
      </c>
      <c r="F955" s="13">
        <f t="shared" si="91"/>
        <v>199.34598324670651</v>
      </c>
      <c r="G955" s="39">
        <v>159</v>
      </c>
      <c r="H955" s="40">
        <v>94</v>
      </c>
      <c r="I955" s="39">
        <v>375.3</v>
      </c>
      <c r="J955" s="22">
        <v>0</v>
      </c>
      <c r="K955" s="23" t="s">
        <v>426</v>
      </c>
      <c r="L955" s="207">
        <f t="shared" si="92"/>
        <v>199.34598324670651</v>
      </c>
      <c r="M955" s="208">
        <f t="shared" si="93"/>
        <v>199.34598324670651</v>
      </c>
      <c r="P955" s="217"/>
    </row>
    <row r="956" spans="1:16" ht="11.25" customHeight="1">
      <c r="A956" s="66" t="s">
        <v>707</v>
      </c>
      <c r="B956" s="99" t="s">
        <v>3239</v>
      </c>
      <c r="C956" s="99">
        <v>0</v>
      </c>
      <c r="D956" s="180" t="s">
        <v>3249</v>
      </c>
      <c r="E956" s="6">
        <v>623.18692216360444</v>
      </c>
      <c r="F956" s="13">
        <f t="shared" si="91"/>
        <v>623.18692216360444</v>
      </c>
      <c r="G956" s="39">
        <v>275</v>
      </c>
      <c r="H956" s="40">
        <v>165</v>
      </c>
      <c r="I956" s="39">
        <v>393.7</v>
      </c>
      <c r="J956" s="22">
        <v>0</v>
      </c>
      <c r="K956" s="23" t="s">
        <v>426</v>
      </c>
      <c r="L956" s="207">
        <f t="shared" si="92"/>
        <v>623.18692216360444</v>
      </c>
      <c r="M956" s="208">
        <f t="shared" si="93"/>
        <v>623.18692216360444</v>
      </c>
      <c r="P956" s="217"/>
    </row>
    <row r="957" spans="1:16" ht="11.25" customHeight="1">
      <c r="A957" s="66" t="s">
        <v>708</v>
      </c>
      <c r="B957" s="99" t="s">
        <v>3252</v>
      </c>
      <c r="C957" s="99">
        <v>0</v>
      </c>
      <c r="D957" s="180" t="s">
        <v>3253</v>
      </c>
      <c r="E957" s="6">
        <v>249.61473581476679</v>
      </c>
      <c r="F957" s="13">
        <f t="shared" si="91"/>
        <v>249.61473581476679</v>
      </c>
      <c r="G957" s="39">
        <v>162</v>
      </c>
      <c r="H957" s="40">
        <v>134</v>
      </c>
      <c r="I957" s="39">
        <v>365.1</v>
      </c>
      <c r="J957" s="22">
        <v>0</v>
      </c>
      <c r="K957" s="23" t="s">
        <v>426</v>
      </c>
      <c r="L957" s="207">
        <f t="shared" si="92"/>
        <v>249.61473581476679</v>
      </c>
      <c r="M957" s="208">
        <f t="shared" si="93"/>
        <v>249.61473581476679</v>
      </c>
      <c r="P957" s="217"/>
    </row>
    <row r="958" spans="1:16" ht="11.25" customHeight="1">
      <c r="A958" s="213" t="s">
        <v>2574</v>
      </c>
      <c r="B958" s="99" t="s">
        <v>2099</v>
      </c>
      <c r="C958" s="99" t="s">
        <v>2100</v>
      </c>
      <c r="D958" s="180" t="s">
        <v>2608</v>
      </c>
      <c r="E958" s="6">
        <v>237.48109991423999</v>
      </c>
      <c r="F958" s="13">
        <f t="shared" si="91"/>
        <v>237.48109991423999</v>
      </c>
      <c r="G958" s="39">
        <v>155</v>
      </c>
      <c r="H958" s="40">
        <v>88.5</v>
      </c>
      <c r="I958" s="39">
        <v>315.5</v>
      </c>
      <c r="J958" s="22">
        <v>1</v>
      </c>
      <c r="K958" s="23" t="s">
        <v>426</v>
      </c>
      <c r="L958" s="207">
        <f t="shared" si="92"/>
        <v>237.48109991423999</v>
      </c>
      <c r="M958" s="208">
        <f t="shared" si="93"/>
        <v>237.48109991423999</v>
      </c>
      <c r="P958" s="217"/>
    </row>
    <row r="959" spans="1:16" ht="11.25" customHeight="1">
      <c r="A959" s="66"/>
      <c r="B959" s="99"/>
      <c r="C959" s="99"/>
      <c r="D959" s="180" t="s">
        <v>2609</v>
      </c>
      <c r="E959" s="6"/>
      <c r="F959" s="6"/>
      <c r="G959" s="39"/>
      <c r="H959" s="40"/>
      <c r="I959" s="39"/>
      <c r="J959" s="22"/>
      <c r="K959" s="23"/>
      <c r="L959" s="207"/>
      <c r="M959" s="208"/>
      <c r="P959" s="217"/>
    </row>
    <row r="960" spans="1:16" ht="11.25" customHeight="1">
      <c r="A960" s="66"/>
      <c r="B960" s="99"/>
      <c r="C960" s="99"/>
      <c r="D960" s="180" t="s">
        <v>2610</v>
      </c>
      <c r="E960" s="6"/>
      <c r="F960" s="6"/>
      <c r="G960" s="39"/>
      <c r="H960" s="40"/>
      <c r="I960" s="39"/>
      <c r="J960" s="22"/>
      <c r="K960" s="23"/>
      <c r="L960" s="207"/>
      <c r="M960" s="208"/>
      <c r="P960" s="217"/>
    </row>
    <row r="961" spans="1:16" ht="11.25" customHeight="1">
      <c r="A961" s="314" t="s">
        <v>463</v>
      </c>
      <c r="B961" s="315"/>
      <c r="C961" s="315"/>
      <c r="D961" s="315"/>
      <c r="E961" s="315"/>
      <c r="F961" s="315"/>
      <c r="G961" s="315"/>
      <c r="H961" s="315"/>
      <c r="I961" s="315"/>
      <c r="J961" s="315"/>
      <c r="K961" s="316"/>
      <c r="L961" s="209"/>
      <c r="M961" s="210"/>
      <c r="P961" s="217"/>
    </row>
    <row r="962" spans="1:16" ht="11.25" customHeight="1">
      <c r="A962" s="66" t="s">
        <v>3822</v>
      </c>
      <c r="B962" s="99">
        <v>0</v>
      </c>
      <c r="C962" s="99" t="s">
        <v>1042</v>
      </c>
      <c r="D962" s="180" t="s">
        <v>2611</v>
      </c>
      <c r="E962" s="6">
        <v>153.41039999999998</v>
      </c>
      <c r="F962" s="13">
        <f>E962+(E962*$N$10)/100</f>
        <v>153.41039999999998</v>
      </c>
      <c r="G962" s="39">
        <v>93</v>
      </c>
      <c r="H962" s="40" t="s">
        <v>469</v>
      </c>
      <c r="I962" s="39">
        <v>172</v>
      </c>
      <c r="J962" s="22">
        <v>6</v>
      </c>
      <c r="K962" s="23" t="s">
        <v>463</v>
      </c>
      <c r="L962" s="207">
        <f>F962-(F962*$N$11)/100</f>
        <v>153.41039999999998</v>
      </c>
      <c r="M962" s="208">
        <f>IF($N$11="",(F962*$P$11)/100+F962,L962+(L962*$P$11)/100)</f>
        <v>153.41039999999998</v>
      </c>
      <c r="P962" s="217"/>
    </row>
    <row r="963" spans="1:16" ht="11.25" customHeight="1">
      <c r="A963" s="66"/>
      <c r="B963" s="99"/>
      <c r="C963" s="99"/>
      <c r="D963" s="180" t="s">
        <v>2612</v>
      </c>
      <c r="E963" s="6"/>
      <c r="F963" s="6"/>
      <c r="G963" s="39"/>
      <c r="H963" s="40"/>
      <c r="I963" s="39"/>
      <c r="J963" s="22"/>
      <c r="K963" s="23"/>
      <c r="L963" s="207"/>
      <c r="M963" s="208"/>
      <c r="P963" s="217"/>
    </row>
    <row r="964" spans="1:16" ht="11.25" customHeight="1">
      <c r="A964" s="314" t="s">
        <v>3653</v>
      </c>
      <c r="B964" s="315"/>
      <c r="C964" s="315"/>
      <c r="D964" s="315"/>
      <c r="E964" s="315"/>
      <c r="F964" s="315"/>
      <c r="G964" s="315"/>
      <c r="H964" s="315"/>
      <c r="I964" s="315"/>
      <c r="J964" s="315"/>
      <c r="K964" s="316"/>
      <c r="L964" s="209"/>
      <c r="M964" s="210"/>
      <c r="P964" s="217"/>
    </row>
    <row r="965" spans="1:16" ht="11.25" customHeight="1">
      <c r="A965" s="66" t="s">
        <v>2876</v>
      </c>
      <c r="B965" s="99">
        <v>0</v>
      </c>
      <c r="C965" s="99" t="s">
        <v>1044</v>
      </c>
      <c r="D965" s="180" t="s">
        <v>1545</v>
      </c>
      <c r="E965" s="6">
        <v>60.037614576651428</v>
      </c>
      <c r="F965" s="13">
        <f>E965+(E965*$N$10)/100</f>
        <v>60.037614576651428</v>
      </c>
      <c r="G965" s="39">
        <v>75</v>
      </c>
      <c r="H965" s="40" t="s">
        <v>472</v>
      </c>
      <c r="I965" s="39">
        <v>120</v>
      </c>
      <c r="J965" s="22">
        <v>6</v>
      </c>
      <c r="K965" s="23" t="s">
        <v>987</v>
      </c>
      <c r="L965" s="207">
        <f>F965-(F965*$N$11)/100</f>
        <v>60.037614576651428</v>
      </c>
      <c r="M965" s="208">
        <f>IF($N$11="",(F965*$P$11)/100+F965,L965+(L965*$P$11)/100)</f>
        <v>60.037614576651428</v>
      </c>
      <c r="P965" s="217"/>
    </row>
    <row r="966" spans="1:16" ht="11.25" customHeight="1">
      <c r="A966" s="66" t="s">
        <v>693</v>
      </c>
      <c r="B966" s="99" t="s">
        <v>1046</v>
      </c>
      <c r="C966" s="99" t="s">
        <v>1551</v>
      </c>
      <c r="D966" s="180" t="s">
        <v>3950</v>
      </c>
      <c r="E966" s="6">
        <v>114.16607881644097</v>
      </c>
      <c r="F966" s="13">
        <f>E966+(E966*$N$10)/100</f>
        <v>114.16607881644097</v>
      </c>
      <c r="G966" s="39">
        <v>92</v>
      </c>
      <c r="H966" s="40" t="s">
        <v>1047</v>
      </c>
      <c r="I966" s="39">
        <v>172</v>
      </c>
      <c r="J966" s="22">
        <v>6</v>
      </c>
      <c r="K966" s="23" t="s">
        <v>987</v>
      </c>
      <c r="L966" s="207">
        <f>F966-(F966*$N$11)/100</f>
        <v>114.16607881644097</v>
      </c>
      <c r="M966" s="208">
        <f>IF($N$11="",(F966*$P$11)/100+F966,L966+(L966*$P$11)/100)</f>
        <v>114.16607881644097</v>
      </c>
      <c r="P966" s="217"/>
    </row>
    <row r="967" spans="1:16" ht="11.25" customHeight="1">
      <c r="A967" s="66" t="s">
        <v>3872</v>
      </c>
      <c r="B967" s="99">
        <v>0</v>
      </c>
      <c r="C967" s="99" t="s">
        <v>1546</v>
      </c>
      <c r="D967" s="180" t="s">
        <v>1547</v>
      </c>
      <c r="E967" s="6">
        <v>168.91813233944319</v>
      </c>
      <c r="F967" s="13">
        <f>E967+(E967*$N$10)/100</f>
        <v>168.91813233944319</v>
      </c>
      <c r="G967" s="39">
        <v>93</v>
      </c>
      <c r="H967" s="40" t="s">
        <v>991</v>
      </c>
      <c r="I967" s="39">
        <v>223</v>
      </c>
      <c r="J967" s="22">
        <v>0</v>
      </c>
      <c r="K967" s="23" t="s">
        <v>478</v>
      </c>
      <c r="L967" s="207">
        <f>F967-(F967*$N$11)/100</f>
        <v>168.91813233944319</v>
      </c>
      <c r="M967" s="208">
        <f>IF($N$11="",(F967*$P$11)/100+F967,L967+(L967*$P$11)/100)</f>
        <v>168.91813233944319</v>
      </c>
      <c r="P967" s="217"/>
    </row>
    <row r="968" spans="1:16" ht="11.25" customHeight="1">
      <c r="A968" s="66" t="s">
        <v>2707</v>
      </c>
      <c r="B968" s="99">
        <v>0</v>
      </c>
      <c r="C968" s="99" t="s">
        <v>2582</v>
      </c>
      <c r="D968" s="180" t="s">
        <v>1542</v>
      </c>
      <c r="E968" s="6">
        <v>175.2570473472</v>
      </c>
      <c r="F968" s="13">
        <f>E968+(E968*$N$10)/100</f>
        <v>175.2570473472</v>
      </c>
      <c r="G968" s="39">
        <v>92</v>
      </c>
      <c r="H968" s="40" t="s">
        <v>991</v>
      </c>
      <c r="I968" s="39" t="s">
        <v>2583</v>
      </c>
      <c r="J968" s="22">
        <v>6</v>
      </c>
      <c r="K968" s="23" t="s">
        <v>478</v>
      </c>
      <c r="L968" s="207">
        <f>F968-(F968*$N$11)/100</f>
        <v>175.2570473472</v>
      </c>
      <c r="M968" s="208">
        <f>IF($N$11="",(F968*$P$11)/100+F968,L968+(L968*$P$11)/100)</f>
        <v>175.2570473472</v>
      </c>
      <c r="P968" s="217"/>
    </row>
    <row r="969" spans="1:16" ht="11.25" customHeight="1">
      <c r="A969" s="66"/>
      <c r="B969" s="99"/>
      <c r="C969" s="99"/>
      <c r="D969" s="180" t="s">
        <v>2584</v>
      </c>
      <c r="E969" s="6"/>
      <c r="F969" s="6"/>
      <c r="G969" s="39"/>
      <c r="H969" s="40"/>
      <c r="I969" s="39"/>
      <c r="J969" s="22"/>
      <c r="K969" s="23"/>
      <c r="L969" s="207"/>
      <c r="M969" s="208"/>
      <c r="P969" s="217"/>
    </row>
    <row r="970" spans="1:16" ht="11.25" customHeight="1">
      <c r="A970" s="66"/>
      <c r="B970" s="99"/>
      <c r="C970" s="99"/>
      <c r="D970" s="180" t="s">
        <v>2585</v>
      </c>
      <c r="E970" s="6"/>
      <c r="F970" s="6"/>
      <c r="G970" s="39"/>
      <c r="H970" s="40"/>
      <c r="I970" s="39"/>
      <c r="J970" s="22"/>
      <c r="K970" s="23"/>
      <c r="L970" s="207"/>
      <c r="M970" s="208"/>
      <c r="P970" s="217"/>
    </row>
    <row r="971" spans="1:16" ht="11.25" customHeight="1">
      <c r="A971" s="66"/>
      <c r="B971" s="99"/>
      <c r="C971" s="99"/>
      <c r="D971" s="180" t="s">
        <v>2586</v>
      </c>
      <c r="E971" s="6"/>
      <c r="F971" s="6"/>
      <c r="G971" s="39"/>
      <c r="H971" s="40"/>
      <c r="I971" s="39"/>
      <c r="J971" s="22"/>
      <c r="K971" s="23"/>
      <c r="L971" s="207"/>
      <c r="M971" s="208"/>
      <c r="P971" s="217"/>
    </row>
    <row r="972" spans="1:16" ht="11.25" customHeight="1">
      <c r="A972" s="311" t="s">
        <v>3082</v>
      </c>
      <c r="B972" s="312"/>
      <c r="C972" s="312"/>
      <c r="D972" s="312"/>
      <c r="E972" s="312"/>
      <c r="F972" s="312"/>
      <c r="G972" s="312"/>
      <c r="H972" s="312"/>
      <c r="I972" s="312"/>
      <c r="J972" s="312"/>
      <c r="K972" s="313"/>
      <c r="L972" s="209"/>
      <c r="M972" s="210"/>
      <c r="P972" s="217"/>
    </row>
    <row r="973" spans="1:16" ht="11.25" customHeight="1">
      <c r="A973" s="314" t="s">
        <v>3652</v>
      </c>
      <c r="B973" s="315"/>
      <c r="C973" s="315"/>
      <c r="D973" s="315"/>
      <c r="E973" s="315"/>
      <c r="F973" s="315"/>
      <c r="G973" s="315"/>
      <c r="H973" s="315"/>
      <c r="I973" s="315"/>
      <c r="J973" s="315"/>
      <c r="K973" s="316"/>
      <c r="L973" s="209"/>
      <c r="M973" s="210"/>
      <c r="P973" s="217"/>
    </row>
    <row r="974" spans="1:16" ht="11.25" customHeight="1">
      <c r="A974" s="66" t="s">
        <v>2495</v>
      </c>
      <c r="B974" s="100" t="s">
        <v>3521</v>
      </c>
      <c r="C974" s="100" t="s">
        <v>3522</v>
      </c>
      <c r="D974" s="188" t="s">
        <v>3527</v>
      </c>
      <c r="E974" s="15">
        <v>74.567999999999998</v>
      </c>
      <c r="F974" s="13">
        <f>E974+(E974*$N$10)/100</f>
        <v>74.567999999999998</v>
      </c>
      <c r="G974" s="2">
        <v>257</v>
      </c>
      <c r="H974" s="44">
        <v>178</v>
      </c>
      <c r="I974" s="54">
        <v>40</v>
      </c>
      <c r="J974" s="44">
        <v>28</v>
      </c>
      <c r="K974" s="23" t="s">
        <v>424</v>
      </c>
      <c r="L974" s="207">
        <f>F974-(F974*$N$11)/100</f>
        <v>74.567999999999998</v>
      </c>
      <c r="M974" s="208">
        <f>IF($N$11="",(F974*$P$11)/100+F974,L974+(L974*$P$11)/100)</f>
        <v>74.567999999999998</v>
      </c>
      <c r="P974" s="217"/>
    </row>
    <row r="975" spans="1:16" ht="11.25" customHeight="1">
      <c r="A975" s="314" t="s">
        <v>463</v>
      </c>
      <c r="B975" s="315"/>
      <c r="C975" s="315"/>
      <c r="D975" s="315"/>
      <c r="E975" s="315"/>
      <c r="F975" s="315"/>
      <c r="G975" s="315"/>
      <c r="H975" s="315"/>
      <c r="I975" s="315"/>
      <c r="J975" s="315"/>
      <c r="K975" s="316"/>
      <c r="L975" s="209"/>
      <c r="M975" s="210"/>
      <c r="P975" s="217"/>
    </row>
    <row r="976" spans="1:16" ht="11.25" customHeight="1">
      <c r="A976" s="66" t="s">
        <v>1321</v>
      </c>
      <c r="B976" s="99" t="s">
        <v>3045</v>
      </c>
      <c r="C976" s="99" t="s">
        <v>3046</v>
      </c>
      <c r="D976" s="180" t="s">
        <v>3050</v>
      </c>
      <c r="E976" s="6">
        <v>65.286245638909008</v>
      </c>
      <c r="F976" s="13">
        <f>E976+(E976*$N$10)/100</f>
        <v>65.286245638909008</v>
      </c>
      <c r="G976" s="39">
        <v>92</v>
      </c>
      <c r="H976" s="40" t="s">
        <v>3047</v>
      </c>
      <c r="I976" s="39">
        <v>100</v>
      </c>
      <c r="J976" s="22">
        <v>6</v>
      </c>
      <c r="K976" s="23" t="s">
        <v>463</v>
      </c>
      <c r="L976" s="207">
        <f t="shared" ref="L976:L982" si="94">F976-(F976*$N$11)/100</f>
        <v>65.286245638909008</v>
      </c>
      <c r="M976" s="208">
        <f>IF($N$11="",(F976*$P$11)/100+F976,L976+(L976*$P$11)/100)</f>
        <v>65.286245638909008</v>
      </c>
      <c r="P976" s="217"/>
    </row>
    <row r="977" spans="1:16" ht="11.25" customHeight="1">
      <c r="A977" s="70" t="s">
        <v>1360</v>
      </c>
      <c r="B977" s="100" t="s">
        <v>3330</v>
      </c>
      <c r="C977" s="100" t="s">
        <v>3331</v>
      </c>
      <c r="D977" s="188" t="s">
        <v>3335</v>
      </c>
      <c r="E977" s="15">
        <v>53.744744043520498</v>
      </c>
      <c r="F977" s="13">
        <f>E977+(E977*$N$10)/100</f>
        <v>53.744744043520498</v>
      </c>
      <c r="G977" s="44">
        <v>67</v>
      </c>
      <c r="H977" s="54" t="s">
        <v>3327</v>
      </c>
      <c r="I977" s="44">
        <v>60</v>
      </c>
      <c r="J977" s="32">
        <v>6</v>
      </c>
      <c r="K977" s="33" t="s">
        <v>463</v>
      </c>
      <c r="L977" s="207">
        <f t="shared" si="94"/>
        <v>53.744744043520498</v>
      </c>
      <c r="M977" s="208">
        <f>IF($N$11="",(F977*$P$11)/100+F977,L977+(L977*$P$11)/100)</f>
        <v>53.744744043520498</v>
      </c>
      <c r="P977" s="217"/>
    </row>
    <row r="978" spans="1:16" ht="11.25" customHeight="1">
      <c r="A978" s="72"/>
      <c r="B978" s="102"/>
      <c r="C978" s="102"/>
      <c r="D978" s="191" t="s">
        <v>3336</v>
      </c>
      <c r="E978" s="14"/>
      <c r="F978" s="14"/>
      <c r="G978" s="43"/>
      <c r="H978" s="53"/>
      <c r="I978" s="43"/>
      <c r="J978" s="30"/>
      <c r="K978" s="31"/>
      <c r="L978" s="207"/>
      <c r="M978" s="208"/>
      <c r="P978" s="217"/>
    </row>
    <row r="979" spans="1:16" ht="11.25" customHeight="1">
      <c r="A979" s="71"/>
      <c r="B979" s="101"/>
      <c r="C979" s="101"/>
      <c r="D979" s="190" t="s">
        <v>3337</v>
      </c>
      <c r="E979" s="56"/>
      <c r="F979" s="56"/>
      <c r="G979" s="57"/>
      <c r="H979" s="58"/>
      <c r="I979" s="57"/>
      <c r="J979" s="59"/>
      <c r="K979" s="60"/>
      <c r="L979" s="207"/>
      <c r="M979" s="208"/>
      <c r="P979" s="217"/>
    </row>
    <row r="980" spans="1:16" ht="11.25" customHeight="1">
      <c r="A980" s="72"/>
      <c r="B980" s="102"/>
      <c r="C980" s="102"/>
      <c r="D980" s="191" t="s">
        <v>3338</v>
      </c>
      <c r="E980" s="14"/>
      <c r="F980" s="14"/>
      <c r="G980" s="43"/>
      <c r="H980" s="53"/>
      <c r="I980" s="43"/>
      <c r="J980" s="30"/>
      <c r="K980" s="31"/>
      <c r="L980" s="207"/>
      <c r="M980" s="208"/>
      <c r="P980" s="217"/>
    </row>
    <row r="981" spans="1:16" ht="11.25" customHeight="1">
      <c r="A981" s="72" t="s">
        <v>718</v>
      </c>
      <c r="B981" s="102" t="s">
        <v>1408</v>
      </c>
      <c r="C981" s="102" t="s">
        <v>1409</v>
      </c>
      <c r="D981" s="191" t="s">
        <v>1410</v>
      </c>
      <c r="E981" s="14">
        <v>58.900874270197178</v>
      </c>
      <c r="F981" s="13">
        <f>E981+(E981*$N$10)/100</f>
        <v>58.900874270197178</v>
      </c>
      <c r="G981" s="43">
        <v>67</v>
      </c>
      <c r="H981" s="53" t="s">
        <v>465</v>
      </c>
      <c r="I981" s="43">
        <v>85</v>
      </c>
      <c r="J981" s="30"/>
      <c r="K981" s="31" t="s">
        <v>463</v>
      </c>
      <c r="L981" s="207">
        <f t="shared" si="94"/>
        <v>58.900874270197178</v>
      </c>
      <c r="M981" s="208">
        <f>IF($N$11="",(F981*$P$11)/100+F981,L981+(L981*$P$11)/100)</f>
        <v>58.900874270197178</v>
      </c>
      <c r="P981" s="217"/>
    </row>
    <row r="982" spans="1:16" ht="11.25" customHeight="1">
      <c r="A982" s="70" t="s">
        <v>2615</v>
      </c>
      <c r="B982" s="100">
        <v>0</v>
      </c>
      <c r="C982" s="100" t="s">
        <v>2601</v>
      </c>
      <c r="D982" s="188" t="s">
        <v>2613</v>
      </c>
      <c r="E982" s="15">
        <v>61.127928608213324</v>
      </c>
      <c r="F982" s="13">
        <f>E982+(E982*$N$10)/100</f>
        <v>61.127928608213324</v>
      </c>
      <c r="G982" s="44">
        <v>66</v>
      </c>
      <c r="H982" s="54" t="s">
        <v>2603</v>
      </c>
      <c r="I982" s="44">
        <v>90</v>
      </c>
      <c r="J982" s="32">
        <v>6</v>
      </c>
      <c r="K982" s="33" t="s">
        <v>463</v>
      </c>
      <c r="L982" s="207">
        <f t="shared" si="94"/>
        <v>61.127928608213324</v>
      </c>
      <c r="M982" s="208">
        <f>IF($N$11="",(F982*$P$11)/100+F982,L982+(L982*$P$11)/100)</f>
        <v>61.127928608213324</v>
      </c>
      <c r="P982" s="217"/>
    </row>
    <row r="983" spans="1:16" ht="11.25" customHeight="1">
      <c r="A983" s="70"/>
      <c r="B983" s="100"/>
      <c r="C983" s="100"/>
      <c r="D983" s="188" t="s">
        <v>2614</v>
      </c>
      <c r="E983" s="15"/>
      <c r="F983" s="15"/>
      <c r="G983" s="44"/>
      <c r="H983" s="54"/>
      <c r="I983" s="44"/>
      <c r="J983" s="32"/>
      <c r="K983" s="33"/>
      <c r="L983" s="207"/>
      <c r="M983" s="208"/>
      <c r="P983" s="217"/>
    </row>
    <row r="984" spans="1:16" ht="11.25" customHeight="1">
      <c r="A984" s="70" t="s">
        <v>3481</v>
      </c>
      <c r="B984" s="95">
        <v>0</v>
      </c>
      <c r="C984" s="95" t="s">
        <v>3479</v>
      </c>
      <c r="D984" s="192" t="s">
        <v>3528</v>
      </c>
      <c r="E984" s="1">
        <v>83.68304939519615</v>
      </c>
      <c r="F984" s="13">
        <f>E984+(E984*$N$10)/100</f>
        <v>83.68304939519615</v>
      </c>
      <c r="G984" s="2"/>
      <c r="H984" s="36">
        <v>0</v>
      </c>
      <c r="I984" s="48">
        <v>0</v>
      </c>
      <c r="J984" s="32">
        <v>6</v>
      </c>
      <c r="K984" s="33" t="s">
        <v>463</v>
      </c>
      <c r="L984" s="207">
        <f>F984-(F984*$N$11)/100</f>
        <v>83.68304939519615</v>
      </c>
      <c r="M984" s="208">
        <f>IF($N$11="",(F984*$P$11)/100+F984,L984+(L984*$P$11)/100)</f>
        <v>83.68304939519615</v>
      </c>
      <c r="P984" s="217"/>
    </row>
    <row r="985" spans="1:16" s="10" customFormat="1" ht="11.25" customHeight="1">
      <c r="A985" s="324" t="s">
        <v>3653</v>
      </c>
      <c r="B985" s="325"/>
      <c r="C985" s="325"/>
      <c r="D985" s="325"/>
      <c r="E985" s="325"/>
      <c r="F985" s="325"/>
      <c r="G985" s="325"/>
      <c r="H985" s="325"/>
      <c r="I985" s="325"/>
      <c r="J985" s="325"/>
      <c r="K985" s="326"/>
      <c r="L985" s="209"/>
      <c r="M985" s="210"/>
      <c r="N985" s="308"/>
      <c r="O985" s="271"/>
      <c r="P985" s="217"/>
    </row>
    <row r="986" spans="1:16" s="10" customFormat="1" ht="11.25" customHeight="1">
      <c r="A986" s="139" t="s">
        <v>2392</v>
      </c>
      <c r="B986" s="140" t="s">
        <v>3674</v>
      </c>
      <c r="C986" s="140" t="s">
        <v>3675</v>
      </c>
      <c r="D986" s="195" t="s">
        <v>3680</v>
      </c>
      <c r="E986" s="114">
        <v>73.122399999999999</v>
      </c>
      <c r="F986" s="13">
        <f>E986+(E986*$N$10)/100</f>
        <v>73.122399999999999</v>
      </c>
      <c r="G986" s="116">
        <v>86</v>
      </c>
      <c r="H986" s="117" t="s">
        <v>3673</v>
      </c>
      <c r="I986" s="116">
        <v>140</v>
      </c>
      <c r="J986" s="118">
        <v>0</v>
      </c>
      <c r="K986" s="119" t="s">
        <v>987</v>
      </c>
      <c r="L986" s="207">
        <f>F986-(F986*$N$11)/100</f>
        <v>73.122399999999999</v>
      </c>
      <c r="M986" s="208">
        <f>IF($N$11="",(F986*$P$11)/100+F986,L986+(L986*$P$11)/100)</f>
        <v>73.122399999999999</v>
      </c>
      <c r="N986" s="308"/>
      <c r="O986" s="271"/>
      <c r="P986" s="217"/>
    </row>
    <row r="987" spans="1:16" s="10" customFormat="1" ht="11.25" customHeight="1">
      <c r="A987" s="139" t="s">
        <v>3760</v>
      </c>
      <c r="B987" s="140" t="s">
        <v>3761</v>
      </c>
      <c r="C987" s="140" t="s">
        <v>3955</v>
      </c>
      <c r="D987" s="195" t="s">
        <v>3762</v>
      </c>
      <c r="E987" s="114">
        <v>96.033600000000007</v>
      </c>
      <c r="F987" s="13">
        <f>E987+(E987*$N$10)/100</f>
        <v>96.033600000000007</v>
      </c>
      <c r="G987" s="116">
        <v>72</v>
      </c>
      <c r="H987" s="117" t="s">
        <v>3763</v>
      </c>
      <c r="I987" s="116">
        <v>124</v>
      </c>
      <c r="J987" s="118"/>
      <c r="K987" s="119" t="s">
        <v>987</v>
      </c>
      <c r="L987" s="207">
        <f>F987-(F987*$N$11)/100</f>
        <v>96.033600000000007</v>
      </c>
      <c r="M987" s="208">
        <f>IF($N$11="",(F987*$P$11)/100+F987,L987+(L987*$P$11)/100)</f>
        <v>96.033600000000007</v>
      </c>
      <c r="N987" s="308"/>
      <c r="O987" s="271"/>
      <c r="P987" s="217"/>
    </row>
    <row r="988" spans="1:16" s="7" customFormat="1" ht="11.25" customHeight="1">
      <c r="A988" s="311" t="s">
        <v>1028</v>
      </c>
      <c r="B988" s="312"/>
      <c r="C988" s="312"/>
      <c r="D988" s="312"/>
      <c r="E988" s="312"/>
      <c r="F988" s="312"/>
      <c r="G988" s="312"/>
      <c r="H988" s="312"/>
      <c r="I988" s="312"/>
      <c r="J988" s="312"/>
      <c r="K988" s="313"/>
      <c r="L988" s="209"/>
      <c r="M988" s="210"/>
      <c r="N988" s="308"/>
      <c r="O988" s="271"/>
      <c r="P988" s="217"/>
    </row>
    <row r="989" spans="1:16" s="7" customFormat="1" ht="11.25" customHeight="1">
      <c r="A989" s="314" t="s">
        <v>3652</v>
      </c>
      <c r="B989" s="315"/>
      <c r="C989" s="315"/>
      <c r="D989" s="315"/>
      <c r="E989" s="315"/>
      <c r="F989" s="315"/>
      <c r="G989" s="315"/>
      <c r="H989" s="315"/>
      <c r="I989" s="315"/>
      <c r="J989" s="315"/>
      <c r="K989" s="316"/>
      <c r="L989" s="209"/>
      <c r="M989" s="210"/>
      <c r="N989" s="308"/>
      <c r="O989" s="271"/>
      <c r="P989" s="217"/>
    </row>
    <row r="990" spans="1:16" s="7" customFormat="1" ht="11.25" customHeight="1">
      <c r="A990" s="66" t="s">
        <v>2409</v>
      </c>
      <c r="B990" s="99" t="s">
        <v>3014</v>
      </c>
      <c r="C990" s="99" t="s">
        <v>3993</v>
      </c>
      <c r="D990" s="180" t="s">
        <v>1095</v>
      </c>
      <c r="E990" s="6">
        <v>123.35039181843334</v>
      </c>
      <c r="F990" s="13">
        <f>E990+(E990*$N$10)/100</f>
        <v>123.35039181843334</v>
      </c>
      <c r="G990" s="39">
        <v>288</v>
      </c>
      <c r="H990" s="40">
        <v>170</v>
      </c>
      <c r="I990" s="39">
        <v>52.5</v>
      </c>
      <c r="J990" s="22">
        <v>20</v>
      </c>
      <c r="K990" s="23" t="s">
        <v>424</v>
      </c>
      <c r="L990" s="207">
        <f t="shared" ref="L990:L1018" si="95">F990-(F990*$N$11)/100</f>
        <v>123.35039181843334</v>
      </c>
      <c r="M990" s="208">
        <f>IF($N$11="",(F990*$P$11)/100+F990,L990+(L990*$P$11)/100)</f>
        <v>123.35039181843334</v>
      </c>
      <c r="N990" s="308"/>
      <c r="O990" s="271"/>
      <c r="P990" s="217"/>
    </row>
    <row r="991" spans="1:16" s="7" customFormat="1" ht="11.25" customHeight="1">
      <c r="A991" s="66" t="s">
        <v>2414</v>
      </c>
      <c r="B991" s="99" t="s">
        <v>3688</v>
      </c>
      <c r="C991" s="99" t="s">
        <v>3996</v>
      </c>
      <c r="D991" s="180" t="s">
        <v>770</v>
      </c>
      <c r="E991" s="6">
        <v>184.60986153884159</v>
      </c>
      <c r="F991" s="13">
        <f>E991+(E991*$N$10)/100</f>
        <v>184.60986153884159</v>
      </c>
      <c r="G991" s="39">
        <v>383</v>
      </c>
      <c r="H991" s="40">
        <v>169</v>
      </c>
      <c r="I991" s="39">
        <v>56</v>
      </c>
      <c r="J991" s="22">
        <v>16</v>
      </c>
      <c r="K991" s="23" t="s">
        <v>424</v>
      </c>
      <c r="L991" s="207">
        <f t="shared" si="95"/>
        <v>184.60986153884159</v>
      </c>
      <c r="M991" s="208">
        <f>IF($N$11="",(F991*$P$11)/100+F991,L991+(L991*$P$11)/100)</f>
        <v>184.60986153884159</v>
      </c>
      <c r="N991" s="308"/>
      <c r="O991" s="271"/>
      <c r="P991" s="217"/>
    </row>
    <row r="992" spans="1:16" s="7" customFormat="1" ht="11.25" customHeight="1">
      <c r="A992" s="66" t="s">
        <v>2421</v>
      </c>
      <c r="B992" s="99" t="s">
        <v>1986</v>
      </c>
      <c r="C992" s="99" t="s">
        <v>4002</v>
      </c>
      <c r="D992" s="180" t="s">
        <v>1194</v>
      </c>
      <c r="E992" s="6">
        <v>197.74568361973664</v>
      </c>
      <c r="F992" s="13">
        <f>E992+(E992*$N$10)/100</f>
        <v>197.74568361973664</v>
      </c>
      <c r="G992" s="39">
        <v>598</v>
      </c>
      <c r="H992" s="40">
        <v>172</v>
      </c>
      <c r="I992" s="39">
        <v>57</v>
      </c>
      <c r="J992" s="22">
        <v>1</v>
      </c>
      <c r="K992" s="23" t="s">
        <v>424</v>
      </c>
      <c r="L992" s="207">
        <f t="shared" si="95"/>
        <v>197.74568361973664</v>
      </c>
      <c r="M992" s="208">
        <f>IF($N$11="",(F992*$P$11)/100+F992,L992+(L992*$P$11)/100)</f>
        <v>197.74568361973664</v>
      </c>
      <c r="N992" s="308"/>
      <c r="O992" s="271"/>
      <c r="P992" s="217"/>
    </row>
    <row r="993" spans="1:16" s="7" customFormat="1" ht="11.25" customHeight="1">
      <c r="A993" s="66" t="s">
        <v>2530</v>
      </c>
      <c r="B993" s="99" t="s">
        <v>544</v>
      </c>
      <c r="C993" s="99" t="s">
        <v>4039</v>
      </c>
      <c r="D993" s="180" t="s">
        <v>1195</v>
      </c>
      <c r="E993" s="6">
        <v>131.31988396074351</v>
      </c>
      <c r="F993" s="13">
        <f>E993+(E993*$N$10)/100</f>
        <v>131.31988396074351</v>
      </c>
      <c r="G993" s="39">
        <v>322</v>
      </c>
      <c r="H993" s="40">
        <v>278</v>
      </c>
      <c r="I993" s="39">
        <v>74</v>
      </c>
      <c r="J993" s="22">
        <v>8</v>
      </c>
      <c r="K993" s="23" t="s">
        <v>424</v>
      </c>
      <c r="L993" s="207">
        <f t="shared" si="95"/>
        <v>131.31988396074351</v>
      </c>
      <c r="M993" s="208">
        <f>IF($N$11="",(F993*$P$11)/100+F993,L993+(L993*$P$11)/100)</f>
        <v>131.31988396074351</v>
      </c>
      <c r="N993" s="308"/>
      <c r="O993" s="271"/>
      <c r="P993" s="217"/>
    </row>
    <row r="994" spans="1:16" s="8" customFormat="1" ht="11.25" customHeight="1">
      <c r="A994" s="70" t="s">
        <v>1357</v>
      </c>
      <c r="B994" s="100">
        <v>0</v>
      </c>
      <c r="C994" s="100" t="s">
        <v>3339</v>
      </c>
      <c r="D994" s="188" t="s">
        <v>2055</v>
      </c>
      <c r="E994" s="15">
        <v>108.32902989134369</v>
      </c>
      <c r="F994" s="13">
        <f>E994+(E994*$N$10)/100</f>
        <v>108.32902989134369</v>
      </c>
      <c r="G994" s="44">
        <v>124.4</v>
      </c>
      <c r="H994" s="54">
        <v>61.4</v>
      </c>
      <c r="I994" s="44">
        <v>155</v>
      </c>
      <c r="J994" s="32">
        <v>0</v>
      </c>
      <c r="K994" s="33" t="s">
        <v>3340</v>
      </c>
      <c r="L994" s="207">
        <f t="shared" si="95"/>
        <v>108.32902989134369</v>
      </c>
      <c r="M994" s="208">
        <f>IF($N$11="",(F994*$P$11)/100+F994,L994+(L994*$P$11)/100)</f>
        <v>108.32902989134369</v>
      </c>
      <c r="N994" s="308"/>
      <c r="O994" s="271"/>
      <c r="P994" s="217"/>
    </row>
    <row r="995" spans="1:16" s="8" customFormat="1" ht="11.25" customHeight="1">
      <c r="A995" s="69"/>
      <c r="B995" s="98"/>
      <c r="C995" s="98"/>
      <c r="D995" s="187" t="s">
        <v>3341</v>
      </c>
      <c r="E995" s="13"/>
      <c r="F995" s="13"/>
      <c r="G995" s="42"/>
      <c r="H995" s="52"/>
      <c r="I995" s="42"/>
      <c r="J995" s="28"/>
      <c r="K995" s="29"/>
      <c r="L995" s="207"/>
      <c r="M995" s="208"/>
      <c r="N995" s="308"/>
      <c r="O995" s="271"/>
      <c r="P995" s="217"/>
    </row>
    <row r="996" spans="1:16" s="8" customFormat="1" ht="11.25" customHeight="1">
      <c r="A996" s="66" t="s">
        <v>2536</v>
      </c>
      <c r="B996" s="99" t="s">
        <v>1854</v>
      </c>
      <c r="C996" s="99" t="s">
        <v>1855</v>
      </c>
      <c r="D996" s="180" t="s">
        <v>1856</v>
      </c>
      <c r="E996" s="6">
        <v>101.11783357227462</v>
      </c>
      <c r="F996" s="13">
        <f t="shared" ref="F996:F1003" si="96">E996+(E996*$N$10)/100</f>
        <v>101.11783357227462</v>
      </c>
      <c r="G996" s="39">
        <v>87</v>
      </c>
      <c r="H996" s="40">
        <v>71</v>
      </c>
      <c r="I996" s="39">
        <v>345</v>
      </c>
      <c r="J996" s="22">
        <v>1</v>
      </c>
      <c r="K996" s="23" t="s">
        <v>426</v>
      </c>
      <c r="L996" s="207">
        <f t="shared" si="95"/>
        <v>101.11783357227462</v>
      </c>
      <c r="M996" s="208">
        <f t="shared" ref="M996:M1003" si="97">IF($N$11="",(F996*$P$11)/100+F996,L996+(L996*$P$11)/100)</f>
        <v>101.11783357227462</v>
      </c>
      <c r="N996" s="308"/>
      <c r="O996" s="271"/>
      <c r="P996" s="217"/>
    </row>
    <row r="997" spans="1:16" s="8" customFormat="1" ht="11.25" customHeight="1">
      <c r="A997" s="66" t="s">
        <v>2537</v>
      </c>
      <c r="B997" s="99" t="s">
        <v>1907</v>
      </c>
      <c r="C997" s="99" t="s">
        <v>1857</v>
      </c>
      <c r="D997" s="180" t="s">
        <v>3098</v>
      </c>
      <c r="E997" s="6">
        <v>117.45636519233187</v>
      </c>
      <c r="F997" s="13">
        <f t="shared" si="96"/>
        <v>117.45636519233187</v>
      </c>
      <c r="G997" s="39">
        <v>107</v>
      </c>
      <c r="H997" s="40">
        <v>90</v>
      </c>
      <c r="I997" s="39">
        <v>375</v>
      </c>
      <c r="J997" s="22">
        <v>1</v>
      </c>
      <c r="K997" s="23" t="s">
        <v>426</v>
      </c>
      <c r="L997" s="207">
        <f t="shared" si="95"/>
        <v>117.45636519233187</v>
      </c>
      <c r="M997" s="208">
        <f t="shared" si="97"/>
        <v>117.45636519233187</v>
      </c>
      <c r="N997" s="308"/>
      <c r="O997" s="271"/>
      <c r="P997" s="217"/>
    </row>
    <row r="998" spans="1:16" s="8" customFormat="1" ht="11.25" customHeight="1">
      <c r="A998" s="69" t="s">
        <v>2436</v>
      </c>
      <c r="B998" s="98" t="s">
        <v>1858</v>
      </c>
      <c r="C998" s="98" t="s">
        <v>1859</v>
      </c>
      <c r="D998" s="187" t="s">
        <v>1548</v>
      </c>
      <c r="E998" s="13">
        <v>163.19644567316925</v>
      </c>
      <c r="F998" s="13">
        <f t="shared" si="96"/>
        <v>163.19644567316925</v>
      </c>
      <c r="G998" s="42">
        <v>148</v>
      </c>
      <c r="H998" s="52">
        <v>72</v>
      </c>
      <c r="I998" s="42">
        <v>335</v>
      </c>
      <c r="J998" s="28">
        <v>1</v>
      </c>
      <c r="K998" s="29" t="s">
        <v>426</v>
      </c>
      <c r="L998" s="207">
        <f t="shared" si="95"/>
        <v>163.19644567316925</v>
      </c>
      <c r="M998" s="208">
        <f t="shared" si="97"/>
        <v>163.19644567316925</v>
      </c>
      <c r="N998" s="308"/>
      <c r="O998" s="271"/>
      <c r="P998" s="217"/>
    </row>
    <row r="999" spans="1:16" ht="11.25" customHeight="1">
      <c r="A999" s="66" t="s">
        <v>2540</v>
      </c>
      <c r="B999" s="99" t="s">
        <v>1862</v>
      </c>
      <c r="C999" s="99" t="s">
        <v>1861</v>
      </c>
      <c r="D999" s="180" t="s">
        <v>1860</v>
      </c>
      <c r="E999" s="6">
        <v>139.73781171280896</v>
      </c>
      <c r="F999" s="13">
        <f t="shared" si="96"/>
        <v>139.73781171280896</v>
      </c>
      <c r="G999" s="39">
        <v>109</v>
      </c>
      <c r="H999" s="40">
        <v>101</v>
      </c>
      <c r="I999" s="39">
        <v>381</v>
      </c>
      <c r="J999" s="22">
        <v>1</v>
      </c>
      <c r="K999" s="23" t="s">
        <v>426</v>
      </c>
      <c r="L999" s="207">
        <f t="shared" si="95"/>
        <v>139.73781171280896</v>
      </c>
      <c r="M999" s="208">
        <f t="shared" si="97"/>
        <v>139.73781171280896</v>
      </c>
      <c r="P999" s="217"/>
    </row>
    <row r="1000" spans="1:16" s="8" customFormat="1" ht="11.25" customHeight="1">
      <c r="A1000" s="66" t="s">
        <v>2544</v>
      </c>
      <c r="B1000" s="99" t="s">
        <v>1893</v>
      </c>
      <c r="C1000" s="99" t="s">
        <v>1892</v>
      </c>
      <c r="D1000" s="180" t="s">
        <v>3101</v>
      </c>
      <c r="E1000" s="6">
        <v>448.32165435329654</v>
      </c>
      <c r="F1000" s="13">
        <f t="shared" si="96"/>
        <v>448.32165435329654</v>
      </c>
      <c r="G1000" s="39">
        <v>242</v>
      </c>
      <c r="H1000" s="40">
        <v>130</v>
      </c>
      <c r="I1000" s="39">
        <v>483</v>
      </c>
      <c r="J1000" s="22">
        <v>1</v>
      </c>
      <c r="K1000" s="23" t="s">
        <v>426</v>
      </c>
      <c r="L1000" s="207">
        <f t="shared" si="95"/>
        <v>448.32165435329654</v>
      </c>
      <c r="M1000" s="208">
        <f t="shared" si="97"/>
        <v>448.32165435329654</v>
      </c>
      <c r="N1000" s="308"/>
      <c r="O1000" s="271"/>
      <c r="P1000" s="217"/>
    </row>
    <row r="1001" spans="1:16" s="8" customFormat="1" ht="11.25" customHeight="1">
      <c r="A1001" s="66" t="s">
        <v>2545</v>
      </c>
      <c r="B1001" s="99" t="s">
        <v>1894</v>
      </c>
      <c r="C1001" s="99" t="s">
        <v>1895</v>
      </c>
      <c r="D1001" s="180" t="s">
        <v>1896</v>
      </c>
      <c r="E1001" s="6">
        <v>204.35509693622416</v>
      </c>
      <c r="F1001" s="13">
        <f t="shared" si="96"/>
        <v>204.35509693622416</v>
      </c>
      <c r="G1001" s="39">
        <v>137</v>
      </c>
      <c r="H1001" s="40">
        <v>116</v>
      </c>
      <c r="I1001" s="39">
        <v>467</v>
      </c>
      <c r="J1001" s="22">
        <v>1</v>
      </c>
      <c r="K1001" s="23" t="s">
        <v>426</v>
      </c>
      <c r="L1001" s="207">
        <f t="shared" si="95"/>
        <v>204.35509693622416</v>
      </c>
      <c r="M1001" s="208">
        <f t="shared" si="97"/>
        <v>204.35509693622416</v>
      </c>
      <c r="N1001" s="308"/>
      <c r="O1001" s="271"/>
      <c r="P1001" s="217"/>
    </row>
    <row r="1002" spans="1:16" ht="11.25" customHeight="1">
      <c r="A1002" s="66" t="s">
        <v>2547</v>
      </c>
      <c r="B1002" s="99" t="s">
        <v>934</v>
      </c>
      <c r="C1002" s="99" t="s">
        <v>1920</v>
      </c>
      <c r="D1002" s="180" t="s">
        <v>1921</v>
      </c>
      <c r="E1002" s="6">
        <v>149.30457293606401</v>
      </c>
      <c r="F1002" s="13">
        <f t="shared" si="96"/>
        <v>149.30457293606401</v>
      </c>
      <c r="G1002" s="39">
        <v>150</v>
      </c>
      <c r="H1002" s="40">
        <v>72</v>
      </c>
      <c r="I1002" s="39">
        <v>216</v>
      </c>
      <c r="J1002" s="22">
        <v>1</v>
      </c>
      <c r="K1002" s="23" t="s">
        <v>426</v>
      </c>
      <c r="L1002" s="207">
        <f t="shared" si="95"/>
        <v>149.30457293606401</v>
      </c>
      <c r="M1002" s="208">
        <f t="shared" si="97"/>
        <v>149.30457293606401</v>
      </c>
      <c r="P1002" s="217"/>
    </row>
    <row r="1003" spans="1:16" s="8" customFormat="1" ht="11.25" customHeight="1">
      <c r="A1003" s="66" t="s">
        <v>2549</v>
      </c>
      <c r="B1003" s="99" t="s">
        <v>1899</v>
      </c>
      <c r="C1003" s="99" t="s">
        <v>1919</v>
      </c>
      <c r="D1003" s="180" t="s">
        <v>1922</v>
      </c>
      <c r="E1003" s="6">
        <v>138.6147882603002</v>
      </c>
      <c r="F1003" s="13">
        <f t="shared" si="96"/>
        <v>138.6147882603002</v>
      </c>
      <c r="G1003" s="39">
        <v>125</v>
      </c>
      <c r="H1003" s="40">
        <v>65</v>
      </c>
      <c r="I1003" s="39">
        <v>284</v>
      </c>
      <c r="J1003" s="22">
        <v>10</v>
      </c>
      <c r="K1003" s="23" t="s">
        <v>426</v>
      </c>
      <c r="L1003" s="207">
        <f t="shared" si="95"/>
        <v>138.6147882603002</v>
      </c>
      <c r="M1003" s="208">
        <f t="shared" si="97"/>
        <v>138.6147882603002</v>
      </c>
      <c r="N1003" s="308"/>
      <c r="O1003" s="271"/>
      <c r="P1003" s="217"/>
    </row>
    <row r="1004" spans="1:16" s="8" customFormat="1" ht="11.25" customHeight="1">
      <c r="A1004" s="66"/>
      <c r="B1004" s="99"/>
      <c r="C1004" s="99"/>
      <c r="D1004" s="180"/>
      <c r="E1004" s="6"/>
      <c r="F1004" s="6"/>
      <c r="G1004" s="39"/>
      <c r="H1004" s="40"/>
      <c r="I1004" s="39"/>
      <c r="J1004" s="22"/>
      <c r="K1004" s="23"/>
      <c r="L1004" s="207"/>
      <c r="M1004" s="208"/>
      <c r="N1004" s="308"/>
      <c r="O1004" s="271"/>
      <c r="P1004" s="217"/>
    </row>
    <row r="1005" spans="1:16" s="8" customFormat="1" ht="11.25" customHeight="1">
      <c r="A1005" s="66" t="s">
        <v>2550</v>
      </c>
      <c r="B1005" s="99" t="s">
        <v>3189</v>
      </c>
      <c r="C1005" s="99" t="s">
        <v>1918</v>
      </c>
      <c r="D1005" s="180" t="s">
        <v>1923</v>
      </c>
      <c r="E1005" s="6">
        <v>207.36154994970522</v>
      </c>
      <c r="F1005" s="13">
        <f t="shared" ref="F1005:F1014" si="98">E1005+(E1005*$N$10)/100</f>
        <v>207.36154994970522</v>
      </c>
      <c r="G1005" s="39">
        <v>195</v>
      </c>
      <c r="H1005" s="40">
        <v>104</v>
      </c>
      <c r="I1005" s="39">
        <v>375</v>
      </c>
      <c r="J1005" s="22">
        <v>1</v>
      </c>
      <c r="K1005" s="23" t="s">
        <v>426</v>
      </c>
      <c r="L1005" s="207">
        <f t="shared" si="95"/>
        <v>207.36154994970522</v>
      </c>
      <c r="M1005" s="208">
        <f t="shared" ref="M1005:M1014" si="99">IF($N$11="",(F1005*$P$11)/100+F1005,L1005+(L1005*$P$11)/100)</f>
        <v>207.36154994970522</v>
      </c>
      <c r="N1005" s="308"/>
      <c r="O1005" s="271"/>
      <c r="P1005" s="217"/>
    </row>
    <row r="1006" spans="1:16" s="8" customFormat="1" ht="11.25" customHeight="1">
      <c r="A1006" s="66" t="s">
        <v>2552</v>
      </c>
      <c r="B1006" s="99" t="s">
        <v>1979</v>
      </c>
      <c r="C1006" s="99" t="s">
        <v>1528</v>
      </c>
      <c r="D1006" s="180" t="s">
        <v>2616</v>
      </c>
      <c r="E1006" s="6">
        <v>193.27680013824002</v>
      </c>
      <c r="F1006" s="13">
        <f t="shared" si="98"/>
        <v>193.27680013824002</v>
      </c>
      <c r="G1006" s="39">
        <v>163</v>
      </c>
      <c r="H1006" s="40">
        <v>87</v>
      </c>
      <c r="I1006" s="39">
        <v>350</v>
      </c>
      <c r="J1006" s="22">
        <v>1</v>
      </c>
      <c r="K1006" s="23" t="s">
        <v>426</v>
      </c>
      <c r="L1006" s="207">
        <f t="shared" si="95"/>
        <v>193.27680013824002</v>
      </c>
      <c r="M1006" s="208">
        <f t="shared" si="99"/>
        <v>193.27680013824002</v>
      </c>
      <c r="N1006" s="308"/>
      <c r="O1006" s="271"/>
      <c r="P1006" s="217"/>
    </row>
    <row r="1007" spans="1:16" ht="11.25" customHeight="1">
      <c r="A1007" s="66" t="s">
        <v>2554</v>
      </c>
      <c r="B1007" s="99" t="s">
        <v>1900</v>
      </c>
      <c r="C1007" s="99" t="s">
        <v>1916</v>
      </c>
      <c r="D1007" s="180" t="s">
        <v>1925</v>
      </c>
      <c r="E1007" s="6">
        <v>737.48911437688866</v>
      </c>
      <c r="F1007" s="13">
        <f t="shared" si="98"/>
        <v>737.48911437688866</v>
      </c>
      <c r="G1007" s="39">
        <v>303</v>
      </c>
      <c r="H1007" s="40">
        <v>189</v>
      </c>
      <c r="I1007" s="39">
        <v>455</v>
      </c>
      <c r="J1007" s="22">
        <v>1</v>
      </c>
      <c r="K1007" s="23" t="s">
        <v>426</v>
      </c>
      <c r="L1007" s="207">
        <f t="shared" si="95"/>
        <v>737.48911437688866</v>
      </c>
      <c r="M1007" s="208">
        <f t="shared" si="99"/>
        <v>737.48911437688866</v>
      </c>
      <c r="P1007" s="217"/>
    </row>
    <row r="1008" spans="1:16" ht="11.25" customHeight="1">
      <c r="A1008" s="66" t="s">
        <v>2748</v>
      </c>
      <c r="B1008" s="99" t="s">
        <v>1903</v>
      </c>
      <c r="C1008" s="99" t="s">
        <v>1913</v>
      </c>
      <c r="D1008" s="180" t="s">
        <v>3345</v>
      </c>
      <c r="E1008" s="6">
        <v>144.32183826278398</v>
      </c>
      <c r="F1008" s="13">
        <f t="shared" si="98"/>
        <v>144.32183826278398</v>
      </c>
      <c r="G1008" s="39">
        <v>150</v>
      </c>
      <c r="H1008" s="40">
        <v>72</v>
      </c>
      <c r="I1008" s="39">
        <v>220</v>
      </c>
      <c r="J1008" s="22">
        <v>10</v>
      </c>
      <c r="K1008" s="23" t="s">
        <v>426</v>
      </c>
      <c r="L1008" s="207">
        <f t="shared" si="95"/>
        <v>144.32183826278398</v>
      </c>
      <c r="M1008" s="208">
        <f t="shared" si="99"/>
        <v>144.32183826278398</v>
      </c>
      <c r="P1008" s="217"/>
    </row>
    <row r="1009" spans="1:16" ht="11.25" customHeight="1">
      <c r="A1009" s="66" t="s">
        <v>2751</v>
      </c>
      <c r="B1009" s="99" t="s">
        <v>1905</v>
      </c>
      <c r="C1009" s="99" t="s">
        <v>1911</v>
      </c>
      <c r="D1009" s="180" t="s">
        <v>1929</v>
      </c>
      <c r="E1009" s="6">
        <v>83.927801864987984</v>
      </c>
      <c r="F1009" s="13">
        <f t="shared" si="98"/>
        <v>83.927801864987984</v>
      </c>
      <c r="G1009" s="39">
        <v>66.5</v>
      </c>
      <c r="H1009" s="40">
        <v>17.3</v>
      </c>
      <c r="I1009" s="39">
        <v>284</v>
      </c>
      <c r="J1009" s="22">
        <v>1</v>
      </c>
      <c r="K1009" s="23" t="s">
        <v>426</v>
      </c>
      <c r="L1009" s="207">
        <f t="shared" si="95"/>
        <v>83.927801864987984</v>
      </c>
      <c r="M1009" s="208">
        <f t="shared" si="99"/>
        <v>83.927801864987984</v>
      </c>
      <c r="P1009" s="217"/>
    </row>
    <row r="1010" spans="1:16" s="8" customFormat="1" ht="11.25" customHeight="1">
      <c r="A1010" s="66" t="s">
        <v>2760</v>
      </c>
      <c r="B1010" s="99" t="s">
        <v>3100</v>
      </c>
      <c r="C1010" s="99" t="s">
        <v>1908</v>
      </c>
      <c r="D1010" s="180" t="s">
        <v>3097</v>
      </c>
      <c r="E1010" s="6">
        <v>407.71976667474553</v>
      </c>
      <c r="F1010" s="13">
        <f t="shared" si="98"/>
        <v>407.71976667474553</v>
      </c>
      <c r="G1010" s="39">
        <v>224</v>
      </c>
      <c r="H1010" s="40">
        <v>109</v>
      </c>
      <c r="I1010" s="39">
        <v>370</v>
      </c>
      <c r="J1010" s="22">
        <v>1</v>
      </c>
      <c r="K1010" s="23" t="s">
        <v>426</v>
      </c>
      <c r="L1010" s="207">
        <f t="shared" si="95"/>
        <v>407.71976667474553</v>
      </c>
      <c r="M1010" s="208">
        <f t="shared" si="99"/>
        <v>407.71976667474553</v>
      </c>
      <c r="N1010" s="308"/>
      <c r="O1010" s="271"/>
      <c r="P1010" s="217"/>
    </row>
    <row r="1011" spans="1:16" s="8" customFormat="1" ht="11.25" customHeight="1">
      <c r="A1011" s="66" t="s">
        <v>2766</v>
      </c>
      <c r="B1011" s="99" t="s">
        <v>3044</v>
      </c>
      <c r="C1011" s="99">
        <v>0</v>
      </c>
      <c r="D1011" s="180" t="s">
        <v>1939</v>
      </c>
      <c r="E1011" s="6">
        <v>682.70962714599557</v>
      </c>
      <c r="F1011" s="13">
        <f t="shared" si="98"/>
        <v>682.70962714599557</v>
      </c>
      <c r="G1011" s="39">
        <v>263</v>
      </c>
      <c r="H1011" s="40">
        <v>153</v>
      </c>
      <c r="I1011" s="39">
        <v>417</v>
      </c>
      <c r="J1011" s="22">
        <v>1</v>
      </c>
      <c r="K1011" s="23" t="s">
        <v>426</v>
      </c>
      <c r="L1011" s="207">
        <f t="shared" si="95"/>
        <v>682.70962714599557</v>
      </c>
      <c r="M1011" s="208">
        <f t="shared" si="99"/>
        <v>682.70962714599557</v>
      </c>
      <c r="N1011" s="308"/>
      <c r="O1011" s="271"/>
      <c r="P1011" s="217"/>
    </row>
    <row r="1012" spans="1:16" ht="11.25" customHeight="1">
      <c r="A1012" s="66" t="s">
        <v>2767</v>
      </c>
      <c r="B1012" s="99" t="s">
        <v>3044</v>
      </c>
      <c r="C1012" s="99" t="s">
        <v>1981</v>
      </c>
      <c r="D1012" s="180" t="s">
        <v>3099</v>
      </c>
      <c r="E1012" s="6">
        <v>624.8698746284507</v>
      </c>
      <c r="F1012" s="13">
        <f t="shared" si="98"/>
        <v>624.8698746284507</v>
      </c>
      <c r="G1012" s="39">
        <v>263</v>
      </c>
      <c r="H1012" s="40">
        <v>161</v>
      </c>
      <c r="I1012" s="39">
        <v>417</v>
      </c>
      <c r="J1012" s="22">
        <v>1</v>
      </c>
      <c r="K1012" s="23" t="s">
        <v>426</v>
      </c>
      <c r="L1012" s="207">
        <f t="shared" si="95"/>
        <v>624.8698746284507</v>
      </c>
      <c r="M1012" s="208">
        <f t="shared" si="99"/>
        <v>624.8698746284507</v>
      </c>
      <c r="P1012" s="217"/>
    </row>
    <row r="1013" spans="1:16" ht="11.25" customHeight="1">
      <c r="A1013" s="66" t="s">
        <v>2771</v>
      </c>
      <c r="B1013" s="99" t="s">
        <v>549</v>
      </c>
      <c r="C1013" s="99" t="s">
        <v>955</v>
      </c>
      <c r="D1013" s="180" t="s">
        <v>2897</v>
      </c>
      <c r="E1013" s="6">
        <v>241.36000345323197</v>
      </c>
      <c r="F1013" s="13">
        <f t="shared" si="98"/>
        <v>241.36000345323197</v>
      </c>
      <c r="G1013" s="39">
        <v>202</v>
      </c>
      <c r="H1013" s="40">
        <v>0</v>
      </c>
      <c r="I1013" s="39">
        <v>386</v>
      </c>
      <c r="J1013" s="22">
        <v>1</v>
      </c>
      <c r="K1013" s="23" t="s">
        <v>426</v>
      </c>
      <c r="L1013" s="207">
        <f t="shared" si="95"/>
        <v>241.36000345323197</v>
      </c>
      <c r="M1013" s="208">
        <f t="shared" si="99"/>
        <v>241.36000345323197</v>
      </c>
      <c r="P1013" s="217"/>
    </row>
    <row r="1014" spans="1:16" ht="11.25" customHeight="1">
      <c r="A1014" s="70" t="s">
        <v>1404</v>
      </c>
      <c r="B1014" s="100">
        <v>0</v>
      </c>
      <c r="C1014" s="100" t="s">
        <v>4136</v>
      </c>
      <c r="D1014" s="188" t="s">
        <v>4137</v>
      </c>
      <c r="E1014" s="15">
        <v>700.82466720909133</v>
      </c>
      <c r="F1014" s="13">
        <f t="shared" si="98"/>
        <v>700.82466720909133</v>
      </c>
      <c r="G1014" s="44">
        <v>266</v>
      </c>
      <c r="H1014" s="54">
        <v>170</v>
      </c>
      <c r="I1014" s="44">
        <v>535</v>
      </c>
      <c r="J1014" s="32">
        <v>0</v>
      </c>
      <c r="K1014" s="33" t="s">
        <v>426</v>
      </c>
      <c r="L1014" s="207">
        <f t="shared" si="95"/>
        <v>700.82466720909133</v>
      </c>
      <c r="M1014" s="208">
        <f t="shared" si="99"/>
        <v>700.82466720909133</v>
      </c>
      <c r="P1014" s="217"/>
    </row>
    <row r="1015" spans="1:16" ht="11.25" customHeight="1">
      <c r="A1015" s="72"/>
      <c r="B1015" s="102"/>
      <c r="C1015" s="102"/>
      <c r="D1015" s="191" t="s">
        <v>4138</v>
      </c>
      <c r="E1015" s="14"/>
      <c r="F1015" s="14"/>
      <c r="G1015" s="43"/>
      <c r="H1015" s="53"/>
      <c r="I1015" s="43"/>
      <c r="J1015" s="30"/>
      <c r="K1015" s="31"/>
      <c r="L1015" s="207"/>
      <c r="M1015" s="208"/>
      <c r="P1015" s="217"/>
    </row>
    <row r="1016" spans="1:16" ht="11.25" customHeight="1">
      <c r="A1016" s="70" t="s">
        <v>2382</v>
      </c>
      <c r="B1016" s="100" t="s">
        <v>1069</v>
      </c>
      <c r="C1016" s="100" t="s">
        <v>1070</v>
      </c>
      <c r="D1016" s="188" t="s">
        <v>3266</v>
      </c>
      <c r="E1016" s="15">
        <v>605.71024338027803</v>
      </c>
      <c r="F1016" s="13">
        <f>E1016+(E1016*$N$10)/100</f>
        <v>605.71024338027803</v>
      </c>
      <c r="G1016" s="44">
        <v>270</v>
      </c>
      <c r="H1016" s="54">
        <v>151</v>
      </c>
      <c r="I1016" s="44">
        <v>430</v>
      </c>
      <c r="J1016" s="32">
        <v>0</v>
      </c>
      <c r="K1016" s="33" t="s">
        <v>426</v>
      </c>
      <c r="L1016" s="207">
        <f t="shared" si="95"/>
        <v>605.71024338027803</v>
      </c>
      <c r="M1016" s="208">
        <f>IF($N$11="",(F1016*$P$11)/100+F1016,L1016+(L1016*$P$11)/100)</f>
        <v>605.71024338027803</v>
      </c>
      <c r="P1016" s="217"/>
    </row>
    <row r="1017" spans="1:16" ht="11.25" customHeight="1">
      <c r="A1017" s="70"/>
      <c r="B1017" s="100"/>
      <c r="C1017" s="100"/>
      <c r="D1017" s="188" t="s">
        <v>3267</v>
      </c>
      <c r="E1017" s="15"/>
      <c r="F1017" s="15"/>
      <c r="G1017" s="44"/>
      <c r="H1017" s="54"/>
      <c r="I1017" s="44"/>
      <c r="J1017" s="32"/>
      <c r="K1017" s="33"/>
      <c r="L1017" s="207"/>
      <c r="M1017" s="208"/>
      <c r="P1017" s="217"/>
    </row>
    <row r="1018" spans="1:16" ht="11.25" customHeight="1">
      <c r="A1018" s="70" t="s">
        <v>3879</v>
      </c>
      <c r="B1018" s="100" t="s">
        <v>1075</v>
      </c>
      <c r="C1018" s="100" t="s">
        <v>1076</v>
      </c>
      <c r="D1018" s="188" t="s">
        <v>1077</v>
      </c>
      <c r="E1018" s="15">
        <v>191.50082738841604</v>
      </c>
      <c r="F1018" s="13">
        <f>E1018+(E1018*$N$10)/100</f>
        <v>191.50082738841604</v>
      </c>
      <c r="G1018" s="44">
        <v>0</v>
      </c>
      <c r="H1018" s="54">
        <v>0</v>
      </c>
      <c r="I1018" s="44">
        <v>0</v>
      </c>
      <c r="J1018" s="32">
        <v>0</v>
      </c>
      <c r="K1018" s="33" t="s">
        <v>426</v>
      </c>
      <c r="L1018" s="207">
        <f t="shared" si="95"/>
        <v>191.50082738841604</v>
      </c>
      <c r="M1018" s="208">
        <f>IF($N$11="",(F1018*$P$11)/100+F1018,L1018+(L1018*$P$11)/100)</f>
        <v>191.50082738841604</v>
      </c>
      <c r="P1018" s="217"/>
    </row>
    <row r="1019" spans="1:16" ht="11.25" customHeight="1">
      <c r="A1019" s="240" t="s">
        <v>3580</v>
      </c>
      <c r="B1019" s="102"/>
      <c r="C1019" s="102" t="s">
        <v>3581</v>
      </c>
      <c r="D1019" s="191" t="s">
        <v>3582</v>
      </c>
      <c r="E1019" s="15">
        <v>449.84375654399997</v>
      </c>
      <c r="F1019" s="13">
        <f>E1019+(E1019*$N$10)/100</f>
        <v>449.84375654399997</v>
      </c>
      <c r="G1019" s="43">
        <v>273</v>
      </c>
      <c r="H1019" s="53">
        <v>127</v>
      </c>
      <c r="I1019" s="43">
        <v>349</v>
      </c>
      <c r="J1019" s="30"/>
      <c r="K1019" s="33" t="s">
        <v>426</v>
      </c>
      <c r="L1019" s="207">
        <f>F1019-(F1019*$N$11)/100</f>
        <v>449.84375654399997</v>
      </c>
      <c r="M1019" s="208">
        <f>IF($N$11="",(F1019*$P$11)/100+F1019,L1019+(L1019*$P$11)/100)</f>
        <v>449.84375654399997</v>
      </c>
      <c r="P1019" s="217"/>
    </row>
    <row r="1020" spans="1:16" ht="11.25" customHeight="1">
      <c r="A1020" s="314" t="s">
        <v>3800</v>
      </c>
      <c r="B1020" s="315"/>
      <c r="C1020" s="315"/>
      <c r="D1020" s="315" t="s">
        <v>2208</v>
      </c>
      <c r="E1020" s="315"/>
      <c r="F1020" s="315"/>
      <c r="G1020" s="315"/>
      <c r="H1020" s="315"/>
      <c r="I1020" s="315"/>
      <c r="J1020" s="315"/>
      <c r="K1020" s="316"/>
      <c r="L1020" s="209"/>
      <c r="M1020" s="210"/>
      <c r="P1020" s="217"/>
    </row>
    <row r="1021" spans="1:16" ht="11.25" customHeight="1">
      <c r="A1021" s="70" t="s">
        <v>2519</v>
      </c>
      <c r="B1021" s="100">
        <v>0</v>
      </c>
      <c r="C1021" s="100" t="s">
        <v>2141</v>
      </c>
      <c r="D1021" s="188" t="s">
        <v>2617</v>
      </c>
      <c r="E1021" s="15">
        <v>467.94799999999998</v>
      </c>
      <c r="F1021" s="13">
        <f>E1021+(E1021*$N$10)/100</f>
        <v>467.94799999999998</v>
      </c>
      <c r="G1021" s="44">
        <v>136</v>
      </c>
      <c r="H1021" s="54" t="s">
        <v>2143</v>
      </c>
      <c r="I1021" s="44">
        <v>165</v>
      </c>
      <c r="J1021" s="32">
        <v>6</v>
      </c>
      <c r="K1021" s="33" t="s">
        <v>2144</v>
      </c>
      <c r="L1021" s="207">
        <f>F1021-(F1021*$N$11)/100</f>
        <v>467.94799999999998</v>
      </c>
      <c r="M1021" s="208">
        <f>IF($N$11="",(F1021*$P$11)/100+F1021,L1021+(L1021*$P$11)/100)</f>
        <v>467.94799999999998</v>
      </c>
      <c r="P1021" s="217"/>
    </row>
    <row r="1022" spans="1:16" ht="11.25" customHeight="1">
      <c r="A1022" s="314" t="s">
        <v>2209</v>
      </c>
      <c r="B1022" s="315"/>
      <c r="C1022" s="315"/>
      <c r="D1022" s="315" t="s">
        <v>2208</v>
      </c>
      <c r="E1022" s="315"/>
      <c r="F1022" s="315"/>
      <c r="G1022" s="315"/>
      <c r="H1022" s="315"/>
      <c r="I1022" s="315"/>
      <c r="J1022" s="315"/>
      <c r="K1022" s="316"/>
      <c r="L1022" s="209"/>
      <c r="M1022" s="210"/>
      <c r="P1022" s="217"/>
    </row>
    <row r="1023" spans="1:16" ht="11.25" customHeight="1">
      <c r="A1023" s="66" t="s">
        <v>2777</v>
      </c>
      <c r="B1023" s="99" t="s">
        <v>2343</v>
      </c>
      <c r="C1023" s="99" t="s">
        <v>2011</v>
      </c>
      <c r="D1023" s="180" t="s">
        <v>2012</v>
      </c>
      <c r="E1023" s="6">
        <v>75.628356410879988</v>
      </c>
      <c r="F1023" s="13">
        <f t="shared" ref="F1023:F1032" si="100">E1023+(E1023*$N$10)/100</f>
        <v>75.628356410879988</v>
      </c>
      <c r="G1023" s="39">
        <v>325</v>
      </c>
      <c r="H1023" s="40">
        <v>162</v>
      </c>
      <c r="I1023" s="39">
        <v>30</v>
      </c>
      <c r="J1023" s="22">
        <v>6</v>
      </c>
      <c r="K1023" s="23" t="s">
        <v>456</v>
      </c>
      <c r="L1023" s="207">
        <f t="shared" ref="L1023:L1032" si="101">F1023-(F1023*$N$11)/100</f>
        <v>75.628356410879988</v>
      </c>
      <c r="M1023" s="208">
        <f t="shared" ref="M1023:M1032" si="102">IF($N$11="",(F1023*$P$11)/100+F1023,L1023+(L1023*$P$11)/100)</f>
        <v>75.628356410879988</v>
      </c>
      <c r="P1023" s="217"/>
    </row>
    <row r="1024" spans="1:16" ht="11.25" customHeight="1">
      <c r="A1024" s="66" t="s">
        <v>2818</v>
      </c>
      <c r="B1024" s="99" t="s">
        <v>454</v>
      </c>
      <c r="C1024" s="99" t="s">
        <v>455</v>
      </c>
      <c r="D1024" s="180" t="s">
        <v>2742</v>
      </c>
      <c r="E1024" s="6">
        <v>87.96655655424</v>
      </c>
      <c r="F1024" s="13">
        <f t="shared" si="100"/>
        <v>87.96655655424</v>
      </c>
      <c r="G1024" s="39">
        <v>354</v>
      </c>
      <c r="H1024" s="40">
        <v>245</v>
      </c>
      <c r="I1024" s="39">
        <v>30</v>
      </c>
      <c r="J1024" s="22">
        <v>6</v>
      </c>
      <c r="K1024" s="23" t="s">
        <v>456</v>
      </c>
      <c r="L1024" s="207">
        <f t="shared" si="101"/>
        <v>87.96655655424</v>
      </c>
      <c r="M1024" s="208">
        <f t="shared" si="102"/>
        <v>87.96655655424</v>
      </c>
      <c r="P1024" s="217"/>
    </row>
    <row r="1025" spans="1:16" ht="11.25" customHeight="1">
      <c r="A1025" s="66" t="s">
        <v>2836</v>
      </c>
      <c r="B1025" s="99" t="s">
        <v>3085</v>
      </c>
      <c r="C1025" s="99" t="s">
        <v>2026</v>
      </c>
      <c r="D1025" s="180" t="s">
        <v>2743</v>
      </c>
      <c r="E1025" s="6">
        <v>68.594672240639994</v>
      </c>
      <c r="F1025" s="13">
        <f t="shared" si="100"/>
        <v>68.594672240639994</v>
      </c>
      <c r="G1025" s="39">
        <v>368</v>
      </c>
      <c r="H1025" s="40">
        <v>160</v>
      </c>
      <c r="I1025" s="39">
        <v>30</v>
      </c>
      <c r="J1025" s="22">
        <v>6</v>
      </c>
      <c r="K1025" s="23" t="s">
        <v>456</v>
      </c>
      <c r="L1025" s="207">
        <f t="shared" si="101"/>
        <v>68.594672240639994</v>
      </c>
      <c r="M1025" s="208">
        <f t="shared" si="102"/>
        <v>68.594672240639994</v>
      </c>
      <c r="P1025" s="217"/>
    </row>
    <row r="1026" spans="1:16" s="8" customFormat="1" ht="11.25" customHeight="1">
      <c r="A1026" s="66" t="s">
        <v>1377</v>
      </c>
      <c r="B1026" s="99">
        <v>0</v>
      </c>
      <c r="C1026" s="99">
        <v>0</v>
      </c>
      <c r="D1026" s="180" t="s">
        <v>876</v>
      </c>
      <c r="E1026" s="6">
        <v>87.953555289600018</v>
      </c>
      <c r="F1026" s="13">
        <f t="shared" si="100"/>
        <v>87.953555289600018</v>
      </c>
      <c r="G1026" s="39" t="s">
        <v>884</v>
      </c>
      <c r="H1026" s="40" t="s">
        <v>885</v>
      </c>
      <c r="I1026" s="39">
        <v>26</v>
      </c>
      <c r="J1026" s="22">
        <v>6</v>
      </c>
      <c r="K1026" s="23" t="s">
        <v>456</v>
      </c>
      <c r="L1026" s="207">
        <f t="shared" si="101"/>
        <v>87.953555289600018</v>
      </c>
      <c r="M1026" s="208">
        <f t="shared" si="102"/>
        <v>87.953555289600018</v>
      </c>
      <c r="N1026" s="308"/>
      <c r="O1026" s="271"/>
      <c r="P1026" s="217"/>
    </row>
    <row r="1027" spans="1:16" ht="11.25" customHeight="1">
      <c r="A1027" s="66" t="s">
        <v>1383</v>
      </c>
      <c r="B1027" s="99" t="s">
        <v>2717</v>
      </c>
      <c r="C1027" s="99" t="s">
        <v>2026</v>
      </c>
      <c r="D1027" s="180" t="s">
        <v>2713</v>
      </c>
      <c r="E1027" s="6">
        <v>77.409529666560005</v>
      </c>
      <c r="F1027" s="13">
        <f t="shared" si="100"/>
        <v>77.409529666560005</v>
      </c>
      <c r="G1027" s="39">
        <v>368</v>
      </c>
      <c r="H1027" s="40">
        <v>160</v>
      </c>
      <c r="I1027" s="39">
        <v>26</v>
      </c>
      <c r="J1027" s="22">
        <v>6</v>
      </c>
      <c r="K1027" s="23" t="s">
        <v>456</v>
      </c>
      <c r="L1027" s="207">
        <f t="shared" si="101"/>
        <v>77.409529666560005</v>
      </c>
      <c r="M1027" s="208">
        <f t="shared" si="102"/>
        <v>77.409529666560005</v>
      </c>
      <c r="P1027" s="217"/>
    </row>
    <row r="1028" spans="1:16" ht="11.25" customHeight="1">
      <c r="A1028" s="66" t="s">
        <v>1384</v>
      </c>
      <c r="B1028" s="99">
        <v>0</v>
      </c>
      <c r="C1028" s="99">
        <v>0</v>
      </c>
      <c r="D1028" s="180" t="s">
        <v>2714</v>
      </c>
      <c r="E1028" s="6">
        <v>38.652759774720003</v>
      </c>
      <c r="F1028" s="13">
        <f t="shared" si="100"/>
        <v>38.652759774720003</v>
      </c>
      <c r="G1028" s="39">
        <v>197</v>
      </c>
      <c r="H1028" s="40">
        <v>100</v>
      </c>
      <c r="I1028" s="39">
        <v>22</v>
      </c>
      <c r="J1028" s="22">
        <v>6</v>
      </c>
      <c r="K1028" s="23" t="s">
        <v>456</v>
      </c>
      <c r="L1028" s="207">
        <f t="shared" si="101"/>
        <v>38.652759774720003</v>
      </c>
      <c r="M1028" s="208">
        <f t="shared" si="102"/>
        <v>38.652759774720003</v>
      </c>
      <c r="P1028" s="217"/>
    </row>
    <row r="1029" spans="1:16" ht="11.25" customHeight="1">
      <c r="A1029" s="66" t="s">
        <v>1392</v>
      </c>
      <c r="B1029" s="99">
        <v>0</v>
      </c>
      <c r="C1029" s="99">
        <v>0</v>
      </c>
      <c r="D1029" s="180" t="s">
        <v>3109</v>
      </c>
      <c r="E1029" s="6">
        <v>163.41289526015998</v>
      </c>
      <c r="F1029" s="13">
        <f t="shared" si="100"/>
        <v>163.41289526015998</v>
      </c>
      <c r="G1029" s="39">
        <v>204</v>
      </c>
      <c r="H1029" s="40">
        <v>227</v>
      </c>
      <c r="I1029" s="39">
        <v>34</v>
      </c>
      <c r="J1029" s="22">
        <v>6</v>
      </c>
      <c r="K1029" s="23" t="s">
        <v>456</v>
      </c>
      <c r="L1029" s="207">
        <f t="shared" si="101"/>
        <v>163.41289526015998</v>
      </c>
      <c r="M1029" s="208">
        <f t="shared" si="102"/>
        <v>163.41289526015998</v>
      </c>
      <c r="P1029" s="217"/>
    </row>
    <row r="1030" spans="1:16" ht="11.25" customHeight="1">
      <c r="A1030" s="66" t="s">
        <v>2385</v>
      </c>
      <c r="B1030" s="99">
        <v>0</v>
      </c>
      <c r="C1030" s="99">
        <v>0</v>
      </c>
      <c r="D1030" s="180" t="s">
        <v>4008</v>
      </c>
      <c r="E1030" s="6">
        <v>183.00530102399998</v>
      </c>
      <c r="F1030" s="13">
        <f t="shared" si="100"/>
        <v>183.00530102399998</v>
      </c>
      <c r="G1030" s="39">
        <v>256</v>
      </c>
      <c r="H1030" s="40">
        <v>115</v>
      </c>
      <c r="I1030" s="39">
        <v>30</v>
      </c>
      <c r="J1030" s="22">
        <v>6</v>
      </c>
      <c r="K1030" s="23" t="s">
        <v>456</v>
      </c>
      <c r="L1030" s="207">
        <f t="shared" si="101"/>
        <v>183.00530102399998</v>
      </c>
      <c r="M1030" s="208">
        <f t="shared" si="102"/>
        <v>183.00530102399998</v>
      </c>
      <c r="P1030" s="217"/>
    </row>
    <row r="1031" spans="1:16" ht="11.25" customHeight="1">
      <c r="A1031" s="72" t="s">
        <v>677</v>
      </c>
      <c r="B1031" s="102">
        <v>0</v>
      </c>
      <c r="C1031" s="102">
        <v>0</v>
      </c>
      <c r="D1031" s="191" t="s">
        <v>871</v>
      </c>
      <c r="E1031" s="14">
        <v>182.54275603200003</v>
      </c>
      <c r="F1031" s="13">
        <f t="shared" si="100"/>
        <v>182.54275603200003</v>
      </c>
      <c r="G1031" s="43">
        <v>254</v>
      </c>
      <c r="H1031" s="53">
        <v>125</v>
      </c>
      <c r="I1031" s="43">
        <v>40</v>
      </c>
      <c r="J1031" s="30">
        <v>6</v>
      </c>
      <c r="K1031" s="31" t="s">
        <v>456</v>
      </c>
      <c r="L1031" s="207">
        <f t="shared" si="101"/>
        <v>182.54275603200003</v>
      </c>
      <c r="M1031" s="208">
        <f t="shared" si="102"/>
        <v>182.54275603200003</v>
      </c>
      <c r="P1031" s="217"/>
    </row>
    <row r="1032" spans="1:16" ht="11.25" customHeight="1">
      <c r="A1032" s="120" t="s">
        <v>3924</v>
      </c>
      <c r="B1032" s="95"/>
      <c r="C1032" s="95"/>
      <c r="D1032" s="192" t="s">
        <v>3925</v>
      </c>
      <c r="E1032" s="1">
        <v>68.144128415999987</v>
      </c>
      <c r="F1032" s="109">
        <f t="shared" si="100"/>
        <v>68.144128415999987</v>
      </c>
      <c r="G1032" s="36">
        <v>350</v>
      </c>
      <c r="H1032" s="48">
        <v>235</v>
      </c>
      <c r="I1032" s="36">
        <v>35</v>
      </c>
      <c r="J1032" s="121"/>
      <c r="K1032" s="115"/>
      <c r="L1032" s="207">
        <f t="shared" si="101"/>
        <v>68.144128415999987</v>
      </c>
      <c r="M1032" s="208">
        <f t="shared" si="102"/>
        <v>68.144128415999987</v>
      </c>
      <c r="P1032" s="217"/>
    </row>
    <row r="1033" spans="1:16" ht="11.25" customHeight="1">
      <c r="A1033" s="314" t="s">
        <v>463</v>
      </c>
      <c r="B1033" s="315"/>
      <c r="C1033" s="315"/>
      <c r="D1033" s="315"/>
      <c r="E1033" s="315"/>
      <c r="F1033" s="315"/>
      <c r="G1033" s="315"/>
      <c r="H1033" s="315"/>
      <c r="I1033" s="315"/>
      <c r="J1033" s="315"/>
      <c r="K1033" s="316"/>
      <c r="L1033" s="209"/>
      <c r="M1033" s="210"/>
      <c r="P1033" s="217"/>
    </row>
    <row r="1034" spans="1:16" ht="11.25" customHeight="1">
      <c r="A1034" s="66" t="s">
        <v>2846</v>
      </c>
      <c r="B1034" s="99" t="s">
        <v>2071</v>
      </c>
      <c r="C1034" s="99" t="s">
        <v>2072</v>
      </c>
      <c r="D1034" s="180" t="s">
        <v>2073</v>
      </c>
      <c r="E1034" s="6">
        <v>123.83224027754297</v>
      </c>
      <c r="F1034" s="13">
        <f>E1034+(E1034*$N$10)/100</f>
        <v>123.83224027754297</v>
      </c>
      <c r="G1034" s="39">
        <v>96</v>
      </c>
      <c r="H1034" s="40" t="s">
        <v>469</v>
      </c>
      <c r="I1034" s="39">
        <v>135</v>
      </c>
      <c r="J1034" s="22">
        <v>6</v>
      </c>
      <c r="K1034" s="23" t="s">
        <v>463</v>
      </c>
      <c r="L1034" s="207">
        <f t="shared" ref="L1034:L1071" si="103">F1034-(F1034*$N$11)/100</f>
        <v>123.83224027754297</v>
      </c>
      <c r="M1034" s="208">
        <f>IF($N$11="",(F1034*$P$11)/100+F1034,L1034+(L1034*$P$11)/100)</f>
        <v>123.83224027754297</v>
      </c>
      <c r="P1034" s="217"/>
    </row>
    <row r="1035" spans="1:16" ht="11.25" customHeight="1">
      <c r="A1035" s="66" t="s">
        <v>2869</v>
      </c>
      <c r="B1035" s="99" t="s">
        <v>1837</v>
      </c>
      <c r="C1035" s="99" t="s">
        <v>2997</v>
      </c>
      <c r="D1035" s="180" t="s">
        <v>802</v>
      </c>
      <c r="E1035" s="6">
        <v>103.06668197514061</v>
      </c>
      <c r="F1035" s="13">
        <f>E1035+(E1035*$N$10)/100</f>
        <v>103.06668197514061</v>
      </c>
      <c r="G1035" s="39">
        <v>107</v>
      </c>
      <c r="H1035" s="40" t="s">
        <v>469</v>
      </c>
      <c r="I1035" s="39">
        <v>180</v>
      </c>
      <c r="J1035" s="22">
        <v>14</v>
      </c>
      <c r="K1035" s="23" t="s">
        <v>463</v>
      </c>
      <c r="L1035" s="207">
        <f t="shared" si="103"/>
        <v>103.06668197514061</v>
      </c>
      <c r="M1035" s="208">
        <f>IF($N$11="",(F1035*$P$11)/100+F1035,L1035+(L1035*$P$11)/100)</f>
        <v>103.06668197514061</v>
      </c>
      <c r="P1035" s="217"/>
    </row>
    <row r="1036" spans="1:16" ht="11.25" customHeight="1">
      <c r="A1036" s="66" t="s">
        <v>1239</v>
      </c>
      <c r="B1036" s="99" t="s">
        <v>973</v>
      </c>
      <c r="C1036" s="99" t="s">
        <v>778</v>
      </c>
      <c r="D1036" s="180" t="s">
        <v>1419</v>
      </c>
      <c r="E1036" s="6">
        <v>60.357674502045413</v>
      </c>
      <c r="F1036" s="13">
        <f>E1036+(E1036*$N$10)/100</f>
        <v>60.357674502045413</v>
      </c>
      <c r="G1036" s="39">
        <v>92</v>
      </c>
      <c r="H1036" s="40" t="s">
        <v>465</v>
      </c>
      <c r="I1036" s="39">
        <v>105</v>
      </c>
      <c r="J1036" s="22">
        <v>6</v>
      </c>
      <c r="K1036" s="23" t="s">
        <v>463</v>
      </c>
      <c r="L1036" s="207">
        <f t="shared" si="103"/>
        <v>60.357674502045413</v>
      </c>
      <c r="M1036" s="208">
        <f>IF($N$11="",(F1036*$P$11)/100+F1036,L1036+(L1036*$P$11)/100)</f>
        <v>60.357674502045413</v>
      </c>
      <c r="P1036" s="217"/>
    </row>
    <row r="1037" spans="1:16" ht="11.25" customHeight="1">
      <c r="A1037" s="70" t="s">
        <v>1262</v>
      </c>
      <c r="B1037" s="100" t="s">
        <v>3057</v>
      </c>
      <c r="C1037" s="100" t="s">
        <v>1020</v>
      </c>
      <c r="D1037" s="188" t="s">
        <v>3062</v>
      </c>
      <c r="E1037" s="15">
        <v>50.122799999999998</v>
      </c>
      <c r="F1037" s="13">
        <f>E1037+(E1037*$N$10)/100</f>
        <v>50.122799999999998</v>
      </c>
      <c r="G1037" s="44">
        <v>53</v>
      </c>
      <c r="H1037" s="54">
        <v>15.5</v>
      </c>
      <c r="I1037" s="44">
        <v>77</v>
      </c>
      <c r="J1037" s="32">
        <v>6</v>
      </c>
      <c r="K1037" s="33" t="s">
        <v>3065</v>
      </c>
      <c r="L1037" s="207">
        <f t="shared" si="103"/>
        <v>50.122799999999998</v>
      </c>
      <c r="M1037" s="208">
        <f>IF($N$11="",(F1037*$P$11)/100+F1037,L1037+(L1037*$P$11)/100)</f>
        <v>50.122799999999998</v>
      </c>
      <c r="P1037" s="217"/>
    </row>
    <row r="1038" spans="1:16" ht="11.25" customHeight="1">
      <c r="A1038" s="69"/>
      <c r="B1038" s="98"/>
      <c r="C1038" s="98"/>
      <c r="D1038" s="187" t="s">
        <v>3063</v>
      </c>
      <c r="E1038" s="13"/>
      <c r="F1038" s="13"/>
      <c r="G1038" s="42"/>
      <c r="H1038" s="52"/>
      <c r="I1038" s="42"/>
      <c r="J1038" s="28"/>
      <c r="K1038" s="29"/>
      <c r="L1038" s="207"/>
      <c r="M1038" s="208"/>
      <c r="P1038" s="217"/>
    </row>
    <row r="1039" spans="1:16" ht="11.25" customHeight="1">
      <c r="A1039" s="66" t="s">
        <v>1266</v>
      </c>
      <c r="B1039" s="99" t="s">
        <v>1024</v>
      </c>
      <c r="C1039" s="99" t="s">
        <v>4117</v>
      </c>
      <c r="D1039" s="180" t="s">
        <v>3061</v>
      </c>
      <c r="E1039" s="6">
        <v>38.820599999999999</v>
      </c>
      <c r="F1039" s="13">
        <f>E1039+(E1039*$N$10)/100</f>
        <v>38.820599999999999</v>
      </c>
      <c r="G1039" s="39">
        <v>63.5</v>
      </c>
      <c r="H1039" s="40">
        <v>30.5</v>
      </c>
      <c r="I1039" s="39">
        <v>116</v>
      </c>
      <c r="J1039" s="22">
        <v>6</v>
      </c>
      <c r="K1039" s="23" t="s">
        <v>3065</v>
      </c>
      <c r="L1039" s="207">
        <f t="shared" si="103"/>
        <v>38.820599999999999</v>
      </c>
      <c r="M1039" s="208">
        <f>IF($N$11="",(F1039*$P$11)/100+F1039,L1039+(L1039*$P$11)/100)</f>
        <v>38.820599999999999</v>
      </c>
      <c r="P1039" s="217"/>
    </row>
    <row r="1040" spans="1:16" ht="11.25" customHeight="1">
      <c r="A1040" s="70" t="s">
        <v>680</v>
      </c>
      <c r="B1040" s="100" t="s">
        <v>666</v>
      </c>
      <c r="C1040" s="100" t="s">
        <v>665</v>
      </c>
      <c r="D1040" s="188" t="s">
        <v>667</v>
      </c>
      <c r="E1040" s="15">
        <v>81.998280000000008</v>
      </c>
      <c r="F1040" s="13">
        <f>E1040+(E1040*$N$10)/100</f>
        <v>81.998280000000008</v>
      </c>
      <c r="G1040" s="44">
        <v>82.5</v>
      </c>
      <c r="H1040" s="54">
        <v>36</v>
      </c>
      <c r="I1040" s="44">
        <v>174</v>
      </c>
      <c r="J1040" s="32">
        <v>6</v>
      </c>
      <c r="K1040" s="33" t="s">
        <v>2169</v>
      </c>
      <c r="L1040" s="207">
        <f t="shared" si="103"/>
        <v>81.998280000000008</v>
      </c>
      <c r="M1040" s="208">
        <f>IF($N$11="",(F1040*$P$11)/100+F1040,L1040+(L1040*$P$11)/100)</f>
        <v>81.998280000000008</v>
      </c>
      <c r="P1040" s="217"/>
    </row>
    <row r="1041" spans="1:16" ht="11.25" customHeight="1">
      <c r="A1041" s="71"/>
      <c r="B1041" s="101"/>
      <c r="C1041" s="101"/>
      <c r="D1041" s="190" t="s">
        <v>668</v>
      </c>
      <c r="E1041" s="56"/>
      <c r="F1041" s="56"/>
      <c r="G1041" s="57"/>
      <c r="H1041" s="58"/>
      <c r="I1041" s="57"/>
      <c r="J1041" s="59"/>
      <c r="K1041" s="60"/>
      <c r="L1041" s="207"/>
      <c r="M1041" s="208"/>
      <c r="P1041" s="217"/>
    </row>
    <row r="1042" spans="1:16" ht="11.25" customHeight="1">
      <c r="A1042" s="69"/>
      <c r="B1042" s="98"/>
      <c r="C1042" s="98"/>
      <c r="D1042" s="187" t="s">
        <v>669</v>
      </c>
      <c r="E1042" s="13"/>
      <c r="F1042" s="13"/>
      <c r="G1042" s="42"/>
      <c r="H1042" s="52"/>
      <c r="I1042" s="42"/>
      <c r="J1042" s="28"/>
      <c r="K1042" s="29"/>
      <c r="L1042" s="207"/>
      <c r="M1042" s="208"/>
      <c r="P1042" s="217"/>
    </row>
    <row r="1043" spans="1:16" ht="11.25" customHeight="1">
      <c r="A1043" s="70" t="s">
        <v>1345</v>
      </c>
      <c r="B1043" s="100" t="s">
        <v>3033</v>
      </c>
      <c r="C1043" s="100" t="s">
        <v>1989</v>
      </c>
      <c r="D1043" s="188" t="s">
        <v>660</v>
      </c>
      <c r="E1043" s="15">
        <v>78.318240000000003</v>
      </c>
      <c r="F1043" s="13">
        <f>E1043+(E1043*$N$10)/100</f>
        <v>78.318240000000003</v>
      </c>
      <c r="G1043" s="44">
        <v>83</v>
      </c>
      <c r="H1043" s="54" t="s">
        <v>2319</v>
      </c>
      <c r="I1043" s="44">
        <v>149.5</v>
      </c>
      <c r="J1043" s="32">
        <v>6</v>
      </c>
      <c r="K1043" s="33" t="s">
        <v>3065</v>
      </c>
      <c r="L1043" s="207">
        <f t="shared" si="103"/>
        <v>78.318240000000003</v>
      </c>
      <c r="M1043" s="208">
        <f>IF($N$11="",(F1043*$P$11)/100+F1043,L1043+(L1043*$P$11)/100)</f>
        <v>78.318240000000003</v>
      </c>
      <c r="P1043" s="217"/>
    </row>
    <row r="1044" spans="1:16" ht="11.25" customHeight="1">
      <c r="A1044" s="71"/>
      <c r="B1044" s="101"/>
      <c r="C1044" s="101"/>
      <c r="D1044" s="190" t="s">
        <v>661</v>
      </c>
      <c r="E1044" s="56"/>
      <c r="F1044" s="56"/>
      <c r="G1044" s="57"/>
      <c r="H1044" s="58"/>
      <c r="I1044" s="57"/>
      <c r="J1044" s="59"/>
      <c r="K1044" s="60"/>
      <c r="L1044" s="207"/>
      <c r="M1044" s="208"/>
      <c r="P1044" s="217"/>
    </row>
    <row r="1045" spans="1:16" ht="11.25" customHeight="1">
      <c r="A1045" s="71"/>
      <c r="B1045" s="101"/>
      <c r="C1045" s="101"/>
      <c r="D1045" s="190" t="s">
        <v>662</v>
      </c>
      <c r="E1045" s="56"/>
      <c r="F1045" s="56"/>
      <c r="G1045" s="57"/>
      <c r="H1045" s="58"/>
      <c r="I1045" s="57"/>
      <c r="J1045" s="59"/>
      <c r="K1045" s="60"/>
      <c r="L1045" s="207"/>
      <c r="M1045" s="208"/>
      <c r="P1045" s="217"/>
    </row>
    <row r="1046" spans="1:16" ht="11.25" customHeight="1">
      <c r="A1046" s="69"/>
      <c r="B1046" s="98"/>
      <c r="C1046" s="98"/>
      <c r="D1046" s="187" t="s">
        <v>663</v>
      </c>
      <c r="E1046" s="13"/>
      <c r="F1046" s="13"/>
      <c r="G1046" s="42"/>
      <c r="H1046" s="52"/>
      <c r="I1046" s="42"/>
      <c r="J1046" s="28"/>
      <c r="K1046" s="29"/>
      <c r="L1046" s="207"/>
      <c r="M1046" s="208"/>
      <c r="P1046" s="217"/>
    </row>
    <row r="1047" spans="1:16" ht="11.25" customHeight="1">
      <c r="A1047" s="66" t="s">
        <v>1369</v>
      </c>
      <c r="B1047" s="99" t="s">
        <v>1429</v>
      </c>
      <c r="C1047" s="99" t="s">
        <v>1430</v>
      </c>
      <c r="D1047" s="180" t="s">
        <v>1089</v>
      </c>
      <c r="E1047" s="6">
        <v>53.038440000000001</v>
      </c>
      <c r="F1047" s="13">
        <f>E1047+(E1047*$N$10)/100</f>
        <v>53.038440000000001</v>
      </c>
      <c r="G1047" s="39">
        <v>83</v>
      </c>
      <c r="H1047" s="40">
        <v>38</v>
      </c>
      <c r="I1047" s="39">
        <v>145</v>
      </c>
      <c r="J1047" s="22">
        <v>6</v>
      </c>
      <c r="K1047" s="23" t="s">
        <v>2169</v>
      </c>
      <c r="L1047" s="207">
        <f t="shared" si="103"/>
        <v>53.038440000000001</v>
      </c>
      <c r="M1047" s="208">
        <f>IF($N$11="",(F1047*$P$11)/100+F1047,L1047+(L1047*$P$11)/100)</f>
        <v>53.038440000000001</v>
      </c>
      <c r="P1047" s="217"/>
    </row>
    <row r="1048" spans="1:16" ht="11.25" customHeight="1">
      <c r="A1048" s="70" t="s">
        <v>1329</v>
      </c>
      <c r="B1048" s="100" t="s">
        <v>1024</v>
      </c>
      <c r="C1048" s="100" t="s">
        <v>1025</v>
      </c>
      <c r="D1048" s="188" t="s">
        <v>3661</v>
      </c>
      <c r="E1048" s="15">
        <v>41.703479999999999</v>
      </c>
      <c r="F1048" s="13">
        <f>E1048+(E1048*$N$10)/100</f>
        <v>41.703479999999999</v>
      </c>
      <c r="G1048" s="44">
        <v>63.5</v>
      </c>
      <c r="H1048" s="54">
        <v>30.5</v>
      </c>
      <c r="I1048" s="44">
        <v>116</v>
      </c>
      <c r="J1048" s="32">
        <v>6</v>
      </c>
      <c r="K1048" s="33" t="s">
        <v>3065</v>
      </c>
      <c r="L1048" s="207">
        <f t="shared" si="103"/>
        <v>41.703479999999999</v>
      </c>
      <c r="M1048" s="208">
        <f>IF($N$11="",(F1048*$P$11)/100+F1048,L1048+(L1048*$P$11)/100)</f>
        <v>41.703479999999999</v>
      </c>
      <c r="P1048" s="217"/>
    </row>
    <row r="1049" spans="1:16" ht="11.25" customHeight="1">
      <c r="A1049" s="69"/>
      <c r="B1049" s="98"/>
      <c r="C1049" s="98"/>
      <c r="D1049" s="187" t="s">
        <v>3662</v>
      </c>
      <c r="E1049" s="13"/>
      <c r="F1049" s="13"/>
      <c r="G1049" s="42"/>
      <c r="H1049" s="52"/>
      <c r="I1049" s="42"/>
      <c r="J1049" s="28"/>
      <c r="K1049" s="29"/>
      <c r="L1049" s="207"/>
      <c r="M1049" s="208"/>
      <c r="P1049" s="217"/>
    </row>
    <row r="1050" spans="1:16" ht="11.25" customHeight="1">
      <c r="A1050" s="69" t="s">
        <v>2681</v>
      </c>
      <c r="B1050" s="98" t="s">
        <v>2618</v>
      </c>
      <c r="C1050" s="98" t="s">
        <v>2619</v>
      </c>
      <c r="D1050" s="187" t="s">
        <v>2620</v>
      </c>
      <c r="E1050" s="13">
        <v>86.246160000000003</v>
      </c>
      <c r="F1050" s="13">
        <f>E1050+(E1050*$N$10)/100</f>
        <v>86.246160000000003</v>
      </c>
      <c r="G1050" s="42">
        <v>62</v>
      </c>
      <c r="H1050" s="52">
        <v>0</v>
      </c>
      <c r="I1050" s="42">
        <v>135</v>
      </c>
      <c r="J1050" s="28">
        <v>6</v>
      </c>
      <c r="K1050" s="29" t="s">
        <v>2621</v>
      </c>
      <c r="L1050" s="207">
        <f t="shared" si="103"/>
        <v>86.246160000000003</v>
      </c>
      <c r="M1050" s="208">
        <f>IF($N$11="",(F1050*$P$11)/100+F1050,L1050+(L1050*$P$11)/100)</f>
        <v>86.246160000000003</v>
      </c>
      <c r="P1050" s="217"/>
    </row>
    <row r="1051" spans="1:16" ht="11.25" customHeight="1">
      <c r="A1051" s="69"/>
      <c r="B1051" s="98"/>
      <c r="C1051" s="98"/>
      <c r="D1051" s="187" t="s">
        <v>2622</v>
      </c>
      <c r="E1051" s="13"/>
      <c r="F1051" s="13"/>
      <c r="G1051" s="42"/>
      <c r="H1051" s="52"/>
      <c r="I1051" s="42"/>
      <c r="J1051" s="28"/>
      <c r="K1051" s="29"/>
      <c r="L1051" s="207"/>
      <c r="M1051" s="208"/>
      <c r="P1051" s="217"/>
    </row>
    <row r="1052" spans="1:16" ht="11.25" customHeight="1">
      <c r="A1052" s="69"/>
      <c r="B1052" s="98"/>
      <c r="C1052" s="98"/>
      <c r="D1052" s="187" t="s">
        <v>2623</v>
      </c>
      <c r="E1052" s="13"/>
      <c r="F1052" s="13"/>
      <c r="G1052" s="42"/>
      <c r="H1052" s="52"/>
      <c r="I1052" s="42"/>
      <c r="J1052" s="28"/>
      <c r="K1052" s="29"/>
      <c r="L1052" s="207"/>
      <c r="M1052" s="208"/>
      <c r="P1052" s="217"/>
    </row>
    <row r="1053" spans="1:16" ht="11.25" customHeight="1">
      <c r="A1053" s="69"/>
      <c r="B1053" s="98"/>
      <c r="C1053" s="98"/>
      <c r="D1053" s="187" t="s">
        <v>2624</v>
      </c>
      <c r="E1053" s="13"/>
      <c r="F1053" s="13"/>
      <c r="G1053" s="42"/>
      <c r="H1053" s="52"/>
      <c r="I1053" s="42"/>
      <c r="J1053" s="28"/>
      <c r="K1053" s="29"/>
      <c r="L1053" s="207"/>
      <c r="M1053" s="208"/>
      <c r="P1053" s="217"/>
    </row>
    <row r="1054" spans="1:16" ht="11.25" customHeight="1">
      <c r="A1054" s="69" t="s">
        <v>3837</v>
      </c>
      <c r="B1054" s="98" t="s">
        <v>3268</v>
      </c>
      <c r="C1054" s="98" t="s">
        <v>3269</v>
      </c>
      <c r="D1054" s="187" t="s">
        <v>3270</v>
      </c>
      <c r="E1054" s="13">
        <v>101.49048000000001</v>
      </c>
      <c r="F1054" s="13">
        <f>E1054+(E1054*$N$10)/100</f>
        <v>101.49048000000001</v>
      </c>
      <c r="G1054" s="42">
        <v>83</v>
      </c>
      <c r="H1054" s="52">
        <v>0</v>
      </c>
      <c r="I1054" s="42">
        <v>198</v>
      </c>
      <c r="J1054" s="28">
        <v>6</v>
      </c>
      <c r="K1054" s="29" t="s">
        <v>2169</v>
      </c>
      <c r="L1054" s="207">
        <f t="shared" si="103"/>
        <v>101.49048000000001</v>
      </c>
      <c r="M1054" s="208">
        <f>IF($N$11="",(F1054*$P$11)/100+F1054,L1054+(L1054*$P$11)/100)</f>
        <v>101.49048000000001</v>
      </c>
      <c r="P1054" s="217"/>
    </row>
    <row r="1055" spans="1:16" ht="11.25" customHeight="1">
      <c r="A1055" s="69"/>
      <c r="B1055" s="98"/>
      <c r="C1055" s="98"/>
      <c r="D1055" s="187" t="s">
        <v>3271</v>
      </c>
      <c r="E1055" s="13"/>
      <c r="F1055" s="13"/>
      <c r="G1055" s="42"/>
      <c r="H1055" s="52"/>
      <c r="I1055" s="42"/>
      <c r="J1055" s="28"/>
      <c r="K1055" s="29"/>
      <c r="L1055" s="207"/>
      <c r="M1055" s="208"/>
      <c r="P1055" s="217"/>
    </row>
    <row r="1056" spans="1:16" ht="11.25" customHeight="1">
      <c r="A1056" s="69"/>
      <c r="B1056" s="98"/>
      <c r="C1056" s="98"/>
      <c r="D1056" s="187" t="s">
        <v>3272</v>
      </c>
      <c r="E1056" s="13"/>
      <c r="F1056" s="13"/>
      <c r="G1056" s="42"/>
      <c r="H1056" s="52"/>
      <c r="I1056" s="42"/>
      <c r="J1056" s="28"/>
      <c r="K1056" s="29"/>
      <c r="L1056" s="207"/>
      <c r="M1056" s="208"/>
      <c r="P1056" s="217"/>
    </row>
    <row r="1057" spans="1:16" ht="11.25" customHeight="1">
      <c r="A1057" s="69"/>
      <c r="B1057" s="98"/>
      <c r="C1057" s="98"/>
      <c r="D1057" s="187" t="s">
        <v>3273</v>
      </c>
      <c r="E1057" s="13"/>
      <c r="F1057" s="13"/>
      <c r="G1057" s="42"/>
      <c r="H1057" s="52"/>
      <c r="I1057" s="42"/>
      <c r="J1057" s="28"/>
      <c r="K1057" s="29"/>
      <c r="L1057" s="207"/>
      <c r="M1057" s="208"/>
      <c r="P1057" s="217"/>
    </row>
    <row r="1058" spans="1:16" ht="11.25" customHeight="1">
      <c r="A1058" s="69" t="s">
        <v>3919</v>
      </c>
      <c r="B1058" s="98">
        <v>0</v>
      </c>
      <c r="C1058" s="98" t="s">
        <v>3529</v>
      </c>
      <c r="D1058" s="187" t="s">
        <v>3530</v>
      </c>
      <c r="E1058" s="13">
        <v>148.83960000000002</v>
      </c>
      <c r="F1058" s="13">
        <f>E1058+(E1058*$N$10)/100</f>
        <v>148.83960000000002</v>
      </c>
      <c r="G1058" s="42">
        <v>0</v>
      </c>
      <c r="H1058" s="52">
        <v>0</v>
      </c>
      <c r="I1058" s="42">
        <v>0</v>
      </c>
      <c r="J1058" s="2"/>
      <c r="K1058" s="23" t="s">
        <v>2169</v>
      </c>
      <c r="L1058" s="207">
        <f>F1058-(F1058*$N$11)/100</f>
        <v>148.83960000000002</v>
      </c>
      <c r="M1058" s="208">
        <f t="shared" ref="M1058:M1071" si="104">IF($N$11="",(F1058*$P$11)/100+F1058,L1058+(L1058*$P$11)/100)</f>
        <v>148.83960000000002</v>
      </c>
      <c r="P1058" s="217"/>
    </row>
    <row r="1059" spans="1:16" ht="11.25" customHeight="1">
      <c r="A1059" s="66" t="s">
        <v>2868</v>
      </c>
      <c r="B1059" s="99" t="s">
        <v>610</v>
      </c>
      <c r="C1059" s="99" t="s">
        <v>2205</v>
      </c>
      <c r="D1059" s="180" t="s">
        <v>832</v>
      </c>
      <c r="E1059" s="6">
        <v>57.91501935714296</v>
      </c>
      <c r="F1059" s="13">
        <f t="shared" ref="F1059:F1071" si="105">E1059+(E1059*$N$10)/100</f>
        <v>57.91501935714296</v>
      </c>
      <c r="G1059" s="39">
        <v>100</v>
      </c>
      <c r="H1059" s="40">
        <v>18.5</v>
      </c>
      <c r="I1059" s="39">
        <v>190</v>
      </c>
      <c r="J1059" s="22">
        <v>14</v>
      </c>
      <c r="K1059" s="23" t="s">
        <v>463</v>
      </c>
      <c r="L1059" s="207">
        <f t="shared" si="103"/>
        <v>57.91501935714296</v>
      </c>
      <c r="M1059" s="208">
        <f t="shared" si="104"/>
        <v>57.91501935714296</v>
      </c>
      <c r="P1059" s="217"/>
    </row>
    <row r="1060" spans="1:16" ht="11.25" customHeight="1">
      <c r="A1060" s="66" t="s">
        <v>3884</v>
      </c>
      <c r="B1060" s="99" t="s">
        <v>613</v>
      </c>
      <c r="C1060" s="99" t="s">
        <v>629</v>
      </c>
      <c r="D1060" s="180" t="s">
        <v>857</v>
      </c>
      <c r="E1060" s="6">
        <v>79.816966251795805</v>
      </c>
      <c r="F1060" s="13">
        <f t="shared" si="105"/>
        <v>79.816966251795805</v>
      </c>
      <c r="G1060" s="39">
        <v>117</v>
      </c>
      <c r="H1060" s="40">
        <v>43.5</v>
      </c>
      <c r="I1060" s="39">
        <v>220</v>
      </c>
      <c r="J1060" s="22">
        <v>24</v>
      </c>
      <c r="K1060" s="23" t="s">
        <v>463</v>
      </c>
      <c r="L1060" s="207">
        <f t="shared" si="103"/>
        <v>79.816966251795805</v>
      </c>
      <c r="M1060" s="208">
        <f t="shared" si="104"/>
        <v>79.816966251795805</v>
      </c>
      <c r="P1060" s="217"/>
    </row>
    <row r="1061" spans="1:16" ht="11.25" customHeight="1">
      <c r="A1061" s="66" t="s">
        <v>3886</v>
      </c>
      <c r="B1061" s="99">
        <v>0</v>
      </c>
      <c r="C1061" s="99">
        <v>0</v>
      </c>
      <c r="D1061" s="180" t="s">
        <v>1438</v>
      </c>
      <c r="E1061" s="6">
        <v>86.850898612185077</v>
      </c>
      <c r="F1061" s="13">
        <f t="shared" si="105"/>
        <v>86.850898612185077</v>
      </c>
      <c r="G1061" s="39">
        <v>117</v>
      </c>
      <c r="H1061" s="40">
        <v>43.5</v>
      </c>
      <c r="I1061" s="39">
        <v>220</v>
      </c>
      <c r="J1061" s="22">
        <v>24</v>
      </c>
      <c r="K1061" s="23" t="s">
        <v>463</v>
      </c>
      <c r="L1061" s="207">
        <f t="shared" si="103"/>
        <v>86.850898612185077</v>
      </c>
      <c r="M1061" s="208">
        <f t="shared" si="104"/>
        <v>86.850898612185077</v>
      </c>
      <c r="P1061" s="217"/>
    </row>
    <row r="1062" spans="1:16" ht="11.25" customHeight="1">
      <c r="A1062" s="66" t="s">
        <v>3896</v>
      </c>
      <c r="B1062" s="99" t="s">
        <v>616</v>
      </c>
      <c r="C1062" s="99" t="s">
        <v>632</v>
      </c>
      <c r="D1062" s="180" t="s">
        <v>862</v>
      </c>
      <c r="E1062" s="6">
        <v>96.917662551335184</v>
      </c>
      <c r="F1062" s="13">
        <f t="shared" si="105"/>
        <v>96.917662551335184</v>
      </c>
      <c r="G1062" s="39">
        <v>108</v>
      </c>
      <c r="H1062" s="40">
        <v>13</v>
      </c>
      <c r="I1062" s="39">
        <v>230</v>
      </c>
      <c r="J1062" s="22">
        <v>10</v>
      </c>
      <c r="K1062" s="23" t="s">
        <v>463</v>
      </c>
      <c r="L1062" s="207">
        <f t="shared" si="103"/>
        <v>96.917662551335184</v>
      </c>
      <c r="M1062" s="208">
        <f t="shared" si="104"/>
        <v>96.917662551335184</v>
      </c>
      <c r="P1062" s="217"/>
    </row>
    <row r="1063" spans="1:16" ht="11.25" customHeight="1">
      <c r="A1063" s="66" t="s">
        <v>3899</v>
      </c>
      <c r="B1063" s="99" t="s">
        <v>617</v>
      </c>
      <c r="C1063" s="99" t="s">
        <v>633</v>
      </c>
      <c r="D1063" s="180" t="s">
        <v>863</v>
      </c>
      <c r="E1063" s="6">
        <v>57.999079051834372</v>
      </c>
      <c r="F1063" s="13">
        <f t="shared" si="105"/>
        <v>57.999079051834372</v>
      </c>
      <c r="G1063" s="39">
        <v>83</v>
      </c>
      <c r="H1063" s="40">
        <v>28</v>
      </c>
      <c r="I1063" s="39">
        <v>190</v>
      </c>
      <c r="J1063" s="22">
        <v>24</v>
      </c>
      <c r="K1063" s="23" t="s">
        <v>463</v>
      </c>
      <c r="L1063" s="207">
        <f t="shared" si="103"/>
        <v>57.999079051834372</v>
      </c>
      <c r="M1063" s="208">
        <f t="shared" si="104"/>
        <v>57.999079051834372</v>
      </c>
      <c r="P1063" s="217"/>
    </row>
    <row r="1064" spans="1:16" ht="11.25" customHeight="1">
      <c r="A1064" s="66" t="s">
        <v>3902</v>
      </c>
      <c r="B1064" s="99" t="s">
        <v>618</v>
      </c>
      <c r="C1064" s="99" t="s">
        <v>634</v>
      </c>
      <c r="D1064" s="180" t="s">
        <v>864</v>
      </c>
      <c r="E1064" s="6">
        <v>149.27278377591978</v>
      </c>
      <c r="F1064" s="13">
        <f t="shared" si="105"/>
        <v>149.27278377591978</v>
      </c>
      <c r="G1064" s="39">
        <v>120</v>
      </c>
      <c r="H1064" s="40">
        <v>56</v>
      </c>
      <c r="I1064" s="39">
        <v>240</v>
      </c>
      <c r="J1064" s="22">
        <v>6</v>
      </c>
      <c r="K1064" s="23" t="s">
        <v>463</v>
      </c>
      <c r="L1064" s="207">
        <f t="shared" si="103"/>
        <v>149.27278377591978</v>
      </c>
      <c r="M1064" s="208">
        <f t="shared" si="104"/>
        <v>149.27278377591978</v>
      </c>
      <c r="P1064" s="217"/>
    </row>
    <row r="1065" spans="1:16" ht="11.25" customHeight="1">
      <c r="A1065" s="66" t="s">
        <v>3904</v>
      </c>
      <c r="B1065" s="99" t="s">
        <v>619</v>
      </c>
      <c r="C1065" s="99" t="s">
        <v>635</v>
      </c>
      <c r="D1065" s="180" t="s">
        <v>2223</v>
      </c>
      <c r="E1065" s="6">
        <v>50.459381666481839</v>
      </c>
      <c r="F1065" s="13">
        <f t="shared" si="105"/>
        <v>50.459381666481839</v>
      </c>
      <c r="G1065" s="39">
        <v>83</v>
      </c>
      <c r="H1065" s="40">
        <v>28</v>
      </c>
      <c r="I1065" s="39">
        <v>127</v>
      </c>
      <c r="J1065" s="22">
        <v>32</v>
      </c>
      <c r="K1065" s="23" t="s">
        <v>463</v>
      </c>
      <c r="L1065" s="207">
        <f t="shared" si="103"/>
        <v>50.459381666481839</v>
      </c>
      <c r="M1065" s="208">
        <f t="shared" si="104"/>
        <v>50.459381666481839</v>
      </c>
      <c r="P1065" s="217"/>
    </row>
    <row r="1066" spans="1:16" ht="11.25" customHeight="1">
      <c r="A1066" s="66" t="s">
        <v>3907</v>
      </c>
      <c r="B1066" s="99" t="s">
        <v>620</v>
      </c>
      <c r="C1066" s="99" t="s">
        <v>636</v>
      </c>
      <c r="D1066" s="180" t="s">
        <v>2224</v>
      </c>
      <c r="E1066" s="6">
        <v>124.80086119461446</v>
      </c>
      <c r="F1066" s="13">
        <f t="shared" si="105"/>
        <v>124.80086119461446</v>
      </c>
      <c r="G1066" s="39">
        <v>120</v>
      </c>
      <c r="H1066" s="40">
        <v>56</v>
      </c>
      <c r="I1066" s="39">
        <v>160</v>
      </c>
      <c r="J1066" s="22">
        <v>10</v>
      </c>
      <c r="K1066" s="23" t="s">
        <v>463</v>
      </c>
      <c r="L1066" s="207">
        <f t="shared" si="103"/>
        <v>124.80086119461446</v>
      </c>
      <c r="M1066" s="208">
        <f t="shared" si="104"/>
        <v>124.80086119461446</v>
      </c>
      <c r="P1066" s="217"/>
    </row>
    <row r="1067" spans="1:16" ht="11.25" customHeight="1">
      <c r="A1067" s="66" t="s">
        <v>1219</v>
      </c>
      <c r="B1067" s="99" t="s">
        <v>621</v>
      </c>
      <c r="C1067" s="99" t="s">
        <v>637</v>
      </c>
      <c r="D1067" s="180" t="s">
        <v>2225</v>
      </c>
      <c r="E1067" s="6">
        <v>62.926946760290498</v>
      </c>
      <c r="F1067" s="13">
        <f t="shared" si="105"/>
        <v>62.926946760290498</v>
      </c>
      <c r="G1067" s="39">
        <v>117</v>
      </c>
      <c r="H1067" s="40">
        <v>44</v>
      </c>
      <c r="I1067" s="39">
        <v>140</v>
      </c>
      <c r="J1067" s="22">
        <v>12</v>
      </c>
      <c r="K1067" s="23" t="s">
        <v>463</v>
      </c>
      <c r="L1067" s="207">
        <f t="shared" si="103"/>
        <v>62.926946760290498</v>
      </c>
      <c r="M1067" s="208">
        <f t="shared" si="104"/>
        <v>62.926946760290498</v>
      </c>
      <c r="P1067" s="217"/>
    </row>
    <row r="1068" spans="1:16" s="10" customFormat="1" ht="11.25" customHeight="1">
      <c r="A1068" s="66" t="s">
        <v>1221</v>
      </c>
      <c r="B1068" s="99" t="s">
        <v>624</v>
      </c>
      <c r="C1068" s="99" t="s">
        <v>638</v>
      </c>
      <c r="D1068" s="180" t="s">
        <v>2226</v>
      </c>
      <c r="E1068" s="6">
        <v>25.188012700098952</v>
      </c>
      <c r="F1068" s="13">
        <f t="shared" si="105"/>
        <v>25.188012700098952</v>
      </c>
      <c r="G1068" s="39">
        <v>59</v>
      </c>
      <c r="H1068" s="40">
        <v>19</v>
      </c>
      <c r="I1068" s="39">
        <v>100</v>
      </c>
      <c r="J1068" s="22">
        <v>90</v>
      </c>
      <c r="K1068" s="23" t="s">
        <v>463</v>
      </c>
      <c r="L1068" s="207">
        <f t="shared" si="103"/>
        <v>25.188012700098952</v>
      </c>
      <c r="M1068" s="208">
        <f t="shared" si="104"/>
        <v>25.188012700098952</v>
      </c>
      <c r="N1068" s="308"/>
      <c r="O1068" s="271"/>
      <c r="P1068" s="217"/>
    </row>
    <row r="1069" spans="1:16" ht="11.25" customHeight="1">
      <c r="A1069" s="66" t="s">
        <v>1224</v>
      </c>
      <c r="B1069" s="99" t="s">
        <v>622</v>
      </c>
      <c r="C1069" s="99" t="s">
        <v>2227</v>
      </c>
      <c r="D1069" s="180" t="s">
        <v>2228</v>
      </c>
      <c r="E1069" s="6">
        <v>119.70452238257181</v>
      </c>
      <c r="F1069" s="13">
        <f t="shared" si="105"/>
        <v>119.70452238257181</v>
      </c>
      <c r="G1069" s="39">
        <v>87</v>
      </c>
      <c r="H1069" s="40">
        <v>18.5</v>
      </c>
      <c r="I1069" s="39">
        <v>59</v>
      </c>
      <c r="J1069" s="22">
        <v>18</v>
      </c>
      <c r="K1069" s="23" t="s">
        <v>463</v>
      </c>
      <c r="L1069" s="207">
        <f t="shared" si="103"/>
        <v>119.70452238257181</v>
      </c>
      <c r="M1069" s="208">
        <f t="shared" si="104"/>
        <v>119.70452238257181</v>
      </c>
      <c r="P1069" s="217"/>
    </row>
    <row r="1070" spans="1:16" s="201" customFormat="1" ht="14.1" customHeight="1">
      <c r="A1070" s="67" t="s">
        <v>1227</v>
      </c>
      <c r="B1070" s="103" t="s">
        <v>623</v>
      </c>
      <c r="C1070" s="103" t="s">
        <v>3191</v>
      </c>
      <c r="D1070" s="189" t="s">
        <v>2229</v>
      </c>
      <c r="E1070" s="11">
        <v>119.70452238257181</v>
      </c>
      <c r="F1070" s="13">
        <f t="shared" si="105"/>
        <v>119.70452238257181</v>
      </c>
      <c r="G1070" s="41">
        <v>87</v>
      </c>
      <c r="H1070" s="51">
        <v>18.5</v>
      </c>
      <c r="I1070" s="41">
        <v>165</v>
      </c>
      <c r="J1070" s="24">
        <v>60</v>
      </c>
      <c r="K1070" s="25" t="s">
        <v>463</v>
      </c>
      <c r="L1070" s="207">
        <f t="shared" si="103"/>
        <v>119.70452238257181</v>
      </c>
      <c r="M1070" s="208">
        <f t="shared" si="104"/>
        <v>119.70452238257181</v>
      </c>
      <c r="N1070" s="308"/>
      <c r="O1070" s="271"/>
      <c r="P1070" s="217"/>
    </row>
    <row r="1071" spans="1:16" s="201" customFormat="1" ht="14.1" customHeight="1">
      <c r="A1071" s="69" t="s">
        <v>1231</v>
      </c>
      <c r="B1071" s="98" t="s">
        <v>915</v>
      </c>
      <c r="C1071" s="98">
        <v>0</v>
      </c>
      <c r="D1071" s="187" t="s">
        <v>2225</v>
      </c>
      <c r="E1071" s="13">
        <v>45.784396470507311</v>
      </c>
      <c r="F1071" s="13">
        <f t="shared" si="105"/>
        <v>45.784396470507311</v>
      </c>
      <c r="G1071" s="42">
        <v>100</v>
      </c>
      <c r="H1071" s="52">
        <v>18.5</v>
      </c>
      <c r="I1071" s="42">
        <v>120</v>
      </c>
      <c r="J1071" s="28">
        <v>11</v>
      </c>
      <c r="K1071" s="29" t="s">
        <v>463</v>
      </c>
      <c r="L1071" s="207">
        <f t="shared" si="103"/>
        <v>45.784396470507311</v>
      </c>
      <c r="M1071" s="208">
        <f t="shared" si="104"/>
        <v>45.784396470507311</v>
      </c>
      <c r="N1071" s="308"/>
      <c r="O1071" s="271"/>
      <c r="P1071" s="217"/>
    </row>
    <row r="1072" spans="1:16" s="201" customFormat="1" ht="14.1" customHeight="1">
      <c r="A1072" s="324" t="s">
        <v>3653</v>
      </c>
      <c r="B1072" s="325"/>
      <c r="C1072" s="325"/>
      <c r="D1072" s="325"/>
      <c r="E1072" s="325"/>
      <c r="F1072" s="325"/>
      <c r="G1072" s="325"/>
      <c r="H1072" s="325"/>
      <c r="I1072" s="325"/>
      <c r="J1072" s="325"/>
      <c r="K1072" s="326"/>
      <c r="L1072" s="209"/>
      <c r="M1072" s="210"/>
      <c r="N1072" s="308"/>
      <c r="O1072" s="271"/>
      <c r="P1072" s="217"/>
    </row>
    <row r="1073" spans="1:16" s="10" customFormat="1" ht="11.25" customHeight="1">
      <c r="A1073" s="139" t="s">
        <v>1270</v>
      </c>
      <c r="B1073" s="140" t="s">
        <v>645</v>
      </c>
      <c r="C1073" s="140" t="s">
        <v>3206</v>
      </c>
      <c r="D1073" s="195" t="s">
        <v>3347</v>
      </c>
      <c r="E1073" s="114">
        <v>109.65042015475601</v>
      </c>
      <c r="F1073" s="13">
        <f>E1073+(E1073*$N$10)/100</f>
        <v>109.65042015475601</v>
      </c>
      <c r="G1073" s="116">
        <v>83</v>
      </c>
      <c r="H1073" s="117" t="s">
        <v>472</v>
      </c>
      <c r="I1073" s="116">
        <v>126</v>
      </c>
      <c r="J1073" s="118">
        <v>50</v>
      </c>
      <c r="K1073" s="119" t="s">
        <v>987</v>
      </c>
      <c r="L1073" s="207">
        <f>F1073-(F1073*$N$11)/100</f>
        <v>109.65042015475601</v>
      </c>
      <c r="M1073" s="208">
        <f>IF($N$11="",(F1073*$P$11)/100+F1073,L1073+(L1073*$P$11)/100)</f>
        <v>109.65042015475601</v>
      </c>
      <c r="N1073" s="308"/>
      <c r="O1073" s="271"/>
      <c r="P1073" s="217"/>
    </row>
    <row r="1074" spans="1:16" s="10" customFormat="1" ht="11.25" customHeight="1">
      <c r="A1074" s="128" t="s">
        <v>700</v>
      </c>
      <c r="B1074" s="105" t="s">
        <v>4077</v>
      </c>
      <c r="C1074" s="98" t="s">
        <v>4078</v>
      </c>
      <c r="D1074" s="194" t="s">
        <v>4079</v>
      </c>
      <c r="E1074" s="56">
        <v>231.33861064636298</v>
      </c>
      <c r="F1074" s="13">
        <f>E1074+(E1074*$N$10)/100</f>
        <v>231.33861064636298</v>
      </c>
      <c r="G1074" s="57">
        <v>86</v>
      </c>
      <c r="H1074" s="58">
        <v>10</v>
      </c>
      <c r="I1074" s="57">
        <v>108</v>
      </c>
      <c r="J1074" s="59"/>
      <c r="K1074" s="60" t="s">
        <v>987</v>
      </c>
      <c r="L1074" s="207">
        <f>F1074-(F1074*$N$11)/100</f>
        <v>231.33861064636298</v>
      </c>
      <c r="M1074" s="208">
        <f>IF($N$11="",(F1074*$P$11)/100+F1074,L1074+(L1074*$P$11)/100)</f>
        <v>231.33861064636298</v>
      </c>
      <c r="N1074" s="308"/>
      <c r="O1074" s="271"/>
      <c r="P1074" s="217"/>
    </row>
    <row r="1075" spans="1:16" s="10" customFormat="1" ht="11.25" customHeight="1">
      <c r="A1075" s="202"/>
      <c r="B1075" s="103"/>
      <c r="C1075" s="99"/>
      <c r="D1075" s="191" t="s">
        <v>4080</v>
      </c>
      <c r="E1075" s="143"/>
      <c r="F1075" s="143"/>
      <c r="G1075" s="202"/>
      <c r="H1075" s="202"/>
      <c r="I1075" s="202"/>
      <c r="J1075" s="202"/>
      <c r="K1075" s="202"/>
      <c r="L1075" s="207"/>
      <c r="M1075" s="208"/>
      <c r="N1075" s="308"/>
      <c r="O1075" s="271"/>
      <c r="P1075" s="217"/>
    </row>
    <row r="1076" spans="1:16" s="10" customFormat="1" ht="11.25" customHeight="1">
      <c r="A1076" s="128" t="s">
        <v>701</v>
      </c>
      <c r="B1076" s="105" t="s">
        <v>4081</v>
      </c>
      <c r="C1076" s="99" t="s">
        <v>4082</v>
      </c>
      <c r="D1076" s="194" t="s">
        <v>4079</v>
      </c>
      <c r="E1076" s="130">
        <v>247.8737505063051</v>
      </c>
      <c r="F1076" s="13">
        <f>E1076+(E1076*$N$10)/100</f>
        <v>247.8737505063051</v>
      </c>
      <c r="G1076" s="131">
        <v>86</v>
      </c>
      <c r="H1076" s="132">
        <v>10</v>
      </c>
      <c r="I1076" s="131">
        <v>108</v>
      </c>
      <c r="J1076" s="133"/>
      <c r="K1076" s="134" t="s">
        <v>987</v>
      </c>
      <c r="L1076" s="207">
        <f>F1076-(F1076*$N$11)/100</f>
        <v>247.8737505063051</v>
      </c>
      <c r="M1076" s="208">
        <f>IF($N$11="",(F1076*$P$11)/100+F1076,L1076+(L1076*$P$11)/100)</f>
        <v>247.8737505063051</v>
      </c>
      <c r="N1076" s="308"/>
      <c r="O1076" s="271"/>
      <c r="P1076" s="217"/>
    </row>
    <row r="1077" spans="1:16" s="10" customFormat="1" ht="11.25" customHeight="1">
      <c r="A1077" s="202"/>
      <c r="B1077" s="103"/>
      <c r="C1077" s="99"/>
      <c r="D1077" s="191" t="s">
        <v>4083</v>
      </c>
      <c r="E1077" s="143"/>
      <c r="F1077" s="143"/>
      <c r="G1077" s="202"/>
      <c r="H1077" s="202"/>
      <c r="I1077" s="202"/>
      <c r="J1077" s="202"/>
      <c r="K1077" s="202"/>
      <c r="L1077" s="207"/>
      <c r="M1077" s="208"/>
      <c r="N1077" s="308"/>
      <c r="O1077" s="271"/>
      <c r="P1077" s="217"/>
    </row>
    <row r="1078" spans="1:16" s="10" customFormat="1" ht="11.25" customHeight="1">
      <c r="A1078" s="128" t="s">
        <v>3855</v>
      </c>
      <c r="B1078" s="105" t="s">
        <v>3274</v>
      </c>
      <c r="C1078" s="99" t="s">
        <v>3275</v>
      </c>
      <c r="D1078" s="194" t="s">
        <v>3276</v>
      </c>
      <c r="E1078" s="130">
        <v>283.11305172059002</v>
      </c>
      <c r="F1078" s="13">
        <f>E1078+(E1078*$N$10)/100</f>
        <v>283.11305172059002</v>
      </c>
      <c r="G1078" s="131">
        <v>108</v>
      </c>
      <c r="H1078" s="132" t="s">
        <v>1141</v>
      </c>
      <c r="I1078" s="131">
        <v>257.5</v>
      </c>
      <c r="J1078" s="133">
        <v>6</v>
      </c>
      <c r="K1078" s="134" t="s">
        <v>987</v>
      </c>
      <c r="L1078" s="207">
        <f>F1078-(F1078*$N$11)/100</f>
        <v>283.11305172059002</v>
      </c>
      <c r="M1078" s="208">
        <f>IF($N$11="",(F1078*$P$11)/100+F1078,L1078+(L1078*$P$11)/100)</f>
        <v>283.11305172059002</v>
      </c>
      <c r="N1078" s="308"/>
      <c r="O1078" s="271"/>
      <c r="P1078" s="217"/>
    </row>
    <row r="1079" spans="1:16" s="10" customFormat="1" ht="11.25" customHeight="1">
      <c r="A1079" s="128"/>
      <c r="B1079" s="105"/>
      <c r="C1079" s="99"/>
      <c r="D1079" s="194" t="s">
        <v>3277</v>
      </c>
      <c r="E1079" s="130"/>
      <c r="F1079" s="130"/>
      <c r="G1079" s="131"/>
      <c r="H1079" s="132"/>
      <c r="I1079" s="131"/>
      <c r="J1079" s="133"/>
      <c r="K1079" s="134"/>
      <c r="L1079" s="207"/>
      <c r="M1079" s="208"/>
      <c r="N1079" s="308"/>
      <c r="O1079" s="271"/>
      <c r="P1079" s="217"/>
    </row>
    <row r="1080" spans="1:16" s="10" customFormat="1" ht="11.25" customHeight="1">
      <c r="A1080" s="128"/>
      <c r="B1080" s="105"/>
      <c r="C1080" s="99"/>
      <c r="D1080" s="194" t="s">
        <v>3278</v>
      </c>
      <c r="E1080" s="130"/>
      <c r="F1080" s="130"/>
      <c r="G1080" s="131"/>
      <c r="H1080" s="132"/>
      <c r="I1080" s="131"/>
      <c r="J1080" s="133"/>
      <c r="K1080" s="134"/>
      <c r="L1080" s="207"/>
      <c r="M1080" s="208"/>
      <c r="N1080" s="308"/>
      <c r="O1080" s="271"/>
      <c r="P1080" s="217"/>
    </row>
    <row r="1081" spans="1:16" s="10" customFormat="1" ht="11.25" customHeight="1">
      <c r="A1081" s="128"/>
      <c r="B1081" s="105"/>
      <c r="C1081" s="99"/>
      <c r="D1081" s="194" t="s">
        <v>3279</v>
      </c>
      <c r="E1081" s="130"/>
      <c r="F1081" s="130"/>
      <c r="G1081" s="131"/>
      <c r="H1081" s="132"/>
      <c r="I1081" s="131"/>
      <c r="J1081" s="133"/>
      <c r="K1081" s="134"/>
      <c r="L1081" s="207"/>
      <c r="M1081" s="208"/>
      <c r="N1081" s="308"/>
      <c r="O1081" s="271"/>
      <c r="P1081" s="217"/>
    </row>
    <row r="1082" spans="1:16" s="10" customFormat="1" ht="11.25" customHeight="1">
      <c r="A1082" s="128"/>
      <c r="B1082" s="105"/>
      <c r="C1082" s="99"/>
      <c r="D1082" s="194" t="s">
        <v>3280</v>
      </c>
      <c r="E1082" s="130"/>
      <c r="F1082" s="130"/>
      <c r="G1082" s="131"/>
      <c r="H1082" s="132"/>
      <c r="I1082" s="131"/>
      <c r="J1082" s="133"/>
      <c r="K1082" s="134"/>
      <c r="L1082" s="207"/>
      <c r="M1082" s="208"/>
      <c r="N1082" s="308"/>
      <c r="O1082" s="271"/>
      <c r="P1082" s="217"/>
    </row>
    <row r="1083" spans="1:16" s="10" customFormat="1" ht="11.25" customHeight="1">
      <c r="A1083" s="128"/>
      <c r="B1083" s="105"/>
      <c r="C1083" s="99"/>
      <c r="D1083" s="194" t="s">
        <v>3281</v>
      </c>
      <c r="E1083" s="130"/>
      <c r="F1083" s="130"/>
      <c r="G1083" s="131"/>
      <c r="H1083" s="132"/>
      <c r="I1083" s="131"/>
      <c r="J1083" s="133"/>
      <c r="K1083" s="134"/>
      <c r="L1083" s="207"/>
      <c r="M1083" s="208"/>
      <c r="N1083" s="308"/>
      <c r="O1083" s="271"/>
      <c r="P1083" s="217"/>
    </row>
    <row r="1084" spans="1:16" s="10" customFormat="1" ht="11.25" customHeight="1">
      <c r="A1084" s="128"/>
      <c r="B1084" s="105"/>
      <c r="C1084" s="99"/>
      <c r="D1084" s="194" t="s">
        <v>3282</v>
      </c>
      <c r="E1084" s="130"/>
      <c r="F1084" s="130"/>
      <c r="G1084" s="131"/>
      <c r="H1084" s="132"/>
      <c r="I1084" s="131"/>
      <c r="J1084" s="133"/>
      <c r="K1084" s="134"/>
      <c r="L1084" s="207"/>
      <c r="M1084" s="208"/>
      <c r="N1084" s="308"/>
      <c r="O1084" s="271"/>
      <c r="P1084" s="217"/>
    </row>
    <row r="1085" spans="1:16" s="10" customFormat="1" ht="11.25" customHeight="1">
      <c r="A1085" s="128" t="s">
        <v>3856</v>
      </c>
      <c r="B1085" s="105" t="s">
        <v>521</v>
      </c>
      <c r="C1085" s="99" t="s">
        <v>1051</v>
      </c>
      <c r="D1085" s="194" t="s">
        <v>3283</v>
      </c>
      <c r="E1085" s="130">
        <v>283.13345114440631</v>
      </c>
      <c r="F1085" s="13">
        <f>E1085+(E1085*$N$10)/100</f>
        <v>283.13345114440631</v>
      </c>
      <c r="G1085" s="131">
        <v>108</v>
      </c>
      <c r="H1085" s="132" t="s">
        <v>524</v>
      </c>
      <c r="I1085" s="131">
        <v>222.5</v>
      </c>
      <c r="J1085" s="133">
        <v>6</v>
      </c>
      <c r="K1085" s="134" t="s">
        <v>987</v>
      </c>
      <c r="L1085" s="207">
        <f>F1085-(F1085*$N$11)/100</f>
        <v>283.13345114440631</v>
      </c>
      <c r="M1085" s="208">
        <f>IF($N$11="",(F1085*$P$11)/100+F1085,L1085+(L1085*$P$11)/100)</f>
        <v>283.13345114440631</v>
      </c>
      <c r="N1085" s="308"/>
      <c r="O1085" s="271"/>
      <c r="P1085" s="217"/>
    </row>
    <row r="1086" spans="1:16" s="10" customFormat="1" ht="11.25" customHeight="1">
      <c r="A1086" s="128"/>
      <c r="B1086" s="105"/>
      <c r="C1086" s="99"/>
      <c r="D1086" s="194" t="s">
        <v>3284</v>
      </c>
      <c r="E1086" s="130"/>
      <c r="F1086" s="130"/>
      <c r="G1086" s="131"/>
      <c r="H1086" s="132"/>
      <c r="I1086" s="131"/>
      <c r="J1086" s="133"/>
      <c r="K1086" s="134"/>
      <c r="L1086" s="207"/>
      <c r="M1086" s="208"/>
      <c r="N1086" s="308"/>
      <c r="O1086" s="271"/>
      <c r="P1086" s="217"/>
    </row>
    <row r="1087" spans="1:16" s="10" customFormat="1" ht="11.25" customHeight="1">
      <c r="A1087" s="128" t="s">
        <v>736</v>
      </c>
      <c r="B1087" s="105" t="s">
        <v>3274</v>
      </c>
      <c r="C1087" s="99" t="s">
        <v>3275</v>
      </c>
      <c r="D1087" s="194" t="s">
        <v>2625</v>
      </c>
      <c r="E1087" s="130">
        <v>229.60233354239998</v>
      </c>
      <c r="F1087" s="13">
        <f>E1087+(E1087*$N$10)/100</f>
        <v>229.60233354239998</v>
      </c>
      <c r="G1087" s="131">
        <v>108</v>
      </c>
      <c r="H1087" s="132" t="s">
        <v>469</v>
      </c>
      <c r="I1087" s="131">
        <v>275.5</v>
      </c>
      <c r="J1087" s="133">
        <v>6</v>
      </c>
      <c r="K1087" s="134" t="s">
        <v>478</v>
      </c>
      <c r="L1087" s="207">
        <f>F1087-(F1087*$N$11)/100</f>
        <v>229.60233354239998</v>
      </c>
      <c r="M1087" s="208">
        <f>IF($N$11="",(F1087*$P$11)/100+F1087,L1087+(L1087*$P$11)/100)</f>
        <v>229.60233354239998</v>
      </c>
      <c r="N1087" s="308"/>
      <c r="O1087" s="271"/>
      <c r="P1087" s="217"/>
    </row>
    <row r="1088" spans="1:16" s="10" customFormat="1" ht="11.25" customHeight="1">
      <c r="A1088" s="128" t="s">
        <v>725</v>
      </c>
      <c r="B1088" s="105">
        <v>0</v>
      </c>
      <c r="C1088" s="99" t="s">
        <v>2626</v>
      </c>
      <c r="D1088" s="194" t="s">
        <v>2627</v>
      </c>
      <c r="E1088" s="130">
        <v>229.55032848383999</v>
      </c>
      <c r="F1088" s="13">
        <f>E1088+(E1088*$N$10)/100</f>
        <v>229.55032848383999</v>
      </c>
      <c r="G1088" s="131">
        <v>106</v>
      </c>
      <c r="H1088" s="132" t="s">
        <v>2598</v>
      </c>
      <c r="I1088" s="131">
        <v>178.5</v>
      </c>
      <c r="J1088" s="133">
        <v>6</v>
      </c>
      <c r="K1088" s="134" t="s">
        <v>478</v>
      </c>
      <c r="L1088" s="207">
        <f>F1088-(F1088*$N$11)/100</f>
        <v>229.55032848383999</v>
      </c>
      <c r="M1088" s="208">
        <f>IF($N$11="",(F1088*$P$11)/100+F1088,L1088+(L1088*$P$11)/100)</f>
        <v>229.55032848383999</v>
      </c>
      <c r="N1088" s="308"/>
      <c r="O1088" s="271"/>
      <c r="P1088" s="217"/>
    </row>
    <row r="1089" spans="1:16" s="10" customFormat="1" ht="11.25" customHeight="1">
      <c r="A1089" s="128"/>
      <c r="B1089" s="105"/>
      <c r="C1089" s="99"/>
      <c r="D1089" s="194" t="s">
        <v>2628</v>
      </c>
      <c r="E1089" s="130"/>
      <c r="F1089" s="130"/>
      <c r="G1089" s="131"/>
      <c r="H1089" s="132"/>
      <c r="I1089" s="131"/>
      <c r="J1089" s="133"/>
      <c r="K1089" s="134"/>
      <c r="L1089" s="207"/>
      <c r="M1089" s="208"/>
      <c r="N1089" s="308"/>
      <c r="O1089" s="271"/>
      <c r="P1089" s="217"/>
    </row>
    <row r="1090" spans="1:16" s="10" customFormat="1" ht="11.25" customHeight="1">
      <c r="A1090" s="128"/>
      <c r="B1090" s="105"/>
      <c r="C1090" s="99"/>
      <c r="D1090" s="194" t="s">
        <v>2629</v>
      </c>
      <c r="E1090" s="130"/>
      <c r="F1090" s="130"/>
      <c r="G1090" s="131"/>
      <c r="H1090" s="132"/>
      <c r="I1090" s="131"/>
      <c r="J1090" s="133"/>
      <c r="K1090" s="134"/>
      <c r="L1090" s="207"/>
      <c r="M1090" s="208"/>
      <c r="N1090" s="308"/>
      <c r="O1090" s="271"/>
      <c r="P1090" s="217"/>
    </row>
    <row r="1091" spans="1:16" s="10" customFormat="1" ht="11.25" customHeight="1">
      <c r="A1091" s="128"/>
      <c r="B1091" s="105"/>
      <c r="C1091" s="99"/>
      <c r="D1091" s="194" t="s">
        <v>2630</v>
      </c>
      <c r="E1091" s="130"/>
      <c r="F1091" s="130"/>
      <c r="G1091" s="131"/>
      <c r="H1091" s="132"/>
      <c r="I1091" s="131"/>
      <c r="J1091" s="133"/>
      <c r="K1091" s="134"/>
      <c r="L1091" s="207"/>
      <c r="M1091" s="208"/>
      <c r="N1091" s="308"/>
      <c r="O1091" s="271"/>
      <c r="P1091" s="217"/>
    </row>
    <row r="1092" spans="1:16" s="10" customFormat="1" ht="11.25" customHeight="1">
      <c r="A1092" s="128" t="s">
        <v>3849</v>
      </c>
      <c r="B1092" s="105">
        <v>0</v>
      </c>
      <c r="C1092" s="99" t="s">
        <v>3285</v>
      </c>
      <c r="D1092" s="194" t="s">
        <v>3286</v>
      </c>
      <c r="E1092" s="130">
        <v>274.05078354729181</v>
      </c>
      <c r="F1092" s="13">
        <f>E1092+(E1092*$N$10)/100</f>
        <v>274.05078354729181</v>
      </c>
      <c r="G1092" s="131">
        <v>108</v>
      </c>
      <c r="H1092" s="132" t="s">
        <v>1141</v>
      </c>
      <c r="I1092" s="131">
        <v>276</v>
      </c>
      <c r="J1092" s="133">
        <v>0</v>
      </c>
      <c r="K1092" s="134" t="s">
        <v>478</v>
      </c>
      <c r="L1092" s="207">
        <f>F1092-(F1092*$N$11)/100</f>
        <v>274.05078354729181</v>
      </c>
      <c r="M1092" s="208">
        <f>IF($N$11="",(F1092*$P$11)/100+F1092,L1092+(L1092*$P$11)/100)</f>
        <v>274.05078354729181</v>
      </c>
      <c r="N1092" s="308"/>
      <c r="O1092" s="271"/>
      <c r="P1092" s="217"/>
    </row>
    <row r="1093" spans="1:16" s="10" customFormat="1" ht="11.25" customHeight="1">
      <c r="A1093" s="128"/>
      <c r="B1093" s="105"/>
      <c r="C1093" s="99"/>
      <c r="D1093" s="194" t="s">
        <v>3287</v>
      </c>
      <c r="E1093" s="130"/>
      <c r="F1093" s="130"/>
      <c r="G1093" s="131"/>
      <c r="H1093" s="132"/>
      <c r="I1093" s="131"/>
      <c r="J1093" s="133"/>
      <c r="K1093" s="134"/>
      <c r="L1093" s="207"/>
      <c r="M1093" s="208"/>
      <c r="N1093" s="308"/>
      <c r="O1093" s="271"/>
      <c r="P1093" s="217"/>
    </row>
    <row r="1094" spans="1:16" s="10" customFormat="1" ht="11.25" customHeight="1">
      <c r="A1094" s="128"/>
      <c r="B1094" s="105"/>
      <c r="C1094" s="99"/>
      <c r="D1094" s="194" t="s">
        <v>3288</v>
      </c>
      <c r="E1094" s="130"/>
      <c r="F1094" s="130"/>
      <c r="G1094" s="131"/>
      <c r="H1094" s="132"/>
      <c r="I1094" s="131"/>
      <c r="J1094" s="133"/>
      <c r="K1094" s="134"/>
      <c r="L1094" s="207"/>
      <c r="M1094" s="208"/>
      <c r="N1094" s="308"/>
      <c r="O1094" s="271"/>
      <c r="P1094" s="217"/>
    </row>
    <row r="1095" spans="1:16" s="10" customFormat="1" ht="11.25" customHeight="1">
      <c r="A1095" s="128"/>
      <c r="B1095" s="105"/>
      <c r="C1095" s="99"/>
      <c r="D1095" s="194" t="s">
        <v>3289</v>
      </c>
      <c r="E1095" s="130"/>
      <c r="F1095" s="130"/>
      <c r="G1095" s="131"/>
      <c r="H1095" s="132"/>
      <c r="I1095" s="131"/>
      <c r="J1095" s="133"/>
      <c r="K1095" s="134"/>
      <c r="L1095" s="207"/>
      <c r="M1095" s="208"/>
      <c r="N1095" s="308"/>
      <c r="O1095" s="271"/>
      <c r="P1095" s="217"/>
    </row>
    <row r="1096" spans="1:16" s="10" customFormat="1" ht="11.25" customHeight="1">
      <c r="A1096" s="124" t="s">
        <v>2707</v>
      </c>
      <c r="B1096" s="98">
        <v>0</v>
      </c>
      <c r="C1096" s="99" t="s">
        <v>2582</v>
      </c>
      <c r="D1096" s="190" t="s">
        <v>1028</v>
      </c>
      <c r="E1096" s="56">
        <v>175.29435913885806</v>
      </c>
      <c r="F1096" s="13">
        <f>E1096+(E1096*$N$10)/100</f>
        <v>175.29435913885806</v>
      </c>
      <c r="G1096" s="57">
        <v>92</v>
      </c>
      <c r="H1096" s="58" t="s">
        <v>991</v>
      </c>
      <c r="I1096" s="57" t="s">
        <v>2583</v>
      </c>
      <c r="J1096" s="59">
        <v>6</v>
      </c>
      <c r="K1096" s="60" t="s">
        <v>478</v>
      </c>
      <c r="L1096" s="207">
        <f>F1096-(F1096*$N$11)/100</f>
        <v>175.29435913885806</v>
      </c>
      <c r="M1096" s="208">
        <f>IF($N$11="",(F1096*$P$11)/100+F1096,L1096+(L1096*$P$11)/100)</f>
        <v>175.29435913885806</v>
      </c>
      <c r="N1096" s="308"/>
      <c r="O1096" s="271"/>
      <c r="P1096" s="217"/>
    </row>
    <row r="1097" spans="1:16" s="10" customFormat="1" ht="11.25" customHeight="1">
      <c r="A1097" s="124"/>
      <c r="B1097" s="98"/>
      <c r="C1097" s="99"/>
      <c r="D1097" s="190" t="s">
        <v>2584</v>
      </c>
      <c r="E1097" s="56"/>
      <c r="F1097" s="56"/>
      <c r="G1097" s="57"/>
      <c r="H1097" s="58"/>
      <c r="I1097" s="57"/>
      <c r="J1097" s="59"/>
      <c r="K1097" s="60"/>
      <c r="L1097" s="207"/>
      <c r="M1097" s="208"/>
      <c r="N1097" s="308"/>
      <c r="O1097" s="271"/>
      <c r="P1097" s="217"/>
    </row>
    <row r="1098" spans="1:16" s="10" customFormat="1" ht="11.25" customHeight="1">
      <c r="A1098" s="124"/>
      <c r="B1098" s="98"/>
      <c r="C1098" s="99"/>
      <c r="D1098" s="190" t="s">
        <v>2585</v>
      </c>
      <c r="E1098" s="56"/>
      <c r="F1098" s="56"/>
      <c r="G1098" s="57"/>
      <c r="H1098" s="58"/>
      <c r="I1098" s="57"/>
      <c r="J1098" s="59"/>
      <c r="K1098" s="60"/>
      <c r="L1098" s="207"/>
      <c r="M1098" s="208"/>
      <c r="N1098" s="308"/>
      <c r="O1098" s="271"/>
      <c r="P1098" s="217"/>
    </row>
    <row r="1099" spans="1:16" s="10" customFormat="1" ht="11.25" customHeight="1">
      <c r="A1099" s="124"/>
      <c r="B1099" s="98"/>
      <c r="C1099" s="99"/>
      <c r="D1099" s="190" t="s">
        <v>2586</v>
      </c>
      <c r="E1099" s="56"/>
      <c r="F1099" s="56"/>
      <c r="G1099" s="57"/>
      <c r="H1099" s="58"/>
      <c r="I1099" s="57"/>
      <c r="J1099" s="59"/>
      <c r="K1099" s="60"/>
      <c r="L1099" s="207"/>
      <c r="M1099" s="208"/>
      <c r="N1099" s="308"/>
      <c r="O1099" s="271"/>
      <c r="P1099" s="217"/>
    </row>
    <row r="1100" spans="1:16" s="10" customFormat="1" ht="11.25" customHeight="1">
      <c r="A1100" s="66" t="s">
        <v>1279</v>
      </c>
      <c r="B1100" s="98" t="s">
        <v>978</v>
      </c>
      <c r="C1100" s="99" t="s">
        <v>657</v>
      </c>
      <c r="D1100" s="180" t="s">
        <v>2235</v>
      </c>
      <c r="E1100" s="6">
        <v>87.426654763690536</v>
      </c>
      <c r="F1100" s="13">
        <f t="shared" ref="F1100:F1106" si="106">E1100+(E1100*$N$10)/100</f>
        <v>87.426654763690536</v>
      </c>
      <c r="G1100" s="39">
        <v>92</v>
      </c>
      <c r="H1100" s="40" t="s">
        <v>991</v>
      </c>
      <c r="I1100" s="39">
        <v>170</v>
      </c>
      <c r="J1100" s="22">
        <v>18</v>
      </c>
      <c r="K1100" s="23" t="s">
        <v>987</v>
      </c>
      <c r="L1100" s="207">
        <f t="shared" ref="L1100:L1106" si="107">F1100-(F1100*$N$11)/100</f>
        <v>87.426654763690536</v>
      </c>
      <c r="M1100" s="208">
        <f t="shared" ref="M1100:M1106" si="108">IF($N$11="",(F1100*$P$11)/100+F1100,L1100+(L1100*$P$11)/100)</f>
        <v>87.426654763690536</v>
      </c>
      <c r="N1100" s="308"/>
      <c r="O1100" s="271"/>
      <c r="P1100" s="217"/>
    </row>
    <row r="1101" spans="1:16" s="10" customFormat="1" ht="11.25" customHeight="1">
      <c r="A1101" s="66" t="s">
        <v>1287</v>
      </c>
      <c r="B1101" s="99" t="s">
        <v>960</v>
      </c>
      <c r="C1101" s="99" t="s">
        <v>480</v>
      </c>
      <c r="D1101" s="180" t="s">
        <v>1818</v>
      </c>
      <c r="E1101" s="6">
        <v>69.335179552244739</v>
      </c>
      <c r="F1101" s="13">
        <f t="shared" si="106"/>
        <v>69.335179552244739</v>
      </c>
      <c r="G1101" s="39">
        <v>75</v>
      </c>
      <c r="H1101" s="40" t="s">
        <v>992</v>
      </c>
      <c r="I1101" s="39">
        <v>90</v>
      </c>
      <c r="J1101" s="22">
        <v>6</v>
      </c>
      <c r="K1101" s="23" t="s">
        <v>987</v>
      </c>
      <c r="L1101" s="207">
        <f t="shared" si="107"/>
        <v>69.335179552244739</v>
      </c>
      <c r="M1101" s="208">
        <f t="shared" si="108"/>
        <v>69.335179552244739</v>
      </c>
      <c r="N1101" s="308"/>
      <c r="O1101" s="271"/>
      <c r="P1101" s="217"/>
    </row>
    <row r="1102" spans="1:16" s="10" customFormat="1" ht="11.25" customHeight="1">
      <c r="A1102" s="66" t="s">
        <v>1289</v>
      </c>
      <c r="B1102" s="99" t="s">
        <v>961</v>
      </c>
      <c r="C1102" s="99">
        <v>0</v>
      </c>
      <c r="D1102" s="180" t="s">
        <v>1820</v>
      </c>
      <c r="E1102" s="6">
        <v>69.335179552244739</v>
      </c>
      <c r="F1102" s="13">
        <f t="shared" si="106"/>
        <v>69.335179552244739</v>
      </c>
      <c r="G1102" s="39">
        <v>75</v>
      </c>
      <c r="H1102" s="40" t="s">
        <v>993</v>
      </c>
      <c r="I1102" s="39">
        <v>90</v>
      </c>
      <c r="J1102" s="22">
        <v>6</v>
      </c>
      <c r="K1102" s="23" t="s">
        <v>987</v>
      </c>
      <c r="L1102" s="207">
        <f t="shared" si="107"/>
        <v>69.335179552244739</v>
      </c>
      <c r="M1102" s="208">
        <f t="shared" si="108"/>
        <v>69.335179552244739</v>
      </c>
      <c r="N1102" s="308"/>
      <c r="O1102" s="271"/>
      <c r="P1102" s="217"/>
    </row>
    <row r="1103" spans="1:16" s="10" customFormat="1" ht="11.25" customHeight="1">
      <c r="A1103" s="66" t="s">
        <v>1298</v>
      </c>
      <c r="B1103" s="99" t="s">
        <v>3201</v>
      </c>
      <c r="C1103" s="99" t="s">
        <v>2245</v>
      </c>
      <c r="D1103" s="180" t="s">
        <v>2246</v>
      </c>
      <c r="E1103" s="6">
        <v>30.4433263322274</v>
      </c>
      <c r="F1103" s="13">
        <f t="shared" si="106"/>
        <v>30.4433263322274</v>
      </c>
      <c r="G1103" s="39">
        <v>79</v>
      </c>
      <c r="H1103" s="40">
        <v>14</v>
      </c>
      <c r="I1103" s="39">
        <v>132</v>
      </c>
      <c r="J1103" s="22">
        <v>38</v>
      </c>
      <c r="K1103" s="23" t="s">
        <v>478</v>
      </c>
      <c r="L1103" s="207">
        <f t="shared" si="107"/>
        <v>30.4433263322274</v>
      </c>
      <c r="M1103" s="208">
        <f t="shared" si="108"/>
        <v>30.4433263322274</v>
      </c>
      <c r="N1103" s="308"/>
      <c r="O1103" s="271"/>
      <c r="P1103" s="217"/>
    </row>
    <row r="1104" spans="1:16" s="10" customFormat="1" ht="11.25" customHeight="1">
      <c r="A1104" s="66" t="s">
        <v>1299</v>
      </c>
      <c r="B1104" s="99" t="s">
        <v>3203</v>
      </c>
      <c r="C1104" s="99" t="s">
        <v>2247</v>
      </c>
      <c r="D1104" s="180" t="s">
        <v>2248</v>
      </c>
      <c r="E1104" s="6">
        <v>21.397588726504505</v>
      </c>
      <c r="F1104" s="13">
        <f t="shared" si="106"/>
        <v>21.397588726504505</v>
      </c>
      <c r="G1104" s="39">
        <v>65</v>
      </c>
      <c r="H1104" s="40">
        <v>14</v>
      </c>
      <c r="I1104" s="39">
        <v>104</v>
      </c>
      <c r="J1104" s="22">
        <v>64</v>
      </c>
      <c r="K1104" s="23" t="s">
        <v>478</v>
      </c>
      <c r="L1104" s="207">
        <f t="shared" si="107"/>
        <v>21.397588726504505</v>
      </c>
      <c r="M1104" s="208">
        <f t="shared" si="108"/>
        <v>21.397588726504505</v>
      </c>
      <c r="N1104" s="308"/>
      <c r="O1104" s="271"/>
      <c r="P1104" s="217"/>
    </row>
    <row r="1105" spans="1:16" s="10" customFormat="1" ht="11.25" customHeight="1">
      <c r="A1105" s="70" t="s">
        <v>738</v>
      </c>
      <c r="B1105" s="100">
        <v>0</v>
      </c>
      <c r="C1105" s="95">
        <v>0</v>
      </c>
      <c r="D1105" s="190" t="s">
        <v>2631</v>
      </c>
      <c r="E1105" s="15">
        <v>22.93176608317324</v>
      </c>
      <c r="F1105" s="13">
        <f t="shared" si="106"/>
        <v>22.93176608317324</v>
      </c>
      <c r="G1105" s="44">
        <v>65</v>
      </c>
      <c r="H1105" s="54">
        <v>14</v>
      </c>
      <c r="I1105" s="44">
        <v>104</v>
      </c>
      <c r="J1105" s="32">
        <v>64</v>
      </c>
      <c r="K1105" s="115" t="s">
        <v>987</v>
      </c>
      <c r="L1105" s="207">
        <f t="shared" si="107"/>
        <v>22.93176608317324</v>
      </c>
      <c r="M1105" s="208">
        <f t="shared" si="108"/>
        <v>22.93176608317324</v>
      </c>
      <c r="N1105" s="308"/>
      <c r="O1105" s="271"/>
      <c r="P1105" s="217"/>
    </row>
    <row r="1106" spans="1:16" s="10" customFormat="1" ht="11.25" customHeight="1">
      <c r="A1106" s="70" t="s">
        <v>3960</v>
      </c>
      <c r="B1106" s="100" t="s">
        <v>3961</v>
      </c>
      <c r="C1106" s="95" t="s">
        <v>3962</v>
      </c>
      <c r="D1106" s="190" t="s">
        <v>3963</v>
      </c>
      <c r="E1106" s="15">
        <v>122.82493079806125</v>
      </c>
      <c r="F1106" s="13">
        <f t="shared" si="106"/>
        <v>122.82493079806125</v>
      </c>
      <c r="G1106" s="44">
        <v>90</v>
      </c>
      <c r="H1106" s="54" t="s">
        <v>3967</v>
      </c>
      <c r="I1106" s="44">
        <v>204.7</v>
      </c>
      <c r="J1106" s="32"/>
      <c r="K1106" s="115" t="s">
        <v>987</v>
      </c>
      <c r="L1106" s="207">
        <f t="shared" si="107"/>
        <v>122.82493079806125</v>
      </c>
      <c r="M1106" s="208">
        <f t="shared" si="108"/>
        <v>122.82493079806125</v>
      </c>
      <c r="N1106" s="308"/>
      <c r="O1106" s="271"/>
      <c r="P1106" s="217"/>
    </row>
    <row r="1107" spans="1:16" s="10" customFormat="1" ht="11.25" customHeight="1">
      <c r="A1107" s="71"/>
      <c r="B1107" s="101"/>
      <c r="C1107" s="95"/>
      <c r="D1107" s="190" t="s">
        <v>3964</v>
      </c>
      <c r="E1107" s="56"/>
      <c r="F1107" s="56"/>
      <c r="G1107" s="57"/>
      <c r="H1107" s="58"/>
      <c r="I1107" s="57"/>
      <c r="J1107" s="59"/>
      <c r="K1107" s="115"/>
      <c r="L1107" s="207"/>
      <c r="M1107" s="208"/>
      <c r="N1107" s="308"/>
      <c r="O1107" s="271"/>
      <c r="P1107" s="217"/>
    </row>
    <row r="1108" spans="1:16" s="10" customFormat="1" ht="11.25" customHeight="1">
      <c r="A1108" s="71"/>
      <c r="B1108" s="101"/>
      <c r="C1108" s="95"/>
      <c r="D1108" s="190" t="s">
        <v>3965</v>
      </c>
      <c r="E1108" s="56"/>
      <c r="F1108" s="56"/>
      <c r="G1108" s="57"/>
      <c r="H1108" s="58"/>
      <c r="I1108" s="57"/>
      <c r="J1108" s="59"/>
      <c r="K1108" s="115"/>
      <c r="L1108" s="207"/>
      <c r="M1108" s="208"/>
      <c r="N1108" s="308"/>
      <c r="O1108" s="271"/>
      <c r="P1108" s="217"/>
    </row>
    <row r="1109" spans="1:16" s="10" customFormat="1" ht="11.25" customHeight="1">
      <c r="A1109" s="71"/>
      <c r="B1109" s="101"/>
      <c r="C1109" s="95"/>
      <c r="D1109" s="187" t="s">
        <v>3966</v>
      </c>
      <c r="E1109" s="56"/>
      <c r="F1109" s="56"/>
      <c r="G1109" s="57"/>
      <c r="H1109" s="58"/>
      <c r="I1109" s="57"/>
      <c r="J1109" s="59"/>
      <c r="K1109" s="115"/>
      <c r="L1109" s="207"/>
      <c r="M1109" s="208"/>
      <c r="N1109" s="308"/>
      <c r="O1109" s="271"/>
      <c r="P1109" s="217"/>
    </row>
    <row r="1110" spans="1:16" s="10" customFormat="1" ht="11.25" customHeight="1">
      <c r="A1110" s="71" t="s">
        <v>3968</v>
      </c>
      <c r="B1110" s="101" t="s">
        <v>3969</v>
      </c>
      <c r="C1110" s="101" t="s">
        <v>3970</v>
      </c>
      <c r="D1110" s="188" t="s">
        <v>3971</v>
      </c>
      <c r="E1110" s="56">
        <v>121.58328000000002</v>
      </c>
      <c r="F1110" s="13">
        <f>E1110+(E1110*$N$10)/100</f>
        <v>121.58328000000002</v>
      </c>
      <c r="G1110" s="57">
        <v>91.6</v>
      </c>
      <c r="H1110" s="58" t="s">
        <v>3980</v>
      </c>
      <c r="I1110" s="57">
        <v>102.8</v>
      </c>
      <c r="J1110" s="59"/>
      <c r="K1110" s="60" t="s">
        <v>3981</v>
      </c>
      <c r="L1110" s="207">
        <f>F1110-(F1110*$N$11)/100</f>
        <v>121.58328000000002</v>
      </c>
      <c r="M1110" s="208">
        <f>IF($N$11="",(F1110*$P$11)/100+F1110,L1110+(L1110*$P$11)/100)</f>
        <v>121.58328000000002</v>
      </c>
      <c r="N1110" s="308"/>
      <c r="O1110" s="271"/>
      <c r="P1110" s="217"/>
    </row>
    <row r="1111" spans="1:16" s="10" customFormat="1" ht="11.25" customHeight="1">
      <c r="A1111" s="71"/>
      <c r="B1111" s="101"/>
      <c r="C1111" s="101"/>
      <c r="D1111" s="190" t="s">
        <v>3972</v>
      </c>
      <c r="E1111" s="56"/>
      <c r="F1111" s="56"/>
      <c r="G1111" s="57"/>
      <c r="H1111" s="58"/>
      <c r="I1111" s="57"/>
      <c r="J1111" s="59"/>
      <c r="K1111" s="60"/>
      <c r="L1111" s="207"/>
      <c r="M1111" s="208"/>
      <c r="N1111" s="308"/>
      <c r="O1111" s="271"/>
      <c r="P1111" s="217"/>
    </row>
    <row r="1112" spans="1:16" s="10" customFormat="1" ht="11.25" customHeight="1">
      <c r="A1112" s="71"/>
      <c r="B1112" s="101"/>
      <c r="C1112" s="101"/>
      <c r="D1112" s="190" t="s">
        <v>3973</v>
      </c>
      <c r="E1112" s="56"/>
      <c r="F1112" s="56"/>
      <c r="G1112" s="57"/>
      <c r="H1112" s="58"/>
      <c r="I1112" s="57"/>
      <c r="J1112" s="59"/>
      <c r="K1112" s="60"/>
      <c r="L1112" s="207"/>
      <c r="M1112" s="208"/>
      <c r="N1112" s="308"/>
      <c r="O1112" s="271"/>
      <c r="P1112" s="217"/>
    </row>
    <row r="1113" spans="1:16" s="10" customFormat="1" ht="11.25" customHeight="1">
      <c r="A1113" s="71"/>
      <c r="B1113" s="101"/>
      <c r="C1113" s="101"/>
      <c r="D1113" s="190" t="s">
        <v>3974</v>
      </c>
      <c r="E1113" s="56"/>
      <c r="F1113" s="56"/>
      <c r="G1113" s="57"/>
      <c r="H1113" s="58"/>
      <c r="I1113" s="57"/>
      <c r="J1113" s="59"/>
      <c r="K1113" s="60"/>
      <c r="L1113" s="207"/>
      <c r="M1113" s="208"/>
      <c r="N1113" s="308"/>
      <c r="O1113" s="271"/>
      <c r="P1113" s="217"/>
    </row>
    <row r="1114" spans="1:16" ht="11.25" customHeight="1">
      <c r="A1114" s="71"/>
      <c r="B1114" s="101"/>
      <c r="C1114" s="101"/>
      <c r="D1114" s="190" t="s">
        <v>3975</v>
      </c>
      <c r="E1114" s="56"/>
      <c r="F1114" s="56"/>
      <c r="G1114" s="57"/>
      <c r="H1114" s="58"/>
      <c r="I1114" s="57"/>
      <c r="J1114" s="59"/>
      <c r="K1114" s="60"/>
      <c r="L1114" s="207"/>
      <c r="M1114" s="208"/>
      <c r="P1114" s="217"/>
    </row>
    <row r="1115" spans="1:16" ht="11.25" customHeight="1">
      <c r="A1115" s="71"/>
      <c r="B1115" s="101"/>
      <c r="C1115" s="101"/>
      <c r="D1115" s="190" t="s">
        <v>3976</v>
      </c>
      <c r="E1115" s="56"/>
      <c r="F1115" s="56"/>
      <c r="G1115" s="57"/>
      <c r="H1115" s="58"/>
      <c r="I1115" s="57"/>
      <c r="J1115" s="59"/>
      <c r="K1115" s="60"/>
      <c r="L1115" s="207"/>
      <c r="M1115" s="208"/>
      <c r="P1115" s="217"/>
    </row>
    <row r="1116" spans="1:16" s="10" customFormat="1" ht="11.25" customHeight="1">
      <c r="A1116" s="71"/>
      <c r="B1116" s="101"/>
      <c r="C1116" s="101"/>
      <c r="D1116" s="190" t="s">
        <v>3977</v>
      </c>
      <c r="E1116" s="56"/>
      <c r="F1116" s="56"/>
      <c r="G1116" s="57"/>
      <c r="H1116" s="58"/>
      <c r="I1116" s="57"/>
      <c r="J1116" s="59"/>
      <c r="K1116" s="60"/>
      <c r="L1116" s="207"/>
      <c r="M1116" s="208"/>
      <c r="N1116" s="308"/>
      <c r="O1116" s="271"/>
      <c r="P1116" s="217"/>
    </row>
    <row r="1117" spans="1:16" s="10" customFormat="1" ht="11.25" customHeight="1">
      <c r="A1117" s="71"/>
      <c r="B1117" s="101"/>
      <c r="C1117" s="101"/>
      <c r="D1117" s="190" t="s">
        <v>3978</v>
      </c>
      <c r="E1117" s="56"/>
      <c r="F1117" s="56"/>
      <c r="G1117" s="57"/>
      <c r="H1117" s="58"/>
      <c r="I1117" s="57"/>
      <c r="J1117" s="59"/>
      <c r="K1117" s="60"/>
      <c r="L1117" s="207"/>
      <c r="M1117" s="208"/>
      <c r="N1117" s="308"/>
      <c r="O1117" s="271"/>
      <c r="P1117" s="217"/>
    </row>
    <row r="1118" spans="1:16" s="10" customFormat="1" ht="11.25" customHeight="1">
      <c r="A1118" s="71"/>
      <c r="B1118" s="101"/>
      <c r="C1118" s="101"/>
      <c r="D1118" s="190" t="s">
        <v>3979</v>
      </c>
      <c r="E1118" s="56"/>
      <c r="F1118" s="56"/>
      <c r="G1118" s="57"/>
      <c r="H1118" s="58"/>
      <c r="I1118" s="57"/>
      <c r="J1118" s="59"/>
      <c r="K1118" s="60"/>
      <c r="L1118" s="207"/>
      <c r="M1118" s="208"/>
      <c r="N1118" s="308"/>
      <c r="O1118" s="271"/>
      <c r="P1118" s="217"/>
    </row>
    <row r="1119" spans="1:16" s="10" customFormat="1" ht="11.25" customHeight="1">
      <c r="A1119" s="311" t="s">
        <v>2632</v>
      </c>
      <c r="B1119" s="312"/>
      <c r="C1119" s="312"/>
      <c r="D1119" s="312"/>
      <c r="E1119" s="312"/>
      <c r="F1119" s="312"/>
      <c r="G1119" s="312"/>
      <c r="H1119" s="312"/>
      <c r="I1119" s="312"/>
      <c r="J1119" s="312"/>
      <c r="K1119" s="313"/>
      <c r="L1119" s="209"/>
      <c r="M1119" s="210"/>
      <c r="N1119" s="308"/>
      <c r="O1119" s="271"/>
      <c r="P1119" s="217"/>
    </row>
    <row r="1120" spans="1:16" s="10" customFormat="1" ht="11.25" customHeight="1">
      <c r="A1120" s="317" t="s">
        <v>3652</v>
      </c>
      <c r="B1120" s="318"/>
      <c r="C1120" s="318"/>
      <c r="D1120" s="318"/>
      <c r="E1120" s="318"/>
      <c r="F1120" s="318"/>
      <c r="G1120" s="318"/>
      <c r="H1120" s="318"/>
      <c r="I1120" s="318"/>
      <c r="J1120" s="318"/>
      <c r="K1120" s="319"/>
      <c r="L1120" s="209"/>
      <c r="M1120" s="210"/>
      <c r="N1120" s="308"/>
      <c r="O1120" s="271"/>
      <c r="P1120" s="217"/>
    </row>
    <row r="1121" spans="1:16" ht="11.25" customHeight="1">
      <c r="A1121" s="66" t="s">
        <v>1582</v>
      </c>
      <c r="B1121" s="99"/>
      <c r="C1121" s="99"/>
      <c r="D1121" s="180" t="s">
        <v>1586</v>
      </c>
      <c r="E1121" s="6">
        <v>82.77</v>
      </c>
      <c r="F1121" s="13">
        <f>E1121+(E1121*$N$10)/100</f>
        <v>82.77</v>
      </c>
      <c r="G1121" s="39"/>
      <c r="H1121" s="40"/>
      <c r="I1121" s="39"/>
      <c r="J1121" s="22"/>
      <c r="K1121" s="23"/>
      <c r="L1121" s="207">
        <f>F1121-(F1121*$N$11)/100</f>
        <v>82.77</v>
      </c>
      <c r="M1121" s="208">
        <f>IF($N$11="",(F1121*$P$11)/100+F1121,L1121+(L1121*$P$11)/100)</f>
        <v>82.77</v>
      </c>
      <c r="P1121" s="217"/>
    </row>
    <row r="1122" spans="1:16" s="10" customFormat="1" ht="11.25" customHeight="1">
      <c r="A1122" s="314" t="s">
        <v>2209</v>
      </c>
      <c r="B1122" s="315"/>
      <c r="C1122" s="315"/>
      <c r="D1122" s="315"/>
      <c r="E1122" s="315"/>
      <c r="F1122" s="315"/>
      <c r="G1122" s="315"/>
      <c r="H1122" s="315"/>
      <c r="I1122" s="315"/>
      <c r="J1122" s="315"/>
      <c r="K1122" s="316"/>
      <c r="L1122" s="209"/>
      <c r="M1122" s="210"/>
      <c r="N1122" s="308"/>
      <c r="O1122" s="271"/>
      <c r="P1122" s="217"/>
    </row>
    <row r="1123" spans="1:16" ht="11.25" customHeight="1">
      <c r="A1123" s="66" t="s">
        <v>3583</v>
      </c>
      <c r="B1123" s="99"/>
      <c r="C1123" s="99" t="s">
        <v>3584</v>
      </c>
      <c r="D1123" s="180" t="s">
        <v>3585</v>
      </c>
      <c r="E1123" s="6">
        <v>112.27839999999999</v>
      </c>
      <c r="F1123" s="13">
        <f>E1123+(E1123*$N$10)/100</f>
        <v>112.27839999999999</v>
      </c>
      <c r="G1123" s="39">
        <v>450</v>
      </c>
      <c r="H1123" s="40">
        <v>118</v>
      </c>
      <c r="I1123" s="39">
        <v>30</v>
      </c>
      <c r="J1123" s="22">
        <v>6</v>
      </c>
      <c r="K1123" s="23" t="s">
        <v>456</v>
      </c>
      <c r="L1123" s="207">
        <f>F1123-(F1123*$N$11)/100</f>
        <v>112.27839999999999</v>
      </c>
      <c r="M1123" s="208">
        <f>IF($N$11="",(F1123*$P$11)/100+F1123,L1123+(L1123*$P$11)/100)</f>
        <v>112.27839999999999</v>
      </c>
      <c r="P1123" s="217"/>
    </row>
    <row r="1124" spans="1:16" s="10" customFormat="1" ht="11.25" customHeight="1">
      <c r="A1124" s="314" t="s">
        <v>463</v>
      </c>
      <c r="B1124" s="315"/>
      <c r="C1124" s="315"/>
      <c r="D1124" s="315"/>
      <c r="E1124" s="315"/>
      <c r="F1124" s="315"/>
      <c r="G1124" s="315"/>
      <c r="H1124" s="315"/>
      <c r="I1124" s="315"/>
      <c r="J1124" s="315"/>
      <c r="K1124" s="316"/>
      <c r="L1124" s="209"/>
      <c r="M1124" s="210"/>
      <c r="N1124" s="308"/>
      <c r="O1124" s="271"/>
      <c r="P1124" s="217"/>
    </row>
    <row r="1125" spans="1:16" ht="11.25" customHeight="1">
      <c r="A1125" s="66" t="s">
        <v>1331</v>
      </c>
      <c r="B1125" s="99" t="s">
        <v>2974</v>
      </c>
      <c r="C1125" s="99" t="s">
        <v>2633</v>
      </c>
      <c r="D1125" s="180" t="s">
        <v>2634</v>
      </c>
      <c r="E1125" s="6">
        <v>52.041600000000003</v>
      </c>
      <c r="F1125" s="13">
        <f>E1125+(E1125*$N$10)/100</f>
        <v>52.041600000000003</v>
      </c>
      <c r="G1125" s="39">
        <v>73</v>
      </c>
      <c r="H1125" s="40" t="s">
        <v>2318</v>
      </c>
      <c r="I1125" s="39">
        <v>80</v>
      </c>
      <c r="J1125" s="22">
        <v>6</v>
      </c>
      <c r="K1125" s="23" t="s">
        <v>3065</v>
      </c>
      <c r="L1125" s="207">
        <f>F1125-(F1125*$N$11)/100</f>
        <v>52.041600000000003</v>
      </c>
      <c r="M1125" s="208">
        <f>IF($N$11="",(F1125*$P$11)/100+F1125,L1125+(L1125*$P$11)/100)</f>
        <v>52.041600000000003</v>
      </c>
      <c r="P1125" s="217"/>
    </row>
    <row r="1126" spans="1:16" s="10" customFormat="1" ht="11.25" customHeight="1">
      <c r="A1126" s="314" t="s">
        <v>3653</v>
      </c>
      <c r="B1126" s="315"/>
      <c r="C1126" s="315"/>
      <c r="D1126" s="315"/>
      <c r="E1126" s="315"/>
      <c r="F1126" s="315"/>
      <c r="G1126" s="315"/>
      <c r="H1126" s="315"/>
      <c r="I1126" s="315"/>
      <c r="J1126" s="315"/>
      <c r="K1126" s="316"/>
      <c r="L1126" s="209"/>
      <c r="M1126" s="210"/>
      <c r="N1126" s="308"/>
      <c r="O1126" s="271"/>
      <c r="P1126" s="217"/>
    </row>
    <row r="1127" spans="1:16" ht="11.25" customHeight="1">
      <c r="A1127" s="66" t="s">
        <v>3571</v>
      </c>
      <c r="B1127" s="95"/>
      <c r="C1127" s="95" t="s">
        <v>3572</v>
      </c>
      <c r="D1127" s="192" t="s">
        <v>3586</v>
      </c>
      <c r="E1127" s="6">
        <v>252.9384</v>
      </c>
      <c r="F1127" s="13">
        <f>E1127+(E1127*$N$10)/100</f>
        <v>252.9384</v>
      </c>
      <c r="G1127" s="36">
        <v>119</v>
      </c>
      <c r="H1127" s="48">
        <v>0</v>
      </c>
      <c r="I1127" s="36">
        <v>121</v>
      </c>
      <c r="J1127" s="121">
        <v>6</v>
      </c>
      <c r="K1127" s="115" t="s">
        <v>987</v>
      </c>
      <c r="L1127" s="207">
        <f>F1127-(F1127*$N$11)/100</f>
        <v>252.9384</v>
      </c>
      <c r="M1127" s="208">
        <f>IF($N$11="",(F1127*$P$11)/100+F1127,L1127+(L1127*$P$11)/100)</f>
        <v>252.9384</v>
      </c>
      <c r="P1127" s="217"/>
    </row>
    <row r="1128" spans="1:16" s="10" customFormat="1" ht="11.25" customHeight="1">
      <c r="A1128" s="311" t="s">
        <v>1106</v>
      </c>
      <c r="B1128" s="312"/>
      <c r="C1128" s="312"/>
      <c r="D1128" s="312"/>
      <c r="E1128" s="312"/>
      <c r="F1128" s="312"/>
      <c r="G1128" s="312"/>
      <c r="H1128" s="312"/>
      <c r="I1128" s="312"/>
      <c r="J1128" s="312"/>
      <c r="K1128" s="313"/>
      <c r="L1128" s="209"/>
      <c r="M1128" s="210"/>
      <c r="N1128" s="308"/>
      <c r="O1128" s="271"/>
      <c r="P1128" s="217"/>
    </row>
    <row r="1129" spans="1:16" s="10" customFormat="1" ht="11.25" customHeight="1">
      <c r="A1129" s="314" t="s">
        <v>3652</v>
      </c>
      <c r="B1129" s="315"/>
      <c r="C1129" s="315"/>
      <c r="D1129" s="315"/>
      <c r="E1129" s="315"/>
      <c r="F1129" s="315"/>
      <c r="G1129" s="315"/>
      <c r="H1129" s="315"/>
      <c r="I1129" s="315"/>
      <c r="J1129" s="315"/>
      <c r="K1129" s="316"/>
      <c r="L1129" s="209"/>
      <c r="M1129" s="210"/>
      <c r="N1129" s="308"/>
      <c r="O1129" s="271"/>
      <c r="P1129" s="217"/>
    </row>
    <row r="1130" spans="1:16" ht="11.25" customHeight="1">
      <c r="A1130" s="66" t="s">
        <v>2557</v>
      </c>
      <c r="B1130" s="99" t="s">
        <v>944</v>
      </c>
      <c r="C1130" s="99">
        <v>0</v>
      </c>
      <c r="D1130" s="180" t="s">
        <v>2888</v>
      </c>
      <c r="E1130" s="6">
        <v>151.63975007999997</v>
      </c>
      <c r="F1130" s="13">
        <f t="shared" ref="F1130:F1135" si="109">E1130+(E1130*$N$10)/100</f>
        <v>151.63975007999997</v>
      </c>
      <c r="G1130" s="39">
        <v>158</v>
      </c>
      <c r="H1130" s="40">
        <v>88</v>
      </c>
      <c r="I1130" s="39">
        <v>207</v>
      </c>
      <c r="J1130" s="22">
        <v>1</v>
      </c>
      <c r="K1130" s="23" t="s">
        <v>425</v>
      </c>
      <c r="L1130" s="207">
        <f t="shared" ref="L1130:L1135" si="110">F1130-(F1130*$N$11)/100</f>
        <v>151.63975007999997</v>
      </c>
      <c r="M1130" s="208">
        <f t="shared" ref="M1130:M1135" si="111">IF($N$11="",(F1130*$P$11)/100+F1130,L1130+(L1130*$P$11)/100)</f>
        <v>151.63975007999997</v>
      </c>
      <c r="P1130" s="217"/>
    </row>
    <row r="1131" spans="1:16" s="10" customFormat="1" ht="11.25" customHeight="1">
      <c r="A1131" s="66" t="s">
        <v>2558</v>
      </c>
      <c r="B1131" s="99" t="s">
        <v>3090</v>
      </c>
      <c r="C1131" s="99" t="s">
        <v>1433</v>
      </c>
      <c r="D1131" s="180" t="s">
        <v>3089</v>
      </c>
      <c r="E1131" s="6">
        <v>151.63975007999997</v>
      </c>
      <c r="F1131" s="13">
        <f t="shared" si="109"/>
        <v>151.63975007999997</v>
      </c>
      <c r="G1131" s="39">
        <v>137</v>
      </c>
      <c r="H1131" s="40">
        <v>66</v>
      </c>
      <c r="I1131" s="39">
        <v>290</v>
      </c>
      <c r="J1131" s="22">
        <v>1</v>
      </c>
      <c r="K1131" s="23" t="s">
        <v>425</v>
      </c>
      <c r="L1131" s="207">
        <f t="shared" si="110"/>
        <v>151.63975007999997</v>
      </c>
      <c r="M1131" s="208">
        <f t="shared" si="111"/>
        <v>151.63975007999997</v>
      </c>
      <c r="N1131" s="308"/>
      <c r="O1131" s="271"/>
      <c r="P1131" s="217"/>
    </row>
    <row r="1132" spans="1:16" s="10" customFormat="1" ht="11.25" customHeight="1">
      <c r="A1132" s="66" t="s">
        <v>2776</v>
      </c>
      <c r="B1132" s="99">
        <v>0</v>
      </c>
      <c r="C1132" s="99" t="s">
        <v>1104</v>
      </c>
      <c r="D1132" s="180" t="s">
        <v>1105</v>
      </c>
      <c r="E1132" s="6">
        <v>149.53973485655058</v>
      </c>
      <c r="F1132" s="13">
        <f t="shared" si="109"/>
        <v>149.53973485655058</v>
      </c>
      <c r="G1132" s="39">
        <v>144</v>
      </c>
      <c r="H1132" s="40">
        <v>87</v>
      </c>
      <c r="I1132" s="39">
        <v>362</v>
      </c>
      <c r="J1132" s="22">
        <v>1</v>
      </c>
      <c r="K1132" s="23" t="s">
        <v>426</v>
      </c>
      <c r="L1132" s="207">
        <f t="shared" si="110"/>
        <v>149.53973485655058</v>
      </c>
      <c r="M1132" s="208">
        <f t="shared" si="111"/>
        <v>149.53973485655058</v>
      </c>
      <c r="N1132" s="308"/>
      <c r="O1132" s="271"/>
      <c r="P1132" s="217"/>
    </row>
    <row r="1133" spans="1:16" s="10" customFormat="1" ht="11.25" customHeight="1">
      <c r="A1133" s="66" t="s">
        <v>730</v>
      </c>
      <c r="B1133" s="99" t="s">
        <v>1064</v>
      </c>
      <c r="C1133" s="99" t="s">
        <v>1065</v>
      </c>
      <c r="D1133" s="180" t="s">
        <v>3290</v>
      </c>
      <c r="E1133" s="6">
        <v>209.76551653219735</v>
      </c>
      <c r="F1133" s="13">
        <f t="shared" si="109"/>
        <v>209.76551653219735</v>
      </c>
      <c r="G1133" s="39" t="s">
        <v>1067</v>
      </c>
      <c r="H1133" s="40" t="s">
        <v>1068</v>
      </c>
      <c r="I1133" s="39">
        <v>260</v>
      </c>
      <c r="J1133" s="22">
        <v>0</v>
      </c>
      <c r="K1133" s="23" t="s">
        <v>426</v>
      </c>
      <c r="L1133" s="207">
        <f t="shared" si="110"/>
        <v>209.76551653219735</v>
      </c>
      <c r="M1133" s="208">
        <f t="shared" si="111"/>
        <v>209.76551653219735</v>
      </c>
      <c r="N1133" s="308"/>
      <c r="O1133" s="271"/>
      <c r="P1133" s="217"/>
    </row>
    <row r="1134" spans="1:16" s="10" customFormat="1" ht="11.25" customHeight="1">
      <c r="A1134" s="66" t="s">
        <v>1397</v>
      </c>
      <c r="B1134" s="99">
        <v>0</v>
      </c>
      <c r="C1134" s="99" t="s">
        <v>3211</v>
      </c>
      <c r="D1134" s="180" t="s">
        <v>3212</v>
      </c>
      <c r="E1134" s="6">
        <v>207.05802059188656</v>
      </c>
      <c r="F1134" s="13">
        <f t="shared" si="109"/>
        <v>207.05802059188656</v>
      </c>
      <c r="G1134" s="39">
        <v>180</v>
      </c>
      <c r="H1134" s="40">
        <v>93.5</v>
      </c>
      <c r="I1134" s="39">
        <v>236</v>
      </c>
      <c r="J1134" s="22">
        <v>0</v>
      </c>
      <c r="K1134" s="23" t="s">
        <v>425</v>
      </c>
      <c r="L1134" s="207">
        <f t="shared" si="110"/>
        <v>207.05802059188656</v>
      </c>
      <c r="M1134" s="208">
        <f t="shared" si="111"/>
        <v>207.05802059188656</v>
      </c>
      <c r="N1134" s="308"/>
      <c r="O1134" s="271"/>
      <c r="P1134" s="217"/>
    </row>
    <row r="1135" spans="1:16" s="10" customFormat="1" ht="11.25" customHeight="1">
      <c r="A1135" s="66" t="s">
        <v>1397</v>
      </c>
      <c r="B1135" s="99">
        <v>0</v>
      </c>
      <c r="C1135" s="99" t="s">
        <v>3211</v>
      </c>
      <c r="D1135" s="180" t="s">
        <v>3213</v>
      </c>
      <c r="E1135" s="6">
        <v>207.05802059188656</v>
      </c>
      <c r="F1135" s="13">
        <f t="shared" si="109"/>
        <v>207.05802059188656</v>
      </c>
      <c r="G1135" s="39">
        <v>180</v>
      </c>
      <c r="H1135" s="40">
        <v>93.5</v>
      </c>
      <c r="I1135" s="39">
        <v>236</v>
      </c>
      <c r="J1135" s="22">
        <v>0</v>
      </c>
      <c r="K1135" s="23" t="s">
        <v>425</v>
      </c>
      <c r="L1135" s="207">
        <f t="shared" si="110"/>
        <v>207.05802059188656</v>
      </c>
      <c r="M1135" s="208">
        <f t="shared" si="111"/>
        <v>207.05802059188656</v>
      </c>
      <c r="N1135" s="308"/>
      <c r="O1135" s="271"/>
      <c r="P1135" s="217"/>
    </row>
    <row r="1136" spans="1:16" s="10" customFormat="1" ht="11.25" customHeight="1">
      <c r="A1136" s="66"/>
      <c r="B1136" s="99">
        <v>0</v>
      </c>
      <c r="C1136" s="99" t="s">
        <v>3211</v>
      </c>
      <c r="D1136" s="180" t="s">
        <v>3212</v>
      </c>
      <c r="E1136" s="6"/>
      <c r="F1136" s="6"/>
      <c r="G1136" s="39">
        <v>180</v>
      </c>
      <c r="H1136" s="40">
        <v>93.5</v>
      </c>
      <c r="I1136" s="39">
        <v>236</v>
      </c>
      <c r="J1136" s="22">
        <v>0</v>
      </c>
      <c r="K1136" s="23" t="s">
        <v>425</v>
      </c>
      <c r="L1136" s="207"/>
      <c r="M1136" s="208"/>
      <c r="N1136" s="308"/>
      <c r="O1136" s="271"/>
      <c r="P1136" s="217"/>
    </row>
    <row r="1137" spans="1:16" s="10" customFormat="1" ht="11.25" customHeight="1">
      <c r="A1137" s="314" t="s">
        <v>463</v>
      </c>
      <c r="B1137" s="315"/>
      <c r="C1137" s="315"/>
      <c r="D1137" s="315"/>
      <c r="E1137" s="315"/>
      <c r="F1137" s="315"/>
      <c r="G1137" s="315"/>
      <c r="H1137" s="315"/>
      <c r="I1137" s="315"/>
      <c r="J1137" s="315"/>
      <c r="K1137" s="316"/>
      <c r="L1137" s="209"/>
      <c r="M1137" s="210"/>
      <c r="N1137" s="308"/>
      <c r="O1137" s="271"/>
      <c r="P1137" s="217"/>
    </row>
    <row r="1138" spans="1:16" s="10" customFormat="1" ht="11.25" customHeight="1">
      <c r="A1138" s="70" t="s">
        <v>2864</v>
      </c>
      <c r="B1138" s="100" t="s">
        <v>555</v>
      </c>
      <c r="C1138" s="100" t="s">
        <v>2979</v>
      </c>
      <c r="D1138" s="188" t="s">
        <v>1950</v>
      </c>
      <c r="E1138" s="15">
        <v>56.777575622281297</v>
      </c>
      <c r="F1138" s="13">
        <f>E1138+(E1138*$N$10)/100</f>
        <v>56.777575622281297</v>
      </c>
      <c r="G1138" s="44">
        <v>67</v>
      </c>
      <c r="H1138" s="54" t="s">
        <v>466</v>
      </c>
      <c r="I1138" s="44">
        <v>85</v>
      </c>
      <c r="J1138" s="32">
        <v>6</v>
      </c>
      <c r="K1138" s="33" t="s">
        <v>463</v>
      </c>
      <c r="L1138" s="207">
        <f>F1138-(F1138*$N$11)/100</f>
        <v>56.777575622281297</v>
      </c>
      <c r="M1138" s="208">
        <f>IF($N$11="",(F1138*$P$11)/100+F1138,L1138+(L1138*$P$11)/100)</f>
        <v>56.777575622281297</v>
      </c>
      <c r="N1138" s="308"/>
      <c r="O1138" s="271"/>
      <c r="P1138" s="217"/>
    </row>
    <row r="1139" spans="1:16" s="10" customFormat="1" ht="11.25" customHeight="1">
      <c r="A1139" s="71"/>
      <c r="B1139" s="101"/>
      <c r="C1139" s="101"/>
      <c r="D1139" s="190" t="s">
        <v>1951</v>
      </c>
      <c r="E1139" s="56"/>
      <c r="F1139" s="56"/>
      <c r="G1139" s="57"/>
      <c r="H1139" s="58"/>
      <c r="I1139" s="57"/>
      <c r="J1139" s="59"/>
      <c r="K1139" s="60"/>
      <c r="L1139" s="207"/>
      <c r="M1139" s="208"/>
      <c r="N1139" s="308"/>
      <c r="O1139" s="271"/>
      <c r="P1139" s="217"/>
    </row>
    <row r="1140" spans="1:16" s="10" customFormat="1" ht="11.25" customHeight="1">
      <c r="A1140" s="71"/>
      <c r="B1140" s="101"/>
      <c r="C1140" s="101"/>
      <c r="D1140" s="190" t="s">
        <v>1952</v>
      </c>
      <c r="E1140" s="56"/>
      <c r="F1140" s="56"/>
      <c r="G1140" s="57"/>
      <c r="H1140" s="58"/>
      <c r="I1140" s="57"/>
      <c r="J1140" s="59"/>
      <c r="K1140" s="60"/>
      <c r="L1140" s="207"/>
      <c r="M1140" s="208"/>
      <c r="N1140" s="308"/>
      <c r="O1140" s="271"/>
      <c r="P1140" s="217"/>
    </row>
    <row r="1141" spans="1:16" s="10" customFormat="1" ht="11.25" customHeight="1">
      <c r="A1141" s="71"/>
      <c r="B1141" s="101"/>
      <c r="C1141" s="101"/>
      <c r="D1141" s="190" t="s">
        <v>1953</v>
      </c>
      <c r="E1141" s="56"/>
      <c r="F1141" s="56"/>
      <c r="G1141" s="57"/>
      <c r="H1141" s="58"/>
      <c r="I1141" s="57"/>
      <c r="J1141" s="59"/>
      <c r="K1141" s="60"/>
      <c r="L1141" s="207"/>
      <c r="M1141" s="208"/>
      <c r="N1141" s="308"/>
      <c r="O1141" s="271"/>
      <c r="P1141" s="217"/>
    </row>
    <row r="1142" spans="1:16" ht="11.25" customHeight="1">
      <c r="A1142" s="71"/>
      <c r="B1142" s="101"/>
      <c r="C1142" s="101"/>
      <c r="D1142" s="190" t="s">
        <v>1954</v>
      </c>
      <c r="E1142" s="56"/>
      <c r="F1142" s="56"/>
      <c r="G1142" s="57"/>
      <c r="H1142" s="58"/>
      <c r="I1142" s="57"/>
      <c r="J1142" s="59"/>
      <c r="K1142" s="60"/>
      <c r="L1142" s="207"/>
      <c r="M1142" s="208"/>
      <c r="P1142" s="217"/>
    </row>
    <row r="1143" spans="1:16" s="10" customFormat="1" ht="11.25" customHeight="1">
      <c r="A1143" s="69"/>
      <c r="B1143" s="98"/>
      <c r="C1143" s="98"/>
      <c r="D1143" s="187" t="s">
        <v>1955</v>
      </c>
      <c r="E1143" s="13"/>
      <c r="F1143" s="13"/>
      <c r="G1143" s="42"/>
      <c r="H1143" s="52"/>
      <c r="I1143" s="42"/>
      <c r="J1143" s="28"/>
      <c r="K1143" s="29"/>
      <c r="L1143" s="207"/>
      <c r="M1143" s="208"/>
      <c r="N1143" s="308"/>
      <c r="O1143" s="271"/>
      <c r="P1143" s="217"/>
    </row>
    <row r="1144" spans="1:16" s="10" customFormat="1" ht="11.25" customHeight="1">
      <c r="A1144" s="70" t="s">
        <v>1235</v>
      </c>
      <c r="B1144" s="100" t="s">
        <v>968</v>
      </c>
      <c r="C1144" s="100">
        <v>0</v>
      </c>
      <c r="D1144" s="188" t="s">
        <v>1107</v>
      </c>
      <c r="E1144" s="15">
        <v>50.501587370929386</v>
      </c>
      <c r="F1144" s="13">
        <f>E1144+(E1144*$N$10)/100</f>
        <v>50.501587370929386</v>
      </c>
      <c r="G1144" s="44">
        <v>75</v>
      </c>
      <c r="H1144" s="54" t="s">
        <v>466</v>
      </c>
      <c r="I1144" s="44">
        <v>90</v>
      </c>
      <c r="J1144" s="32">
        <v>6</v>
      </c>
      <c r="K1144" s="33" t="s">
        <v>463</v>
      </c>
      <c r="L1144" s="207">
        <f>F1144-(F1144*$N$11)/100</f>
        <v>50.501587370929386</v>
      </c>
      <c r="M1144" s="208">
        <f>IF($N$11="",(F1144*$P$11)/100+F1144,L1144+(L1144*$P$11)/100)</f>
        <v>50.501587370929386</v>
      </c>
      <c r="N1144" s="308"/>
      <c r="O1144" s="271"/>
      <c r="P1144" s="217"/>
    </row>
    <row r="1145" spans="1:16" s="10" customFormat="1" ht="11.25" customHeight="1">
      <c r="A1145" s="69"/>
      <c r="B1145" s="98"/>
      <c r="C1145" s="98"/>
      <c r="D1145" s="187" t="s">
        <v>1108</v>
      </c>
      <c r="E1145" s="13"/>
      <c r="F1145" s="13"/>
      <c r="G1145" s="42"/>
      <c r="H1145" s="52"/>
      <c r="I1145" s="42"/>
      <c r="J1145" s="28"/>
      <c r="K1145" s="29"/>
      <c r="L1145" s="207"/>
      <c r="M1145" s="208"/>
      <c r="N1145" s="308"/>
      <c r="O1145" s="271"/>
      <c r="P1145" s="217"/>
    </row>
    <row r="1146" spans="1:16" ht="11.25" customHeight="1">
      <c r="A1146" s="66" t="s">
        <v>1254</v>
      </c>
      <c r="B1146" s="99" t="s">
        <v>970</v>
      </c>
      <c r="C1146" s="99" t="s">
        <v>2946</v>
      </c>
      <c r="D1146" s="180" t="s">
        <v>1109</v>
      </c>
      <c r="E1146" s="6">
        <v>52.352659225158547</v>
      </c>
      <c r="F1146" s="13">
        <f>E1146+(E1146*$N$10)/100</f>
        <v>52.352659225158547</v>
      </c>
      <c r="G1146" s="39">
        <v>92</v>
      </c>
      <c r="H1146" s="40" t="s">
        <v>466</v>
      </c>
      <c r="I1146" s="39">
        <v>96</v>
      </c>
      <c r="J1146" s="22">
        <v>6</v>
      </c>
      <c r="K1146" s="23" t="s">
        <v>463</v>
      </c>
      <c r="L1146" s="207">
        <f>F1146-(F1146*$N$11)/100</f>
        <v>52.352659225158547</v>
      </c>
      <c r="M1146" s="208">
        <f>IF($N$11="",(F1146*$P$11)/100+F1146,L1146+(L1146*$P$11)/100)</f>
        <v>52.352659225158547</v>
      </c>
      <c r="P1146" s="217"/>
    </row>
    <row r="1147" spans="1:16" ht="11.25" customHeight="1">
      <c r="A1147" s="66" t="s">
        <v>2105</v>
      </c>
      <c r="B1147" s="99">
        <v>0</v>
      </c>
      <c r="C1147" s="99">
        <v>0</v>
      </c>
      <c r="D1147" s="180" t="s">
        <v>2635</v>
      </c>
      <c r="E1147" s="6">
        <v>130.92273492480001</v>
      </c>
      <c r="F1147" s="13">
        <f>E1147+(E1147*$N$10)/100</f>
        <v>130.92273492480001</v>
      </c>
      <c r="G1147" s="39">
        <v>107</v>
      </c>
      <c r="H1147" s="40" t="s">
        <v>469</v>
      </c>
      <c r="I1147" s="39">
        <v>97</v>
      </c>
      <c r="J1147" s="22">
        <v>6</v>
      </c>
      <c r="K1147" s="23" t="s">
        <v>463</v>
      </c>
      <c r="L1147" s="207">
        <f>F1147-(F1147*$N$11)/100</f>
        <v>130.92273492480001</v>
      </c>
      <c r="M1147" s="208">
        <f>IF($N$11="",(F1147*$P$11)/100+F1147,L1147+(L1147*$P$11)/100)</f>
        <v>130.92273492480001</v>
      </c>
      <c r="P1147" s="217"/>
    </row>
    <row r="1148" spans="1:16" ht="11.25" customHeight="1">
      <c r="A1148" s="66"/>
      <c r="B1148" s="99"/>
      <c r="C1148" s="99"/>
      <c r="D1148" s="180" t="s">
        <v>2636</v>
      </c>
      <c r="E1148" s="6"/>
      <c r="F1148" s="6"/>
      <c r="G1148" s="39"/>
      <c r="H1148" s="40"/>
      <c r="I1148" s="39"/>
      <c r="J1148" s="22"/>
      <c r="K1148" s="23"/>
      <c r="L1148" s="207"/>
      <c r="M1148" s="208"/>
      <c r="P1148" s="217"/>
    </row>
    <row r="1149" spans="1:16" ht="11.25" customHeight="1">
      <c r="A1149" s="66"/>
      <c r="B1149" s="99"/>
      <c r="C1149" s="99"/>
      <c r="D1149" s="180" t="s">
        <v>2104</v>
      </c>
      <c r="E1149" s="6"/>
      <c r="F1149" s="6"/>
      <c r="G1149" s="39"/>
      <c r="H1149" s="40"/>
      <c r="I1149" s="39"/>
      <c r="J1149" s="22"/>
      <c r="K1149" s="23"/>
      <c r="L1149" s="207"/>
      <c r="M1149" s="208"/>
      <c r="P1149" s="217"/>
    </row>
    <row r="1150" spans="1:16" ht="11.25" customHeight="1">
      <c r="A1150" s="314" t="s">
        <v>3653</v>
      </c>
      <c r="B1150" s="315"/>
      <c r="C1150" s="315"/>
      <c r="D1150" s="315"/>
      <c r="E1150" s="315"/>
      <c r="F1150" s="315"/>
      <c r="G1150" s="315"/>
      <c r="H1150" s="315"/>
      <c r="I1150" s="315"/>
      <c r="J1150" s="315"/>
      <c r="K1150" s="316"/>
      <c r="L1150" s="209"/>
      <c r="M1150" s="210"/>
      <c r="P1150" s="217"/>
    </row>
    <row r="1151" spans="1:16" s="10" customFormat="1" ht="11.25" customHeight="1">
      <c r="A1151" s="70" t="s">
        <v>2392</v>
      </c>
      <c r="B1151" s="100" t="s">
        <v>3674</v>
      </c>
      <c r="C1151" s="100" t="s">
        <v>3675</v>
      </c>
      <c r="D1151" s="188" t="s">
        <v>3681</v>
      </c>
      <c r="E1151" s="6">
        <v>73.122399999999999</v>
      </c>
      <c r="F1151" s="13">
        <f>E1151+(E1151*$N$10)/100</f>
        <v>73.122399999999999</v>
      </c>
      <c r="G1151" s="44">
        <v>86</v>
      </c>
      <c r="H1151" s="54" t="s">
        <v>3673</v>
      </c>
      <c r="I1151" s="44">
        <v>140</v>
      </c>
      <c r="J1151" s="32">
        <v>0</v>
      </c>
      <c r="K1151" s="33" t="s">
        <v>987</v>
      </c>
      <c r="L1151" s="207">
        <f>F1151-(F1151*$N$11)/100</f>
        <v>73.122399999999999</v>
      </c>
      <c r="M1151" s="208">
        <f>IF($N$11="",(F1151*$P$11)/100+F1151,L1151+(L1151*$P$11)/100)</f>
        <v>73.122399999999999</v>
      </c>
      <c r="N1151" s="308"/>
      <c r="O1151" s="271"/>
      <c r="P1151" s="217"/>
    </row>
    <row r="1152" spans="1:16" s="10" customFormat="1" ht="11.25" customHeight="1">
      <c r="A1152" s="71"/>
      <c r="B1152" s="101"/>
      <c r="C1152" s="101"/>
      <c r="D1152" s="190" t="s">
        <v>1467</v>
      </c>
      <c r="E1152" s="56"/>
      <c r="F1152" s="56"/>
      <c r="G1152" s="57"/>
      <c r="H1152" s="58"/>
      <c r="I1152" s="57"/>
      <c r="J1152" s="59"/>
      <c r="K1152" s="60"/>
      <c r="L1152" s="207"/>
      <c r="M1152" s="208"/>
      <c r="N1152" s="308"/>
      <c r="O1152" s="271"/>
      <c r="P1152" s="217"/>
    </row>
    <row r="1153" spans="1:16" s="10" customFormat="1" ht="11.25" customHeight="1">
      <c r="A1153" s="72"/>
      <c r="B1153" s="102"/>
      <c r="C1153" s="102"/>
      <c r="D1153" s="191" t="s">
        <v>3682</v>
      </c>
      <c r="E1153" s="14"/>
      <c r="F1153" s="14"/>
      <c r="G1153" s="43"/>
      <c r="H1153" s="53"/>
      <c r="I1153" s="43"/>
      <c r="J1153" s="30"/>
      <c r="K1153" s="31"/>
      <c r="L1153" s="207"/>
      <c r="M1153" s="208"/>
      <c r="N1153" s="308"/>
      <c r="O1153" s="271"/>
      <c r="P1153" s="217"/>
    </row>
    <row r="1154" spans="1:16" s="10" customFormat="1" ht="11.25" customHeight="1">
      <c r="A1154" s="311" t="s">
        <v>3207</v>
      </c>
      <c r="B1154" s="312"/>
      <c r="C1154" s="312"/>
      <c r="D1154" s="312"/>
      <c r="E1154" s="312"/>
      <c r="F1154" s="312"/>
      <c r="G1154" s="312"/>
      <c r="H1154" s="312"/>
      <c r="I1154" s="312"/>
      <c r="J1154" s="312"/>
      <c r="K1154" s="313"/>
      <c r="L1154" s="209"/>
      <c r="M1154" s="210"/>
      <c r="N1154" s="308"/>
      <c r="O1154" s="271"/>
      <c r="P1154" s="217"/>
    </row>
    <row r="1155" spans="1:16" s="10" customFormat="1" ht="11.25" customHeight="1">
      <c r="A1155" s="314" t="s">
        <v>3652</v>
      </c>
      <c r="B1155" s="315"/>
      <c r="C1155" s="315"/>
      <c r="D1155" s="315"/>
      <c r="E1155" s="315"/>
      <c r="F1155" s="315"/>
      <c r="G1155" s="315"/>
      <c r="H1155" s="315"/>
      <c r="I1155" s="315"/>
      <c r="J1155" s="315"/>
      <c r="K1155" s="316"/>
      <c r="L1155" s="209"/>
      <c r="M1155" s="210"/>
      <c r="N1155" s="308"/>
      <c r="O1155" s="271"/>
      <c r="P1155" s="217"/>
    </row>
    <row r="1156" spans="1:16" ht="11.25" customHeight="1">
      <c r="A1156" s="66" t="s">
        <v>2537</v>
      </c>
      <c r="B1156" s="99" t="s">
        <v>1907</v>
      </c>
      <c r="C1156" s="99" t="s">
        <v>1857</v>
      </c>
      <c r="D1156" s="180" t="s">
        <v>3098</v>
      </c>
      <c r="E1156" s="6">
        <v>117.45342475776002</v>
      </c>
      <c r="F1156" s="13">
        <f t="shared" ref="F1156:F1166" si="112">E1156+(E1156*$N$10)/100</f>
        <v>117.45342475776002</v>
      </c>
      <c r="G1156" s="39">
        <v>107</v>
      </c>
      <c r="H1156" s="40">
        <v>90</v>
      </c>
      <c r="I1156" s="39">
        <v>375</v>
      </c>
      <c r="J1156" s="22">
        <v>1</v>
      </c>
      <c r="K1156" s="23" t="s">
        <v>426</v>
      </c>
      <c r="L1156" s="207">
        <f t="shared" ref="L1156:L1166" si="113">F1156-(F1156*$N$11)/100</f>
        <v>117.45342475776002</v>
      </c>
      <c r="M1156" s="208">
        <f t="shared" ref="M1156:M1166" si="114">IF($N$11="",(F1156*$P$11)/100+F1156,L1156+(L1156*$P$11)/100)</f>
        <v>117.45342475776002</v>
      </c>
      <c r="P1156" s="217"/>
    </row>
    <row r="1157" spans="1:16" ht="11.25" customHeight="1">
      <c r="A1157" s="66" t="s">
        <v>2540</v>
      </c>
      <c r="B1157" s="99" t="s">
        <v>1862</v>
      </c>
      <c r="C1157" s="99" t="s">
        <v>1861</v>
      </c>
      <c r="D1157" s="180" t="s">
        <v>1860</v>
      </c>
      <c r="E1157" s="6">
        <v>139.73781171280896</v>
      </c>
      <c r="F1157" s="13">
        <f t="shared" si="112"/>
        <v>139.73781171280896</v>
      </c>
      <c r="G1157" s="39">
        <v>109</v>
      </c>
      <c r="H1157" s="40">
        <v>101</v>
      </c>
      <c r="I1157" s="39">
        <v>381</v>
      </c>
      <c r="J1157" s="22">
        <v>1</v>
      </c>
      <c r="K1157" s="23" t="s">
        <v>426</v>
      </c>
      <c r="L1157" s="207">
        <f t="shared" si="113"/>
        <v>139.73781171280896</v>
      </c>
      <c r="M1157" s="208">
        <f t="shared" si="114"/>
        <v>139.73781171280896</v>
      </c>
      <c r="P1157" s="217"/>
    </row>
    <row r="1158" spans="1:16" s="10" customFormat="1" ht="11.25" customHeight="1">
      <c r="A1158" s="66" t="s">
        <v>2544</v>
      </c>
      <c r="B1158" s="99" t="s">
        <v>1893</v>
      </c>
      <c r="C1158" s="99" t="s">
        <v>1892</v>
      </c>
      <c r="D1158" s="180" t="s">
        <v>3024</v>
      </c>
      <c r="E1158" s="6">
        <v>448.32165435329654</v>
      </c>
      <c r="F1158" s="13">
        <f t="shared" si="112"/>
        <v>448.32165435329654</v>
      </c>
      <c r="G1158" s="39">
        <v>242</v>
      </c>
      <c r="H1158" s="40">
        <v>130</v>
      </c>
      <c r="I1158" s="39">
        <v>483</v>
      </c>
      <c r="J1158" s="22">
        <v>1</v>
      </c>
      <c r="K1158" s="23" t="s">
        <v>426</v>
      </c>
      <c r="L1158" s="207">
        <f t="shared" si="113"/>
        <v>448.32165435329654</v>
      </c>
      <c r="M1158" s="208">
        <f t="shared" si="114"/>
        <v>448.32165435329654</v>
      </c>
      <c r="N1158" s="308"/>
      <c r="O1158" s="271"/>
      <c r="P1158" s="217"/>
    </row>
    <row r="1159" spans="1:16" ht="11.25" customHeight="1">
      <c r="A1159" s="66" t="s">
        <v>2545</v>
      </c>
      <c r="B1159" s="99" t="s">
        <v>1894</v>
      </c>
      <c r="C1159" s="99" t="s">
        <v>1895</v>
      </c>
      <c r="D1159" s="180" t="s">
        <v>1896</v>
      </c>
      <c r="E1159" s="6">
        <v>204.35509693622416</v>
      </c>
      <c r="F1159" s="13">
        <f t="shared" si="112"/>
        <v>204.35509693622416</v>
      </c>
      <c r="G1159" s="39">
        <v>137</v>
      </c>
      <c r="H1159" s="40">
        <v>116</v>
      </c>
      <c r="I1159" s="39">
        <v>467</v>
      </c>
      <c r="J1159" s="22">
        <v>1</v>
      </c>
      <c r="K1159" s="23" t="s">
        <v>426</v>
      </c>
      <c r="L1159" s="207">
        <f t="shared" si="113"/>
        <v>204.35509693622416</v>
      </c>
      <c r="M1159" s="208">
        <f t="shared" si="114"/>
        <v>204.35509693622416</v>
      </c>
      <c r="P1159" s="217"/>
    </row>
    <row r="1160" spans="1:16" ht="11.25" customHeight="1">
      <c r="A1160" s="66" t="s">
        <v>2550</v>
      </c>
      <c r="B1160" s="99" t="s">
        <v>3189</v>
      </c>
      <c r="C1160" s="99" t="s">
        <v>2565</v>
      </c>
      <c r="D1160" s="180" t="s">
        <v>2637</v>
      </c>
      <c r="E1160" s="6">
        <v>207.370171008</v>
      </c>
      <c r="F1160" s="13">
        <f t="shared" si="112"/>
        <v>207.370171008</v>
      </c>
      <c r="G1160" s="39">
        <v>195</v>
      </c>
      <c r="H1160" s="40">
        <v>104</v>
      </c>
      <c r="I1160" s="39">
        <v>375</v>
      </c>
      <c r="J1160" s="22">
        <v>1</v>
      </c>
      <c r="K1160" s="23" t="s">
        <v>426</v>
      </c>
      <c r="L1160" s="207">
        <f t="shared" si="113"/>
        <v>207.370171008</v>
      </c>
      <c r="M1160" s="208">
        <f t="shared" si="114"/>
        <v>207.370171008</v>
      </c>
      <c r="P1160" s="217"/>
    </row>
    <row r="1161" spans="1:16" s="10" customFormat="1" ht="11.25" customHeight="1">
      <c r="A1161" s="66" t="s">
        <v>2558</v>
      </c>
      <c r="B1161" s="99" t="s">
        <v>3090</v>
      </c>
      <c r="C1161" s="99" t="s">
        <v>1433</v>
      </c>
      <c r="D1161" s="180" t="s">
        <v>1436</v>
      </c>
      <c r="E1161" s="6">
        <v>151.63975007999997</v>
      </c>
      <c r="F1161" s="13">
        <f t="shared" si="112"/>
        <v>151.63975007999997</v>
      </c>
      <c r="G1161" s="39">
        <v>137</v>
      </c>
      <c r="H1161" s="40">
        <v>66</v>
      </c>
      <c r="I1161" s="39">
        <v>290</v>
      </c>
      <c r="J1161" s="22">
        <v>1</v>
      </c>
      <c r="K1161" s="23" t="s">
        <v>425</v>
      </c>
      <c r="L1161" s="207">
        <f t="shared" si="113"/>
        <v>151.63975007999997</v>
      </c>
      <c r="M1161" s="208">
        <f t="shared" si="114"/>
        <v>151.63975007999997</v>
      </c>
      <c r="N1161" s="308"/>
      <c r="O1161" s="271"/>
      <c r="P1161" s="217"/>
    </row>
    <row r="1162" spans="1:16" ht="11.25" customHeight="1">
      <c r="A1162" s="66" t="s">
        <v>2760</v>
      </c>
      <c r="B1162" s="99" t="s">
        <v>3100</v>
      </c>
      <c r="C1162" s="99" t="s">
        <v>3291</v>
      </c>
      <c r="D1162" s="180" t="s">
        <v>3650</v>
      </c>
      <c r="E1162" s="6">
        <v>407.71976667474553</v>
      </c>
      <c r="F1162" s="13">
        <f t="shared" si="112"/>
        <v>407.71976667474553</v>
      </c>
      <c r="G1162" s="39">
        <v>224</v>
      </c>
      <c r="H1162" s="40">
        <v>109</v>
      </c>
      <c r="I1162" s="39">
        <v>370</v>
      </c>
      <c r="J1162" s="22">
        <v>1</v>
      </c>
      <c r="K1162" s="23" t="s">
        <v>426</v>
      </c>
      <c r="L1162" s="207">
        <f t="shared" si="113"/>
        <v>407.71976667474553</v>
      </c>
      <c r="M1162" s="208">
        <f t="shared" si="114"/>
        <v>407.71976667474553</v>
      </c>
      <c r="P1162" s="217"/>
    </row>
    <row r="1163" spans="1:16" ht="11.25" customHeight="1">
      <c r="A1163" s="66" t="s">
        <v>730</v>
      </c>
      <c r="B1163" s="99" t="s">
        <v>1064</v>
      </c>
      <c r="C1163" s="99" t="s">
        <v>1065</v>
      </c>
      <c r="D1163" s="180" t="s">
        <v>3292</v>
      </c>
      <c r="E1163" s="6">
        <v>209.76551653219735</v>
      </c>
      <c r="F1163" s="13">
        <f t="shared" si="112"/>
        <v>209.76551653219735</v>
      </c>
      <c r="G1163" s="39" t="s">
        <v>1067</v>
      </c>
      <c r="H1163" s="40" t="s">
        <v>1068</v>
      </c>
      <c r="I1163" s="39">
        <v>260</v>
      </c>
      <c r="J1163" s="22">
        <v>0</v>
      </c>
      <c r="K1163" s="23" t="s">
        <v>426</v>
      </c>
      <c r="L1163" s="207">
        <f t="shared" si="113"/>
        <v>209.76551653219735</v>
      </c>
      <c r="M1163" s="208">
        <f t="shared" si="114"/>
        <v>209.76551653219735</v>
      </c>
      <c r="P1163" s="217"/>
    </row>
    <row r="1164" spans="1:16" s="10" customFormat="1" ht="11.25" customHeight="1">
      <c r="A1164" s="66" t="s">
        <v>2378</v>
      </c>
      <c r="B1164" s="99">
        <v>0</v>
      </c>
      <c r="C1164" s="99" t="s">
        <v>1772</v>
      </c>
      <c r="D1164" s="180" t="s">
        <v>1774</v>
      </c>
      <c r="E1164" s="6">
        <v>231.47929632785477</v>
      </c>
      <c r="F1164" s="13">
        <f t="shared" si="112"/>
        <v>231.47929632785477</v>
      </c>
      <c r="G1164" s="39">
        <v>140</v>
      </c>
      <c r="H1164" s="40">
        <v>81</v>
      </c>
      <c r="I1164" s="39">
        <v>319</v>
      </c>
      <c r="J1164" s="22">
        <v>0</v>
      </c>
      <c r="K1164" s="23" t="s">
        <v>426</v>
      </c>
      <c r="L1164" s="207">
        <f t="shared" si="113"/>
        <v>231.47929632785477</v>
      </c>
      <c r="M1164" s="208">
        <f t="shared" si="114"/>
        <v>231.47929632785477</v>
      </c>
      <c r="N1164" s="308"/>
      <c r="O1164" s="271"/>
      <c r="P1164" s="217"/>
    </row>
    <row r="1165" spans="1:16" s="10" customFormat="1" ht="11.25" customHeight="1">
      <c r="A1165" s="67" t="s">
        <v>2379</v>
      </c>
      <c r="B1165" s="103">
        <v>0</v>
      </c>
      <c r="C1165" s="103" t="s">
        <v>1775</v>
      </c>
      <c r="D1165" s="189" t="s">
        <v>1781</v>
      </c>
      <c r="E1165" s="11">
        <v>250.7592138337032</v>
      </c>
      <c r="F1165" s="13">
        <f t="shared" si="112"/>
        <v>250.7592138337032</v>
      </c>
      <c r="G1165" s="41">
        <v>160</v>
      </c>
      <c r="H1165" s="51" t="s">
        <v>1777</v>
      </c>
      <c r="I1165" s="41">
        <v>381</v>
      </c>
      <c r="J1165" s="24">
        <v>0</v>
      </c>
      <c r="K1165" s="25" t="s">
        <v>426</v>
      </c>
      <c r="L1165" s="207">
        <f t="shared" si="113"/>
        <v>250.7592138337032</v>
      </c>
      <c r="M1165" s="208">
        <f t="shared" si="114"/>
        <v>250.7592138337032</v>
      </c>
      <c r="N1165" s="308"/>
      <c r="O1165" s="271"/>
      <c r="P1165" s="217"/>
    </row>
    <row r="1166" spans="1:16" s="10" customFormat="1" ht="11.25" customHeight="1">
      <c r="A1166" s="67" t="s">
        <v>2574</v>
      </c>
      <c r="B1166" s="103" t="s">
        <v>2099</v>
      </c>
      <c r="C1166" s="103" t="s">
        <v>2100</v>
      </c>
      <c r="D1166" s="189" t="s">
        <v>2638</v>
      </c>
      <c r="E1166" s="11">
        <v>237.48109991423999</v>
      </c>
      <c r="F1166" s="13">
        <f t="shared" si="112"/>
        <v>237.48109991423999</v>
      </c>
      <c r="G1166" s="41">
        <v>155</v>
      </c>
      <c r="H1166" s="51">
        <v>88.5</v>
      </c>
      <c r="I1166" s="41">
        <v>315.5</v>
      </c>
      <c r="J1166" s="24">
        <v>1</v>
      </c>
      <c r="K1166" s="25" t="s">
        <v>426</v>
      </c>
      <c r="L1166" s="207">
        <f t="shared" si="113"/>
        <v>237.48109991423999</v>
      </c>
      <c r="M1166" s="208">
        <f t="shared" si="114"/>
        <v>237.48109991423999</v>
      </c>
      <c r="N1166" s="308"/>
      <c r="O1166" s="271"/>
      <c r="P1166" s="217"/>
    </row>
    <row r="1167" spans="1:16" ht="11.25" customHeight="1">
      <c r="A1167" s="314" t="s">
        <v>463</v>
      </c>
      <c r="B1167" s="315"/>
      <c r="C1167" s="315"/>
      <c r="D1167" s="315"/>
      <c r="E1167" s="315"/>
      <c r="F1167" s="315"/>
      <c r="G1167" s="315"/>
      <c r="H1167" s="315"/>
      <c r="I1167" s="315"/>
      <c r="J1167" s="315"/>
      <c r="K1167" s="316"/>
      <c r="L1167" s="209"/>
      <c r="M1167" s="210"/>
      <c r="P1167" s="217"/>
    </row>
    <row r="1168" spans="1:16" ht="11.25" customHeight="1">
      <c r="A1168" s="72" t="s">
        <v>2858</v>
      </c>
      <c r="B1168" s="102" t="s">
        <v>588</v>
      </c>
      <c r="C1168" s="102" t="s">
        <v>589</v>
      </c>
      <c r="D1168" s="191" t="s">
        <v>3080</v>
      </c>
      <c r="E1168" s="14">
        <v>95.825599999999994</v>
      </c>
      <c r="F1168" s="13">
        <f>E1168+(E1168*$N$10)/100</f>
        <v>95.825599999999994</v>
      </c>
      <c r="G1168" s="43">
        <v>93</v>
      </c>
      <c r="H1168" s="53" t="s">
        <v>469</v>
      </c>
      <c r="I1168" s="43">
        <v>200</v>
      </c>
      <c r="J1168" s="30">
        <v>18</v>
      </c>
      <c r="K1168" s="31" t="s">
        <v>463</v>
      </c>
      <c r="L1168" s="207">
        <f>F1168-(F1168*$N$11)/100</f>
        <v>95.825599999999994</v>
      </c>
      <c r="M1168" s="208">
        <f>IF($N$11="",(F1168*$P$11)/100+F1168,L1168+(L1168*$P$11)/100)</f>
        <v>95.825599999999994</v>
      </c>
      <c r="P1168" s="217"/>
    </row>
    <row r="1169" spans="1:16" ht="11.25" customHeight="1">
      <c r="A1169" s="72" t="s">
        <v>723</v>
      </c>
      <c r="B1169" s="102">
        <v>0</v>
      </c>
      <c r="C1169" s="102" t="s">
        <v>3293</v>
      </c>
      <c r="D1169" s="191" t="s">
        <v>3294</v>
      </c>
      <c r="E1169" s="14">
        <v>252.38720000000001</v>
      </c>
      <c r="F1169" s="13">
        <f>E1169+(E1169*$N$10)/100</f>
        <v>252.38720000000001</v>
      </c>
      <c r="G1169" s="43">
        <v>108</v>
      </c>
      <c r="H1169" s="53" t="s">
        <v>471</v>
      </c>
      <c r="I1169" s="43">
        <v>261</v>
      </c>
      <c r="J1169" s="30">
        <v>6</v>
      </c>
      <c r="K1169" s="31" t="s">
        <v>463</v>
      </c>
      <c r="L1169" s="207">
        <f>F1169-(F1169*$N$11)/100</f>
        <v>252.38720000000001</v>
      </c>
      <c r="M1169" s="208">
        <f>IF($N$11="",(F1169*$P$11)/100+F1169,L1169+(L1169*$P$11)/100)</f>
        <v>252.38720000000001</v>
      </c>
      <c r="P1169" s="217"/>
    </row>
    <row r="1170" spans="1:16" ht="11.25" customHeight="1">
      <c r="A1170" s="72" t="s">
        <v>3835</v>
      </c>
      <c r="B1170" s="102" t="s">
        <v>505</v>
      </c>
      <c r="C1170" s="102" t="s">
        <v>506</v>
      </c>
      <c r="D1170" s="191" t="s">
        <v>3295</v>
      </c>
      <c r="E1170" s="14">
        <v>252.38720000000001</v>
      </c>
      <c r="F1170" s="13">
        <f>E1170+(E1170*$N$10)/100</f>
        <v>252.38720000000001</v>
      </c>
      <c r="G1170" s="43">
        <v>108</v>
      </c>
      <c r="H1170" s="53" t="s">
        <v>508</v>
      </c>
      <c r="I1170" s="43">
        <v>260</v>
      </c>
      <c r="J1170" s="30">
        <v>6</v>
      </c>
      <c r="K1170" s="31" t="s">
        <v>463</v>
      </c>
      <c r="L1170" s="207">
        <f>F1170-(F1170*$N$11)/100</f>
        <v>252.38720000000001</v>
      </c>
      <c r="M1170" s="208">
        <f>IF($N$11="",(F1170*$P$11)/100+F1170,L1170+(L1170*$P$11)/100)</f>
        <v>252.38720000000001</v>
      </c>
      <c r="P1170" s="217"/>
    </row>
    <row r="1171" spans="1:16" ht="11.25" customHeight="1">
      <c r="A1171" s="72" t="s">
        <v>1221</v>
      </c>
      <c r="B1171" s="102" t="s">
        <v>624</v>
      </c>
      <c r="C1171" s="102" t="s">
        <v>2158</v>
      </c>
      <c r="D1171" s="191" t="s">
        <v>2639</v>
      </c>
      <c r="E1171" s="14">
        <v>25.22</v>
      </c>
      <c r="F1171" s="13">
        <f>E1171+(E1171*$N$10)/100</f>
        <v>25.22</v>
      </c>
      <c r="G1171" s="43">
        <v>59</v>
      </c>
      <c r="H1171" s="53">
        <v>19</v>
      </c>
      <c r="I1171" s="43">
        <v>100</v>
      </c>
      <c r="J1171" s="30">
        <v>90</v>
      </c>
      <c r="K1171" s="31" t="s">
        <v>463</v>
      </c>
      <c r="L1171" s="207">
        <f>F1171-(F1171*$N$11)/100</f>
        <v>25.22</v>
      </c>
      <c r="M1171" s="208">
        <f>IF($N$11="",(F1171*$P$11)/100+F1171,L1171+(L1171*$P$11)/100)</f>
        <v>25.22</v>
      </c>
      <c r="P1171" s="217"/>
    </row>
    <row r="1172" spans="1:16" s="10" customFormat="1" ht="11.25" customHeight="1">
      <c r="A1172" s="320" t="s">
        <v>3653</v>
      </c>
      <c r="B1172" s="321"/>
      <c r="C1172" s="321"/>
      <c r="D1172" s="321"/>
      <c r="E1172" s="321"/>
      <c r="F1172" s="321"/>
      <c r="G1172" s="321"/>
      <c r="H1172" s="321"/>
      <c r="I1172" s="321"/>
      <c r="J1172" s="321"/>
      <c r="K1172" s="322"/>
      <c r="L1172" s="209"/>
      <c r="M1172" s="210"/>
      <c r="N1172" s="308"/>
      <c r="O1172" s="271"/>
      <c r="P1172" s="217"/>
    </row>
    <row r="1173" spans="1:16" s="10" customFormat="1" ht="11.25" customHeight="1">
      <c r="A1173" s="66" t="s">
        <v>1271</v>
      </c>
      <c r="B1173" s="99" t="s">
        <v>550</v>
      </c>
      <c r="C1173" s="99" t="s">
        <v>1898</v>
      </c>
      <c r="D1173" s="180" t="s">
        <v>3079</v>
      </c>
      <c r="E1173" s="6">
        <v>73.239207213643866</v>
      </c>
      <c r="F1173" s="13">
        <f>E1173+(E1173*$N$10)/100</f>
        <v>73.239207213643866</v>
      </c>
      <c r="G1173" s="39">
        <v>83</v>
      </c>
      <c r="H1173" s="40" t="s">
        <v>472</v>
      </c>
      <c r="I1173" s="39">
        <v>110</v>
      </c>
      <c r="J1173" s="22">
        <v>50</v>
      </c>
      <c r="K1173" s="23" t="s">
        <v>478</v>
      </c>
      <c r="L1173" s="207">
        <f t="shared" ref="L1173:L1178" si="115">F1173-(F1173*$N$11)/100</f>
        <v>73.239207213643866</v>
      </c>
      <c r="M1173" s="208">
        <f t="shared" ref="M1173:M1178" si="116">IF($N$11="",(F1173*$P$11)/100+F1173,L1173+(L1173*$P$11)/100)</f>
        <v>73.239207213643866</v>
      </c>
      <c r="N1173" s="308"/>
      <c r="O1173" s="271"/>
      <c r="P1173" s="217"/>
    </row>
    <row r="1174" spans="1:16" s="10" customFormat="1" ht="11.25" customHeight="1">
      <c r="A1174" s="69" t="s">
        <v>2875</v>
      </c>
      <c r="B1174" s="98">
        <v>0</v>
      </c>
      <c r="C1174" s="98" t="s">
        <v>1898</v>
      </c>
      <c r="D1174" s="187" t="s">
        <v>3079</v>
      </c>
      <c r="E1174" s="13">
        <v>68.88322680045215</v>
      </c>
      <c r="F1174" s="13">
        <f>E1174+(E1174*$N$10)/100</f>
        <v>68.88322680045215</v>
      </c>
      <c r="G1174" s="42">
        <v>83</v>
      </c>
      <c r="H1174" s="52" t="s">
        <v>472</v>
      </c>
      <c r="I1174" s="42">
        <v>110</v>
      </c>
      <c r="J1174" s="28">
        <v>50</v>
      </c>
      <c r="K1174" s="29" t="s">
        <v>478</v>
      </c>
      <c r="L1174" s="207">
        <f t="shared" si="115"/>
        <v>68.88322680045215</v>
      </c>
      <c r="M1174" s="208">
        <f t="shared" si="116"/>
        <v>68.88322680045215</v>
      </c>
      <c r="N1174" s="308"/>
      <c r="O1174" s="271"/>
      <c r="P1174" s="217"/>
    </row>
    <row r="1175" spans="1:16" s="10" customFormat="1" ht="11.25" customHeight="1">
      <c r="A1175" s="69" t="s">
        <v>725</v>
      </c>
      <c r="B1175" s="98">
        <v>0</v>
      </c>
      <c r="C1175" s="98" t="s">
        <v>2640</v>
      </c>
      <c r="D1175" s="187" t="s">
        <v>2641</v>
      </c>
      <c r="E1175" s="13">
        <v>229.55032848383999</v>
      </c>
      <c r="F1175" s="13">
        <f>E1175+(E1175*$N$10)/100</f>
        <v>229.55032848383999</v>
      </c>
      <c r="G1175" s="42">
        <v>106</v>
      </c>
      <c r="H1175" s="52" t="s">
        <v>2598</v>
      </c>
      <c r="I1175" s="42">
        <v>178.5</v>
      </c>
      <c r="J1175" s="28">
        <v>6</v>
      </c>
      <c r="K1175" s="29" t="s">
        <v>478</v>
      </c>
      <c r="L1175" s="207">
        <f t="shared" si="115"/>
        <v>229.55032848383999</v>
      </c>
      <c r="M1175" s="208">
        <f t="shared" si="116"/>
        <v>229.55032848383999</v>
      </c>
      <c r="N1175" s="308"/>
      <c r="O1175" s="271"/>
      <c r="P1175" s="217"/>
    </row>
    <row r="1176" spans="1:16" s="10" customFormat="1" ht="11.25" customHeight="1">
      <c r="A1176" s="69"/>
      <c r="B1176" s="98"/>
      <c r="C1176" s="98"/>
      <c r="D1176" s="187" t="s">
        <v>2630</v>
      </c>
      <c r="E1176" s="13"/>
      <c r="F1176" s="13"/>
      <c r="G1176" s="42"/>
      <c r="H1176" s="52"/>
      <c r="I1176" s="42"/>
      <c r="J1176" s="28"/>
      <c r="K1176" s="29"/>
      <c r="L1176" s="207">
        <f t="shared" si="115"/>
        <v>0</v>
      </c>
      <c r="M1176" s="208">
        <f t="shared" si="116"/>
        <v>0</v>
      </c>
      <c r="N1176" s="308"/>
      <c r="O1176" s="271"/>
      <c r="P1176" s="217"/>
    </row>
    <row r="1177" spans="1:16" s="10" customFormat="1" ht="11.25" customHeight="1">
      <c r="A1177" s="69" t="s">
        <v>3851</v>
      </c>
      <c r="B1177" s="98">
        <v>0</v>
      </c>
      <c r="C1177" s="98" t="s">
        <v>1168</v>
      </c>
      <c r="D1177" s="187" t="s">
        <v>3296</v>
      </c>
      <c r="E1177" s="13">
        <v>185.05407657815206</v>
      </c>
      <c r="F1177" s="13">
        <f>E1177+(E1177*$N$10)/100</f>
        <v>185.05407657815206</v>
      </c>
      <c r="G1177" s="42">
        <v>92</v>
      </c>
      <c r="H1177" s="52" t="s">
        <v>3742</v>
      </c>
      <c r="I1177" s="42">
        <v>174</v>
      </c>
      <c r="J1177" s="28">
        <v>0</v>
      </c>
      <c r="K1177" s="29" t="s">
        <v>478</v>
      </c>
      <c r="L1177" s="207">
        <f t="shared" si="115"/>
        <v>185.05407657815206</v>
      </c>
      <c r="M1177" s="208">
        <f t="shared" si="116"/>
        <v>185.05407657815206</v>
      </c>
      <c r="N1177" s="308"/>
      <c r="O1177" s="271"/>
      <c r="P1177" s="217"/>
    </row>
    <row r="1178" spans="1:16" s="10" customFormat="1" ht="11.25" customHeight="1">
      <c r="A1178" s="69" t="s">
        <v>2707</v>
      </c>
      <c r="B1178" s="98">
        <v>0</v>
      </c>
      <c r="C1178" s="98" t="s">
        <v>2582</v>
      </c>
      <c r="D1178" s="187" t="s">
        <v>2639</v>
      </c>
      <c r="E1178" s="13">
        <v>175.2570473472</v>
      </c>
      <c r="F1178" s="13">
        <f>E1178+(E1178*$N$10)/100</f>
        <v>175.2570473472</v>
      </c>
      <c r="G1178" s="42">
        <v>92</v>
      </c>
      <c r="H1178" s="52" t="s">
        <v>991</v>
      </c>
      <c r="I1178" s="42" t="s">
        <v>2583</v>
      </c>
      <c r="J1178" s="28">
        <v>6</v>
      </c>
      <c r="K1178" s="29" t="s">
        <v>478</v>
      </c>
      <c r="L1178" s="207">
        <f t="shared" si="115"/>
        <v>175.2570473472</v>
      </c>
      <c r="M1178" s="208">
        <f t="shared" si="116"/>
        <v>175.2570473472</v>
      </c>
      <c r="N1178" s="308"/>
      <c r="O1178" s="271"/>
      <c r="P1178" s="217"/>
    </row>
    <row r="1179" spans="1:16" s="10" customFormat="1" ht="11.25" customHeight="1">
      <c r="A1179" s="69"/>
      <c r="B1179" s="98"/>
      <c r="C1179" s="98"/>
      <c r="D1179" s="187" t="s">
        <v>2584</v>
      </c>
      <c r="E1179" s="13"/>
      <c r="F1179" s="13"/>
      <c r="G1179" s="42"/>
      <c r="H1179" s="52"/>
      <c r="I1179" s="42"/>
      <c r="J1179" s="28"/>
      <c r="K1179" s="29"/>
      <c r="L1179" s="207"/>
      <c r="M1179" s="208"/>
      <c r="N1179" s="308"/>
      <c r="O1179" s="271"/>
      <c r="P1179" s="217"/>
    </row>
    <row r="1180" spans="1:16" s="10" customFormat="1" ht="11.25" customHeight="1">
      <c r="A1180" s="69"/>
      <c r="B1180" s="98"/>
      <c r="C1180" s="98"/>
      <c r="D1180" s="187" t="s">
        <v>2585</v>
      </c>
      <c r="E1180" s="13"/>
      <c r="F1180" s="13"/>
      <c r="G1180" s="42"/>
      <c r="H1180" s="52"/>
      <c r="I1180" s="42"/>
      <c r="J1180" s="28"/>
      <c r="K1180" s="29"/>
      <c r="L1180" s="207"/>
      <c r="M1180" s="208"/>
      <c r="N1180" s="308"/>
      <c r="O1180" s="271"/>
      <c r="P1180" s="217"/>
    </row>
    <row r="1181" spans="1:16" s="10" customFormat="1" ht="11.25" customHeight="1">
      <c r="A1181" s="69"/>
      <c r="B1181" s="98"/>
      <c r="C1181" s="98"/>
      <c r="D1181" s="187" t="s">
        <v>2586</v>
      </c>
      <c r="E1181" s="13"/>
      <c r="F1181" s="13"/>
      <c r="G1181" s="42"/>
      <c r="H1181" s="52"/>
      <c r="I1181" s="42"/>
      <c r="J1181" s="28"/>
      <c r="K1181" s="29"/>
      <c r="L1181" s="207"/>
      <c r="M1181" s="208"/>
      <c r="N1181" s="308"/>
      <c r="O1181" s="271"/>
      <c r="P1181" s="217"/>
    </row>
    <row r="1182" spans="1:16" ht="11.25" customHeight="1">
      <c r="A1182" s="311" t="s">
        <v>3042</v>
      </c>
      <c r="B1182" s="312"/>
      <c r="C1182" s="312"/>
      <c r="D1182" s="312"/>
      <c r="E1182" s="312"/>
      <c r="F1182" s="312"/>
      <c r="G1182" s="312"/>
      <c r="H1182" s="312"/>
      <c r="I1182" s="312"/>
      <c r="J1182" s="312"/>
      <c r="K1182" s="313"/>
      <c r="L1182" s="209"/>
      <c r="M1182" s="210"/>
      <c r="P1182" s="217"/>
    </row>
    <row r="1183" spans="1:16" s="10" customFormat="1" ht="11.25" customHeight="1">
      <c r="A1183" s="314" t="s">
        <v>3652</v>
      </c>
      <c r="B1183" s="315"/>
      <c r="C1183" s="315"/>
      <c r="D1183" s="315"/>
      <c r="E1183" s="315"/>
      <c r="F1183" s="315"/>
      <c r="G1183" s="315"/>
      <c r="H1183" s="315"/>
      <c r="I1183" s="315"/>
      <c r="J1183" s="315"/>
      <c r="K1183" s="316"/>
      <c r="L1183" s="209"/>
      <c r="M1183" s="210"/>
      <c r="N1183" s="308"/>
      <c r="O1183" s="271"/>
      <c r="P1183" s="217"/>
    </row>
    <row r="1184" spans="1:16" ht="11.25" customHeight="1">
      <c r="A1184" s="66" t="s">
        <v>2551</v>
      </c>
      <c r="B1184" s="99" t="s">
        <v>843</v>
      </c>
      <c r="C1184" s="99" t="s">
        <v>844</v>
      </c>
      <c r="D1184" s="180" t="s">
        <v>2035</v>
      </c>
      <c r="E1184" s="6">
        <v>86.217813045471715</v>
      </c>
      <c r="F1184" s="13">
        <f>E1184+(E1184*$N$10)/100</f>
        <v>86.217813045471715</v>
      </c>
      <c r="G1184" s="39">
        <v>226</v>
      </c>
      <c r="H1184" s="40">
        <v>167</v>
      </c>
      <c r="I1184" s="39">
        <v>35</v>
      </c>
      <c r="J1184" s="22">
        <v>30</v>
      </c>
      <c r="K1184" s="23" t="s">
        <v>424</v>
      </c>
      <c r="L1184" s="207">
        <f t="shared" ref="L1184:L1190" si="117">F1184-(F1184*$N$11)/100</f>
        <v>86.217813045471715</v>
      </c>
      <c r="M1184" s="208">
        <f>IF($N$11="",(F1184*$P$11)/100+F1184,L1184+(L1184*$P$11)/100)</f>
        <v>86.217813045471715</v>
      </c>
      <c r="P1184" s="217"/>
    </row>
    <row r="1185" spans="1:16" ht="11.25" customHeight="1">
      <c r="A1185" s="66" t="s">
        <v>3828</v>
      </c>
      <c r="B1185" s="99" t="s">
        <v>502</v>
      </c>
      <c r="C1185" s="99" t="s">
        <v>503</v>
      </c>
      <c r="D1185" s="180" t="s">
        <v>3297</v>
      </c>
      <c r="E1185" s="6">
        <v>64.653160072195632</v>
      </c>
      <c r="F1185" s="13">
        <f>E1185+(E1185*$N$10)/100</f>
        <v>64.653160072195632</v>
      </c>
      <c r="G1185" s="39">
        <v>281</v>
      </c>
      <c r="H1185" s="40">
        <v>168</v>
      </c>
      <c r="I1185" s="39">
        <v>35</v>
      </c>
      <c r="J1185" s="22">
        <v>22</v>
      </c>
      <c r="K1185" s="23" t="s">
        <v>932</v>
      </c>
      <c r="L1185" s="207">
        <f t="shared" si="117"/>
        <v>64.653160072195632</v>
      </c>
      <c r="M1185" s="208">
        <f>IF($N$11="",(F1185*$P$11)/100+F1185,L1185+(L1185*$P$11)/100)</f>
        <v>64.653160072195632</v>
      </c>
      <c r="P1185" s="217"/>
    </row>
    <row r="1186" spans="1:16" ht="11.25" customHeight="1">
      <c r="A1186" s="66"/>
      <c r="B1186" s="99"/>
      <c r="C1186" s="99"/>
      <c r="D1186" s="180" t="s">
        <v>3298</v>
      </c>
      <c r="E1186" s="6"/>
      <c r="F1186" s="6"/>
      <c r="G1186" s="39"/>
      <c r="H1186" s="40"/>
      <c r="I1186" s="39"/>
      <c r="J1186" s="22"/>
      <c r="K1186" s="23"/>
      <c r="L1186" s="207"/>
      <c r="M1186" s="208"/>
      <c r="P1186" s="217"/>
    </row>
    <row r="1187" spans="1:16" ht="11.25" customHeight="1">
      <c r="A1187" s="66"/>
      <c r="B1187" s="99"/>
      <c r="C1187" s="99"/>
      <c r="D1187" s="180" t="s">
        <v>3299</v>
      </c>
      <c r="E1187" s="6"/>
      <c r="F1187" s="6"/>
      <c r="G1187" s="39"/>
      <c r="H1187" s="40"/>
      <c r="I1187" s="39"/>
      <c r="J1187" s="22"/>
      <c r="K1187" s="23"/>
      <c r="L1187" s="207"/>
      <c r="M1187" s="208"/>
      <c r="P1187" s="217"/>
    </row>
    <row r="1188" spans="1:16" s="10" customFormat="1" ht="11.25" customHeight="1">
      <c r="A1188" s="66" t="s">
        <v>2776</v>
      </c>
      <c r="B1188" s="99">
        <v>0</v>
      </c>
      <c r="C1188" s="99" t="s">
        <v>1104</v>
      </c>
      <c r="D1188" s="180" t="s">
        <v>2912</v>
      </c>
      <c r="E1188" s="6">
        <v>149.53973485655058</v>
      </c>
      <c r="F1188" s="13">
        <f>E1188+(E1188*$N$10)/100</f>
        <v>149.53973485655058</v>
      </c>
      <c r="G1188" s="39">
        <v>144</v>
      </c>
      <c r="H1188" s="40">
        <v>87</v>
      </c>
      <c r="I1188" s="39">
        <v>362</v>
      </c>
      <c r="J1188" s="22">
        <v>1</v>
      </c>
      <c r="K1188" s="23" t="s">
        <v>426</v>
      </c>
      <c r="L1188" s="207">
        <f t="shared" si="117"/>
        <v>149.53973485655058</v>
      </c>
      <c r="M1188" s="208">
        <f>IF($N$11="",(F1188*$P$11)/100+F1188,L1188+(L1188*$P$11)/100)</f>
        <v>149.53973485655058</v>
      </c>
      <c r="N1188" s="308"/>
      <c r="O1188" s="271"/>
      <c r="P1188" s="217"/>
    </row>
    <row r="1189" spans="1:16" s="10" customFormat="1" ht="11.25" customHeight="1">
      <c r="A1189" s="67" t="s">
        <v>2374</v>
      </c>
      <c r="B1189" s="103">
        <v>0</v>
      </c>
      <c r="C1189" s="103" t="s">
        <v>4147</v>
      </c>
      <c r="D1189" s="189" t="s">
        <v>4149</v>
      </c>
      <c r="E1189" s="11">
        <v>199.34598324670651</v>
      </c>
      <c r="F1189" s="13">
        <f>E1189+(E1189*$N$10)/100</f>
        <v>199.34598324670651</v>
      </c>
      <c r="G1189" s="41">
        <v>159</v>
      </c>
      <c r="H1189" s="51">
        <v>94</v>
      </c>
      <c r="I1189" s="41">
        <v>375.3</v>
      </c>
      <c r="J1189" s="24">
        <v>0</v>
      </c>
      <c r="K1189" s="25" t="s">
        <v>426</v>
      </c>
      <c r="L1189" s="207">
        <f t="shared" si="117"/>
        <v>199.34598324670651</v>
      </c>
      <c r="M1189" s="208">
        <f>IF($N$11="",(F1189*$P$11)/100+F1189,L1189+(L1189*$P$11)/100)</f>
        <v>199.34598324670651</v>
      </c>
      <c r="N1189" s="308"/>
      <c r="O1189" s="271"/>
      <c r="P1189" s="217"/>
    </row>
    <row r="1190" spans="1:16" s="10" customFormat="1" ht="11.25" customHeight="1">
      <c r="A1190" s="66" t="s">
        <v>708</v>
      </c>
      <c r="B1190" s="99" t="s">
        <v>3252</v>
      </c>
      <c r="C1190" s="99">
        <v>0</v>
      </c>
      <c r="D1190" s="180" t="s">
        <v>3253</v>
      </c>
      <c r="E1190" s="6">
        <v>249.61473581476679</v>
      </c>
      <c r="F1190" s="13">
        <f>E1190+(E1190*$N$10)/100</f>
        <v>249.61473581476679</v>
      </c>
      <c r="G1190" s="39">
        <v>162</v>
      </c>
      <c r="H1190" s="40">
        <v>134</v>
      </c>
      <c r="I1190" s="39">
        <v>365.1</v>
      </c>
      <c r="J1190" s="22">
        <v>0</v>
      </c>
      <c r="K1190" s="23" t="s">
        <v>426</v>
      </c>
      <c r="L1190" s="207">
        <f t="shared" si="117"/>
        <v>249.61473581476679</v>
      </c>
      <c r="M1190" s="208">
        <f>IF($N$11="",(F1190*$P$11)/100+F1190,L1190+(L1190*$P$11)/100)</f>
        <v>249.61473581476679</v>
      </c>
      <c r="N1190" s="308"/>
      <c r="O1190" s="271"/>
      <c r="P1190" s="217"/>
    </row>
    <row r="1191" spans="1:16" s="10" customFormat="1" ht="11.25" customHeight="1">
      <c r="A1191" s="314" t="s">
        <v>2209</v>
      </c>
      <c r="B1191" s="315"/>
      <c r="C1191" s="315"/>
      <c r="D1191" s="315" t="s">
        <v>2208</v>
      </c>
      <c r="E1191" s="315"/>
      <c r="F1191" s="315"/>
      <c r="G1191" s="315"/>
      <c r="H1191" s="315"/>
      <c r="I1191" s="315"/>
      <c r="J1191" s="315"/>
      <c r="K1191" s="316"/>
      <c r="L1191" s="209"/>
      <c r="M1191" s="210"/>
      <c r="N1191" s="308"/>
      <c r="O1191" s="271"/>
      <c r="P1191" s="217"/>
    </row>
    <row r="1192" spans="1:16" s="10" customFormat="1" ht="11.25" customHeight="1">
      <c r="A1192" s="70" t="s">
        <v>1391</v>
      </c>
      <c r="B1192" s="100">
        <v>0</v>
      </c>
      <c r="C1192" s="100" t="s">
        <v>2943</v>
      </c>
      <c r="D1192" s="188" t="s">
        <v>2944</v>
      </c>
      <c r="E1192" s="15">
        <v>66.830400000000012</v>
      </c>
      <c r="F1192" s="13">
        <f>E1192+(E1192*$N$10)/100</f>
        <v>66.830400000000012</v>
      </c>
      <c r="G1192" s="44">
        <v>216</v>
      </c>
      <c r="H1192" s="54">
        <v>200</v>
      </c>
      <c r="I1192" s="44">
        <v>30</v>
      </c>
      <c r="J1192" s="32">
        <v>6</v>
      </c>
      <c r="K1192" s="33" t="s">
        <v>456</v>
      </c>
      <c r="L1192" s="207">
        <f>F1192-(F1192*$N$11)/100</f>
        <v>66.830400000000012</v>
      </c>
      <c r="M1192" s="208">
        <f>IF($N$11="",(F1192*$P$11)/100+F1192,L1192+(L1192*$P$11)/100)</f>
        <v>66.830400000000012</v>
      </c>
      <c r="N1192" s="308"/>
      <c r="O1192" s="271"/>
      <c r="P1192" s="217"/>
    </row>
    <row r="1193" spans="1:16" s="10" customFormat="1" ht="11.25" customHeight="1">
      <c r="A1193" s="70" t="s">
        <v>2645</v>
      </c>
      <c r="B1193" s="100">
        <v>0</v>
      </c>
      <c r="C1193" s="100" t="s">
        <v>2642</v>
      </c>
      <c r="D1193" s="188" t="s">
        <v>2643</v>
      </c>
      <c r="E1193" s="15">
        <v>57.751200000000004</v>
      </c>
      <c r="F1193" s="13">
        <f>E1193+(E1193*$N$10)/100</f>
        <v>57.751200000000004</v>
      </c>
      <c r="G1193" s="44">
        <v>264</v>
      </c>
      <c r="H1193" s="54">
        <v>190</v>
      </c>
      <c r="I1193" s="44">
        <v>20</v>
      </c>
      <c r="J1193" s="32">
        <v>0</v>
      </c>
      <c r="K1193" s="33" t="s">
        <v>2644</v>
      </c>
      <c r="L1193" s="207">
        <f>F1193-(F1193*$N$11)/100</f>
        <v>57.751200000000004</v>
      </c>
      <c r="M1193" s="208">
        <f>IF($N$11="",(F1193*$P$11)/100+F1193,L1193+(L1193*$P$11)/100)</f>
        <v>57.751200000000004</v>
      </c>
      <c r="N1193" s="308"/>
      <c r="O1193" s="271"/>
      <c r="P1193" s="217"/>
    </row>
    <row r="1194" spans="1:16" s="10" customFormat="1" ht="11.25" customHeight="1">
      <c r="A1194" s="314" t="s">
        <v>463</v>
      </c>
      <c r="B1194" s="315"/>
      <c r="C1194" s="315"/>
      <c r="D1194" s="315"/>
      <c r="E1194" s="315"/>
      <c r="F1194" s="315"/>
      <c r="G1194" s="315"/>
      <c r="H1194" s="315"/>
      <c r="I1194" s="315"/>
      <c r="J1194" s="315"/>
      <c r="K1194" s="316"/>
      <c r="L1194" s="209"/>
      <c r="M1194" s="210"/>
      <c r="N1194" s="308"/>
      <c r="O1194" s="271"/>
      <c r="P1194" s="217"/>
    </row>
    <row r="1195" spans="1:16" s="10" customFormat="1" ht="11.25" customHeight="1">
      <c r="A1195" s="70" t="s">
        <v>1360</v>
      </c>
      <c r="B1195" s="100" t="s">
        <v>3330</v>
      </c>
      <c r="C1195" s="100" t="s">
        <v>3331</v>
      </c>
      <c r="D1195" s="188" t="s">
        <v>2056</v>
      </c>
      <c r="E1195" s="15">
        <v>53.744744043520498</v>
      </c>
      <c r="F1195" s="13">
        <f>E1195+(E1195*$N$10)/100</f>
        <v>53.744744043520498</v>
      </c>
      <c r="G1195" s="44">
        <v>67</v>
      </c>
      <c r="H1195" s="54" t="s">
        <v>3327</v>
      </c>
      <c r="I1195" s="44">
        <v>60</v>
      </c>
      <c r="J1195" s="32">
        <v>6</v>
      </c>
      <c r="K1195" s="33" t="s">
        <v>463</v>
      </c>
      <c r="L1195" s="207">
        <f t="shared" ref="L1195:L1204" si="118">F1195-(F1195*$N$11)/100</f>
        <v>53.744744043520498</v>
      </c>
      <c r="M1195" s="208">
        <f>IF($N$11="",(F1195*$P$11)/100+F1195,L1195+(L1195*$P$11)/100)</f>
        <v>53.744744043520498</v>
      </c>
      <c r="N1195" s="308"/>
      <c r="O1195" s="271"/>
      <c r="P1195" s="217"/>
    </row>
    <row r="1196" spans="1:16" s="10" customFormat="1" ht="11.25" customHeight="1">
      <c r="A1196" s="71"/>
      <c r="B1196" s="101"/>
      <c r="C1196" s="101"/>
      <c r="D1196" s="190" t="s">
        <v>3332</v>
      </c>
      <c r="E1196" s="56"/>
      <c r="F1196" s="56"/>
      <c r="G1196" s="57"/>
      <c r="H1196" s="58"/>
      <c r="I1196" s="57"/>
      <c r="J1196" s="59"/>
      <c r="K1196" s="60"/>
      <c r="L1196" s="207"/>
      <c r="M1196" s="208"/>
      <c r="N1196" s="308"/>
      <c r="O1196" s="271"/>
      <c r="P1196" s="217"/>
    </row>
    <row r="1197" spans="1:16" s="10" customFormat="1" ht="11.25" customHeight="1">
      <c r="A1197" s="71"/>
      <c r="B1197" s="101"/>
      <c r="C1197" s="101"/>
      <c r="D1197" s="190" t="s">
        <v>3333</v>
      </c>
      <c r="E1197" s="56"/>
      <c r="F1197" s="56"/>
      <c r="G1197" s="57"/>
      <c r="H1197" s="58"/>
      <c r="I1197" s="57"/>
      <c r="J1197" s="59"/>
      <c r="K1197" s="60"/>
      <c r="L1197" s="207"/>
      <c r="M1197" s="208"/>
      <c r="N1197" s="308"/>
      <c r="O1197" s="271"/>
      <c r="P1197" s="217"/>
    </row>
    <row r="1198" spans="1:16" s="3" customFormat="1" ht="11.25" customHeight="1">
      <c r="A1198" s="69"/>
      <c r="B1198" s="98"/>
      <c r="C1198" s="98"/>
      <c r="D1198" s="187" t="s">
        <v>3334</v>
      </c>
      <c r="E1198" s="13"/>
      <c r="F1198" s="13"/>
      <c r="G1198" s="42"/>
      <c r="H1198" s="52"/>
      <c r="I1198" s="42"/>
      <c r="J1198" s="28"/>
      <c r="K1198" s="29"/>
      <c r="L1198" s="207"/>
      <c r="M1198" s="208"/>
      <c r="N1198" s="308"/>
      <c r="O1198" s="271"/>
      <c r="P1198" s="217"/>
    </row>
    <row r="1199" spans="1:16" s="3" customFormat="1" ht="11.25" customHeight="1">
      <c r="A1199" s="71" t="s">
        <v>718</v>
      </c>
      <c r="B1199" s="101" t="s">
        <v>3300</v>
      </c>
      <c r="C1199" s="101" t="s">
        <v>3301</v>
      </c>
      <c r="D1199" s="190" t="s">
        <v>3302</v>
      </c>
      <c r="E1199" s="56">
        <v>58.900874270197178</v>
      </c>
      <c r="F1199" s="13">
        <f>E1199+(E1199*$N$10)/100</f>
        <v>58.900874270197178</v>
      </c>
      <c r="G1199" s="57">
        <v>67</v>
      </c>
      <c r="H1199" s="58" t="s">
        <v>3303</v>
      </c>
      <c r="I1199" s="57">
        <v>85</v>
      </c>
      <c r="J1199" s="59">
        <v>6</v>
      </c>
      <c r="K1199" s="60" t="s">
        <v>463</v>
      </c>
      <c r="L1199" s="207">
        <f t="shared" si="118"/>
        <v>58.900874270197178</v>
      </c>
      <c r="M1199" s="208">
        <f>IF($N$11="",(F1199*$P$11)/100+F1199,L1199+(L1199*$P$11)/100)</f>
        <v>58.900874270197178</v>
      </c>
      <c r="N1199" s="308"/>
      <c r="O1199" s="271"/>
      <c r="P1199" s="217"/>
    </row>
    <row r="1200" spans="1:16" ht="11.25" customHeight="1">
      <c r="A1200" s="70" t="s">
        <v>1344</v>
      </c>
      <c r="B1200" s="100" t="s">
        <v>3054</v>
      </c>
      <c r="C1200" s="100" t="s">
        <v>2168</v>
      </c>
      <c r="D1200" s="188" t="s">
        <v>2965</v>
      </c>
      <c r="E1200" s="15">
        <v>63.936599999999999</v>
      </c>
      <c r="F1200" s="13">
        <f>E1200+(E1200*$N$10)/100</f>
        <v>63.936599999999999</v>
      </c>
      <c r="G1200" s="44">
        <v>77</v>
      </c>
      <c r="H1200" s="54" t="s">
        <v>1993</v>
      </c>
      <c r="I1200" s="44">
        <v>76.5</v>
      </c>
      <c r="J1200" s="32">
        <v>6</v>
      </c>
      <c r="K1200" s="33" t="s">
        <v>2169</v>
      </c>
      <c r="L1200" s="207">
        <f t="shared" si="118"/>
        <v>63.936599999999999</v>
      </c>
      <c r="M1200" s="208">
        <f>IF($N$11="",(F1200*$P$11)/100+F1200,L1200+(L1200*$P$11)/100)</f>
        <v>63.936599999999999</v>
      </c>
      <c r="P1200" s="217"/>
    </row>
    <row r="1201" spans="1:16" ht="11.25" customHeight="1">
      <c r="A1201" s="69"/>
      <c r="B1201" s="98"/>
      <c r="C1201" s="98"/>
      <c r="D1201" s="187" t="s">
        <v>2966</v>
      </c>
      <c r="E1201" s="13"/>
      <c r="F1201" s="13"/>
      <c r="G1201" s="42"/>
      <c r="H1201" s="52"/>
      <c r="I1201" s="42"/>
      <c r="J1201" s="28"/>
      <c r="K1201" s="29"/>
      <c r="L1201" s="207"/>
      <c r="M1201" s="208"/>
      <c r="P1201" s="217"/>
    </row>
    <row r="1202" spans="1:16" ht="11.25" customHeight="1">
      <c r="A1202" s="70" t="s">
        <v>1349</v>
      </c>
      <c r="B1202" s="100" t="s">
        <v>3055</v>
      </c>
      <c r="C1202" s="100" t="s">
        <v>2967</v>
      </c>
      <c r="D1202" s="188" t="s">
        <v>2969</v>
      </c>
      <c r="E1202" s="15">
        <v>76.74575999999999</v>
      </c>
      <c r="F1202" s="13">
        <f>E1202+(E1202*$N$10)/100</f>
        <v>76.74575999999999</v>
      </c>
      <c r="G1202" s="44">
        <v>84</v>
      </c>
      <c r="H1202" s="54">
        <v>41</v>
      </c>
      <c r="I1202" s="44">
        <v>152</v>
      </c>
      <c r="J1202" s="32">
        <v>6</v>
      </c>
      <c r="K1202" s="33" t="s">
        <v>2169</v>
      </c>
      <c r="L1202" s="207">
        <f t="shared" si="118"/>
        <v>76.74575999999999</v>
      </c>
      <c r="M1202" s="208">
        <f>IF($N$11="",(F1202*$P$11)/100+F1202,L1202+(L1202*$P$11)/100)</f>
        <v>76.74575999999999</v>
      </c>
      <c r="P1202" s="217"/>
    </row>
    <row r="1203" spans="1:16" ht="11.25" customHeight="1">
      <c r="A1203" s="72"/>
      <c r="B1203" s="102"/>
      <c r="C1203" s="102"/>
      <c r="D1203" s="191" t="s">
        <v>2968</v>
      </c>
      <c r="E1203" s="14"/>
      <c r="F1203" s="14"/>
      <c r="G1203" s="43"/>
      <c r="H1203" s="53"/>
      <c r="I1203" s="43"/>
      <c r="J1203" s="30"/>
      <c r="K1203" s="31"/>
      <c r="L1203" s="207"/>
      <c r="M1203" s="208"/>
      <c r="P1203" s="217"/>
    </row>
    <row r="1204" spans="1:16" ht="11.25" customHeight="1">
      <c r="A1204" s="139" t="s">
        <v>706</v>
      </c>
      <c r="B1204" s="140" t="s">
        <v>3764</v>
      </c>
      <c r="C1204" s="140" t="s">
        <v>3765</v>
      </c>
      <c r="D1204" s="195" t="s">
        <v>3767</v>
      </c>
      <c r="E1204" s="114">
        <v>87.829560000000015</v>
      </c>
      <c r="F1204" s="13">
        <f>E1204+(E1204*$N$10)/100</f>
        <v>87.829560000000015</v>
      </c>
      <c r="G1204" s="116">
        <v>92</v>
      </c>
      <c r="H1204" s="117">
        <v>34</v>
      </c>
      <c r="I1204" s="116">
        <v>94</v>
      </c>
      <c r="J1204" s="118"/>
      <c r="K1204" s="119" t="s">
        <v>3766</v>
      </c>
      <c r="L1204" s="207">
        <f t="shared" si="118"/>
        <v>87.829560000000015</v>
      </c>
      <c r="M1204" s="208">
        <f>IF($N$11="",(F1204*$P$11)/100+F1204,L1204+(L1204*$P$11)/100)</f>
        <v>87.829560000000015</v>
      </c>
      <c r="P1204" s="217"/>
    </row>
    <row r="1205" spans="1:16" ht="11.25" customHeight="1">
      <c r="A1205" s="311" t="s">
        <v>3127</v>
      </c>
      <c r="B1205" s="312"/>
      <c r="C1205" s="312"/>
      <c r="D1205" s="312"/>
      <c r="E1205" s="312"/>
      <c r="F1205" s="312"/>
      <c r="G1205" s="312"/>
      <c r="H1205" s="312"/>
      <c r="I1205" s="312"/>
      <c r="J1205" s="312"/>
      <c r="K1205" s="313"/>
      <c r="L1205" s="209"/>
      <c r="M1205" s="210"/>
      <c r="P1205" s="217"/>
    </row>
    <row r="1206" spans="1:16" ht="11.25" customHeight="1">
      <c r="A1206" s="314" t="s">
        <v>3652</v>
      </c>
      <c r="B1206" s="315"/>
      <c r="C1206" s="315"/>
      <c r="D1206" s="315"/>
      <c r="E1206" s="315"/>
      <c r="F1206" s="315"/>
      <c r="G1206" s="315"/>
      <c r="H1206" s="315"/>
      <c r="I1206" s="315"/>
      <c r="J1206" s="315"/>
      <c r="K1206" s="316"/>
      <c r="L1206" s="209"/>
      <c r="M1206" s="210"/>
      <c r="P1206" s="217"/>
    </row>
    <row r="1207" spans="1:16" ht="11.25" customHeight="1">
      <c r="A1207" s="66" t="s">
        <v>2536</v>
      </c>
      <c r="B1207" s="99" t="s">
        <v>1854</v>
      </c>
      <c r="C1207" s="99" t="s">
        <v>1855</v>
      </c>
      <c r="D1207" s="180" t="s">
        <v>1856</v>
      </c>
      <c r="E1207" s="6">
        <v>101.15159813583269</v>
      </c>
      <c r="F1207" s="13">
        <f t="shared" ref="F1207:F1213" si="119">E1207+(E1207*$N$10)/100</f>
        <v>101.15159813583269</v>
      </c>
      <c r="G1207" s="39">
        <v>87</v>
      </c>
      <c r="H1207" s="40">
        <v>71</v>
      </c>
      <c r="I1207" s="39">
        <v>345</v>
      </c>
      <c r="J1207" s="22">
        <v>1</v>
      </c>
      <c r="K1207" s="23" t="s">
        <v>426</v>
      </c>
      <c r="L1207" s="207">
        <f t="shared" ref="L1207:L1213" si="120">F1207-(F1207*$N$11)/100</f>
        <v>101.15159813583269</v>
      </c>
      <c r="M1207" s="208">
        <f t="shared" ref="M1207:M1213" si="121">IF($N$11="",(F1207*$P$11)/100+F1207,L1207+(L1207*$P$11)/100)</f>
        <v>101.15159813583269</v>
      </c>
      <c r="P1207" s="217"/>
    </row>
    <row r="1208" spans="1:16" ht="11.25" customHeight="1">
      <c r="A1208" s="66" t="s">
        <v>2537</v>
      </c>
      <c r="B1208" s="99" t="s">
        <v>1907</v>
      </c>
      <c r="C1208" s="99" t="s">
        <v>1857</v>
      </c>
      <c r="D1208" s="180" t="s">
        <v>3098</v>
      </c>
      <c r="E1208" s="6">
        <v>117.45342475776002</v>
      </c>
      <c r="F1208" s="13">
        <f t="shared" si="119"/>
        <v>117.45342475776002</v>
      </c>
      <c r="G1208" s="39">
        <v>107</v>
      </c>
      <c r="H1208" s="40">
        <v>90</v>
      </c>
      <c r="I1208" s="39">
        <v>375</v>
      </c>
      <c r="J1208" s="22">
        <v>1</v>
      </c>
      <c r="K1208" s="23" t="s">
        <v>426</v>
      </c>
      <c r="L1208" s="207">
        <f t="shared" si="120"/>
        <v>117.45342475776002</v>
      </c>
      <c r="M1208" s="208">
        <f t="shared" si="121"/>
        <v>117.45342475776002</v>
      </c>
      <c r="P1208" s="217"/>
    </row>
    <row r="1209" spans="1:16" ht="11.25" customHeight="1">
      <c r="A1209" s="66" t="s">
        <v>2550</v>
      </c>
      <c r="B1209" s="99" t="s">
        <v>3189</v>
      </c>
      <c r="C1209" s="99" t="s">
        <v>2565</v>
      </c>
      <c r="D1209" s="180" t="s">
        <v>2646</v>
      </c>
      <c r="E1209" s="6">
        <v>207.370171008</v>
      </c>
      <c r="F1209" s="13">
        <f t="shared" si="119"/>
        <v>207.370171008</v>
      </c>
      <c r="G1209" s="39">
        <v>195</v>
      </c>
      <c r="H1209" s="40">
        <v>104</v>
      </c>
      <c r="I1209" s="39">
        <v>375</v>
      </c>
      <c r="J1209" s="22">
        <v>1</v>
      </c>
      <c r="K1209" s="23" t="s">
        <v>426</v>
      </c>
      <c r="L1209" s="207">
        <f t="shared" si="120"/>
        <v>207.370171008</v>
      </c>
      <c r="M1209" s="208">
        <f t="shared" si="121"/>
        <v>207.370171008</v>
      </c>
      <c r="P1209" s="217"/>
    </row>
    <row r="1210" spans="1:16" ht="11.25" customHeight="1">
      <c r="A1210" s="66" t="s">
        <v>2552</v>
      </c>
      <c r="B1210" s="99" t="s">
        <v>1979</v>
      </c>
      <c r="C1210" s="99" t="s">
        <v>1528</v>
      </c>
      <c r="D1210" s="180" t="s">
        <v>3304</v>
      </c>
      <c r="E1210" s="6">
        <v>193.28102351759239</v>
      </c>
      <c r="F1210" s="13">
        <f t="shared" si="119"/>
        <v>193.28102351759239</v>
      </c>
      <c r="G1210" s="39">
        <v>163</v>
      </c>
      <c r="H1210" s="40">
        <v>87</v>
      </c>
      <c r="I1210" s="39">
        <v>350</v>
      </c>
      <c r="J1210" s="22">
        <v>1</v>
      </c>
      <c r="K1210" s="23" t="s">
        <v>426</v>
      </c>
      <c r="L1210" s="207">
        <f t="shared" si="120"/>
        <v>193.28102351759239</v>
      </c>
      <c r="M1210" s="208">
        <f t="shared" si="121"/>
        <v>193.28102351759239</v>
      </c>
      <c r="P1210" s="217"/>
    </row>
    <row r="1211" spans="1:16" ht="11.25" customHeight="1">
      <c r="A1211" s="66" t="s">
        <v>2449</v>
      </c>
      <c r="B1211" s="99" t="s">
        <v>2270</v>
      </c>
      <c r="C1211" s="99" t="s">
        <v>2300</v>
      </c>
      <c r="D1211" s="180" t="s">
        <v>2324</v>
      </c>
      <c r="E1211" s="6">
        <v>50.455161096037081</v>
      </c>
      <c r="F1211" s="13">
        <f t="shared" si="119"/>
        <v>50.455161096037081</v>
      </c>
      <c r="G1211" s="39">
        <v>315</v>
      </c>
      <c r="H1211" s="40">
        <v>257</v>
      </c>
      <c r="I1211" s="39">
        <v>61</v>
      </c>
      <c r="J1211" s="22">
        <v>10</v>
      </c>
      <c r="K1211" s="23" t="s">
        <v>425</v>
      </c>
      <c r="L1211" s="207">
        <f t="shared" si="120"/>
        <v>50.455161096037081</v>
      </c>
      <c r="M1211" s="208">
        <f t="shared" si="121"/>
        <v>50.455161096037081</v>
      </c>
      <c r="P1211" s="217"/>
    </row>
    <row r="1212" spans="1:16" ht="11.25" customHeight="1">
      <c r="A1212" s="66" t="s">
        <v>2460</v>
      </c>
      <c r="B1212" s="99" t="s">
        <v>2276</v>
      </c>
      <c r="C1212" s="99" t="s">
        <v>2305</v>
      </c>
      <c r="D1212" s="180" t="s">
        <v>2327</v>
      </c>
      <c r="E1212" s="6">
        <v>60.812089253264105</v>
      </c>
      <c r="F1212" s="13">
        <f t="shared" si="119"/>
        <v>60.812089253264105</v>
      </c>
      <c r="G1212" s="39">
        <v>278</v>
      </c>
      <c r="H1212" s="40">
        <v>214</v>
      </c>
      <c r="I1212" s="39">
        <v>106</v>
      </c>
      <c r="J1212" s="22">
        <v>8</v>
      </c>
      <c r="K1212" s="23" t="s">
        <v>425</v>
      </c>
      <c r="L1212" s="207">
        <f t="shared" si="120"/>
        <v>60.812089253264105</v>
      </c>
      <c r="M1212" s="208">
        <f t="shared" si="121"/>
        <v>60.812089253264105</v>
      </c>
      <c r="P1212" s="217"/>
    </row>
    <row r="1213" spans="1:16" ht="11.25" customHeight="1">
      <c r="A1213" s="66" t="s">
        <v>2574</v>
      </c>
      <c r="B1213" s="99" t="s">
        <v>2099</v>
      </c>
      <c r="C1213" s="99" t="s">
        <v>2100</v>
      </c>
      <c r="D1213" s="180" t="s">
        <v>2647</v>
      </c>
      <c r="E1213" s="6">
        <v>237.48109991423999</v>
      </c>
      <c r="F1213" s="13">
        <f t="shared" si="119"/>
        <v>237.48109991423999</v>
      </c>
      <c r="G1213" s="39">
        <v>155</v>
      </c>
      <c r="H1213" s="40">
        <v>88.5</v>
      </c>
      <c r="I1213" s="39">
        <v>315.5</v>
      </c>
      <c r="J1213" s="22">
        <v>1</v>
      </c>
      <c r="K1213" s="23" t="s">
        <v>426</v>
      </c>
      <c r="L1213" s="207">
        <f t="shared" si="120"/>
        <v>237.48109991423999</v>
      </c>
      <c r="M1213" s="208">
        <f t="shared" si="121"/>
        <v>237.48109991423999</v>
      </c>
      <c r="P1213" s="217"/>
    </row>
    <row r="1214" spans="1:16" s="3" customFormat="1" ht="11.25" customHeight="1">
      <c r="A1214" s="314" t="s">
        <v>463</v>
      </c>
      <c r="B1214" s="315"/>
      <c r="C1214" s="315"/>
      <c r="D1214" s="315"/>
      <c r="E1214" s="315"/>
      <c r="F1214" s="315"/>
      <c r="G1214" s="315"/>
      <c r="H1214" s="315"/>
      <c r="I1214" s="315"/>
      <c r="J1214" s="315"/>
      <c r="K1214" s="316"/>
      <c r="L1214" s="209"/>
      <c r="M1214" s="210"/>
      <c r="N1214" s="308"/>
      <c r="O1214" s="271"/>
      <c r="P1214" s="217"/>
    </row>
    <row r="1215" spans="1:16" s="3" customFormat="1" ht="11.25" customHeight="1">
      <c r="A1215" s="66" t="s">
        <v>2870</v>
      </c>
      <c r="B1215" s="99" t="s">
        <v>803</v>
      </c>
      <c r="C1215" s="99" t="s">
        <v>804</v>
      </c>
      <c r="D1215" s="180" t="s">
        <v>821</v>
      </c>
      <c r="E1215" s="6">
        <v>80.017600000000002</v>
      </c>
      <c r="F1215" s="13">
        <f>E1215+(E1215*$N$10)/100</f>
        <v>80.017600000000002</v>
      </c>
      <c r="G1215" s="39">
        <v>92</v>
      </c>
      <c r="H1215" s="40" t="s">
        <v>465</v>
      </c>
      <c r="I1215" s="39">
        <v>180</v>
      </c>
      <c r="J1215" s="22">
        <v>18</v>
      </c>
      <c r="K1215" s="23" t="s">
        <v>463</v>
      </c>
      <c r="L1215" s="207">
        <f>F1215-(F1215*$N$11)/100</f>
        <v>80.017600000000002</v>
      </c>
      <c r="M1215" s="208">
        <f>IF($N$11="",(F1215*$P$11)/100+F1215,L1215+(L1215*$P$11)/100)</f>
        <v>80.017600000000002</v>
      </c>
      <c r="N1215" s="308"/>
      <c r="O1215" s="271"/>
      <c r="P1215" s="217"/>
    </row>
    <row r="1216" spans="1:16" s="3" customFormat="1" ht="11.25" customHeight="1">
      <c r="A1216" s="66" t="s">
        <v>3887</v>
      </c>
      <c r="B1216" s="99" t="s">
        <v>824</v>
      </c>
      <c r="C1216" s="99" t="s">
        <v>825</v>
      </c>
      <c r="D1216" s="180" t="s">
        <v>826</v>
      </c>
      <c r="E1216" s="6">
        <v>63.689599999999999</v>
      </c>
      <c r="F1216" s="13">
        <f>E1216+(E1216*$N$10)/100</f>
        <v>63.689599999999999</v>
      </c>
      <c r="G1216" s="39">
        <v>92</v>
      </c>
      <c r="H1216" s="40" t="s">
        <v>465</v>
      </c>
      <c r="I1216" s="39">
        <v>120</v>
      </c>
      <c r="J1216" s="22">
        <v>6</v>
      </c>
      <c r="K1216" s="23" t="s">
        <v>463</v>
      </c>
      <c r="L1216" s="207">
        <f>F1216-(F1216*$N$11)/100</f>
        <v>63.689599999999999</v>
      </c>
      <c r="M1216" s="208">
        <f>IF($N$11="",(F1216*$P$11)/100+F1216,L1216+(L1216*$P$11)/100)</f>
        <v>63.689599999999999</v>
      </c>
      <c r="N1216" s="308"/>
      <c r="O1216" s="271"/>
      <c r="P1216" s="217"/>
    </row>
    <row r="1217" spans="1:16" s="3" customFormat="1" ht="11.25" customHeight="1">
      <c r="A1217" s="66" t="s">
        <v>2867</v>
      </c>
      <c r="B1217" s="99" t="s">
        <v>560</v>
      </c>
      <c r="C1217" s="99" t="s">
        <v>626</v>
      </c>
      <c r="D1217" s="180" t="s">
        <v>2204</v>
      </c>
      <c r="E1217" s="6">
        <v>35.8904</v>
      </c>
      <c r="F1217" s="13">
        <f>E1217+(E1217*$N$10)/100</f>
        <v>35.8904</v>
      </c>
      <c r="G1217" s="39">
        <v>93</v>
      </c>
      <c r="H1217" s="40">
        <v>33</v>
      </c>
      <c r="I1217" s="39">
        <v>110</v>
      </c>
      <c r="J1217" s="22">
        <v>32</v>
      </c>
      <c r="K1217" s="23" t="s">
        <v>463</v>
      </c>
      <c r="L1217" s="207">
        <f>F1217-(F1217*$N$11)/100</f>
        <v>35.8904</v>
      </c>
      <c r="M1217" s="208">
        <f>IF($N$11="",(F1217*$P$11)/100+F1217,L1217+(L1217*$P$11)/100)</f>
        <v>35.8904</v>
      </c>
      <c r="N1217" s="308"/>
      <c r="O1217" s="271"/>
      <c r="P1217" s="217"/>
    </row>
    <row r="1218" spans="1:16" ht="11.25" customHeight="1">
      <c r="A1218" s="314" t="s">
        <v>3653</v>
      </c>
      <c r="B1218" s="315"/>
      <c r="C1218" s="315"/>
      <c r="D1218" s="315"/>
      <c r="E1218" s="315"/>
      <c r="F1218" s="315"/>
      <c r="G1218" s="315"/>
      <c r="H1218" s="315"/>
      <c r="I1218" s="315"/>
      <c r="J1218" s="315"/>
      <c r="K1218" s="316"/>
      <c r="L1218" s="209"/>
      <c r="M1218" s="210"/>
      <c r="P1218" s="217"/>
    </row>
    <row r="1219" spans="1:16" ht="11.25" customHeight="1">
      <c r="A1219" s="66" t="s">
        <v>1269</v>
      </c>
      <c r="B1219" s="99" t="s">
        <v>1874</v>
      </c>
      <c r="C1219" s="99" t="s">
        <v>644</v>
      </c>
      <c r="D1219" s="180" t="s">
        <v>641</v>
      </c>
      <c r="E1219" s="6">
        <v>27.602684927999999</v>
      </c>
      <c r="F1219" s="13">
        <f>E1219+(E1219*$N$10)/100</f>
        <v>27.602684927999999</v>
      </c>
      <c r="G1219" s="39">
        <v>84.5</v>
      </c>
      <c r="H1219" s="40" t="s">
        <v>988</v>
      </c>
      <c r="I1219" s="39">
        <v>72</v>
      </c>
      <c r="J1219" s="22">
        <v>60</v>
      </c>
      <c r="K1219" s="23" t="s">
        <v>987</v>
      </c>
      <c r="L1219" s="207">
        <f>F1219-(F1219*$N$11)/100</f>
        <v>27.602684927999999</v>
      </c>
      <c r="M1219" s="208">
        <f>IF($N$11="",(F1219*$P$11)/100+F1219,L1219+(L1219*$P$11)/100)</f>
        <v>27.602684927999999</v>
      </c>
      <c r="P1219" s="217"/>
    </row>
    <row r="1220" spans="1:16" s="8" customFormat="1" ht="11.25" customHeight="1">
      <c r="A1220" s="66" t="s">
        <v>1300</v>
      </c>
      <c r="B1220" s="99" t="s">
        <v>3204</v>
      </c>
      <c r="C1220" s="99" t="s">
        <v>2249</v>
      </c>
      <c r="D1220" s="180" t="s">
        <v>3163</v>
      </c>
      <c r="E1220" s="6">
        <v>24.841222495221512</v>
      </c>
      <c r="F1220" s="13">
        <f>E1220+(E1220*$N$10)/100</f>
        <v>24.841222495221512</v>
      </c>
      <c r="G1220" s="39">
        <v>73</v>
      </c>
      <c r="H1220" s="40">
        <v>20</v>
      </c>
      <c r="I1220" s="39">
        <v>82</v>
      </c>
      <c r="J1220" s="22">
        <v>36</v>
      </c>
      <c r="K1220" s="23" t="s">
        <v>478</v>
      </c>
      <c r="L1220" s="207">
        <f>F1220-(F1220*$N$11)/100</f>
        <v>24.841222495221512</v>
      </c>
      <c r="M1220" s="208">
        <f>IF($N$11="",(F1220*$P$11)/100+F1220,L1220+(L1220*$P$11)/100)</f>
        <v>24.841222495221512</v>
      </c>
      <c r="N1220" s="308"/>
      <c r="O1220" s="271"/>
      <c r="P1220" s="217"/>
    </row>
    <row r="1221" spans="1:16" s="8" customFormat="1" ht="11.25" customHeight="1">
      <c r="A1221" s="66" t="s">
        <v>1309</v>
      </c>
      <c r="B1221" s="99" t="s">
        <v>1880</v>
      </c>
      <c r="C1221" s="99">
        <v>0</v>
      </c>
      <c r="D1221" s="180" t="s">
        <v>1807</v>
      </c>
      <c r="E1221" s="6">
        <v>26.631799506409173</v>
      </c>
      <c r="F1221" s="13">
        <f>E1221+(E1221*$N$10)/100</f>
        <v>26.631799506409173</v>
      </c>
      <c r="G1221" s="39">
        <v>0</v>
      </c>
      <c r="H1221" s="40">
        <v>0</v>
      </c>
      <c r="I1221" s="39">
        <v>0</v>
      </c>
      <c r="J1221" s="22">
        <v>6</v>
      </c>
      <c r="K1221" s="23" t="s">
        <v>478</v>
      </c>
      <c r="L1221" s="207">
        <f>F1221-(F1221*$N$11)/100</f>
        <v>26.631799506409173</v>
      </c>
      <c r="M1221" s="208">
        <f>IF($N$11="",(F1221*$P$11)/100+F1221,L1221+(L1221*$P$11)/100)</f>
        <v>26.631799506409173</v>
      </c>
      <c r="N1221" s="308"/>
      <c r="O1221" s="271"/>
      <c r="P1221" s="217"/>
    </row>
    <row r="1222" spans="1:16" s="8" customFormat="1" ht="11.25" customHeight="1">
      <c r="A1222" s="66" t="s">
        <v>1311</v>
      </c>
      <c r="B1222" s="99" t="s">
        <v>1882</v>
      </c>
      <c r="C1222" s="99">
        <v>0</v>
      </c>
      <c r="D1222" s="180" t="s">
        <v>1809</v>
      </c>
      <c r="E1222" s="6">
        <v>32.188180496930187</v>
      </c>
      <c r="F1222" s="13">
        <f>E1222+(E1222*$N$10)/100</f>
        <v>32.188180496930187</v>
      </c>
      <c r="G1222" s="39">
        <v>0</v>
      </c>
      <c r="H1222" s="40">
        <v>0</v>
      </c>
      <c r="I1222" s="39">
        <v>0</v>
      </c>
      <c r="J1222" s="22">
        <v>6</v>
      </c>
      <c r="K1222" s="23" t="s">
        <v>478</v>
      </c>
      <c r="L1222" s="207">
        <f>F1222-(F1222*$N$11)/100</f>
        <v>32.188180496930187</v>
      </c>
      <c r="M1222" s="208">
        <f>IF($N$11="",(F1222*$P$11)/100+F1222,L1222+(L1222*$P$11)/100)</f>
        <v>32.188180496930187</v>
      </c>
      <c r="N1222" s="308"/>
      <c r="O1222" s="271"/>
      <c r="P1222" s="217"/>
    </row>
    <row r="1223" spans="1:16" s="8" customFormat="1" ht="11.25" customHeight="1">
      <c r="A1223" s="311" t="s">
        <v>3208</v>
      </c>
      <c r="B1223" s="312"/>
      <c r="C1223" s="312"/>
      <c r="D1223" s="312"/>
      <c r="E1223" s="312"/>
      <c r="F1223" s="312"/>
      <c r="G1223" s="312"/>
      <c r="H1223" s="312"/>
      <c r="I1223" s="312"/>
      <c r="J1223" s="312"/>
      <c r="K1223" s="313"/>
      <c r="L1223" s="209"/>
      <c r="M1223" s="210"/>
      <c r="N1223" s="308"/>
      <c r="O1223" s="271"/>
      <c r="P1223" s="217"/>
    </row>
    <row r="1224" spans="1:16" s="8" customFormat="1" ht="11.25" customHeight="1">
      <c r="A1224" s="314" t="s">
        <v>3652</v>
      </c>
      <c r="B1224" s="315"/>
      <c r="C1224" s="315"/>
      <c r="D1224" s="315"/>
      <c r="E1224" s="315"/>
      <c r="F1224" s="315"/>
      <c r="G1224" s="315"/>
      <c r="H1224" s="315"/>
      <c r="I1224" s="315"/>
      <c r="J1224" s="315"/>
      <c r="K1224" s="316"/>
      <c r="L1224" s="209"/>
      <c r="M1224" s="210"/>
      <c r="N1224" s="308"/>
      <c r="O1224" s="271"/>
      <c r="P1224" s="217"/>
    </row>
    <row r="1225" spans="1:16" s="8" customFormat="1" ht="11.25" customHeight="1">
      <c r="A1225" s="66" t="s">
        <v>2412</v>
      </c>
      <c r="B1225" s="99" t="s">
        <v>3687</v>
      </c>
      <c r="C1225" s="99" t="s">
        <v>3994</v>
      </c>
      <c r="D1225" s="180" t="s">
        <v>3367</v>
      </c>
      <c r="E1225" s="6">
        <v>66.427558230011712</v>
      </c>
      <c r="F1225" s="13">
        <f t="shared" ref="F1225:F1245" si="122">E1225+(E1225*$N$10)/100</f>
        <v>66.427558230011712</v>
      </c>
      <c r="G1225" s="39">
        <v>328</v>
      </c>
      <c r="H1225" s="40">
        <v>158</v>
      </c>
      <c r="I1225" s="39">
        <v>57</v>
      </c>
      <c r="J1225" s="22">
        <v>24</v>
      </c>
      <c r="K1225" s="23" t="s">
        <v>424</v>
      </c>
      <c r="L1225" s="207">
        <f t="shared" ref="L1225:L1276" si="123">F1225-(F1225*$N$11)/100</f>
        <v>66.427558230011712</v>
      </c>
      <c r="M1225" s="208">
        <f t="shared" ref="M1225:M1243" si="124">IF($N$11="",(F1225*$P$11)/100+F1225,L1225+(L1225*$P$11)/100)</f>
        <v>66.427558230011712</v>
      </c>
      <c r="N1225" s="308"/>
      <c r="O1225" s="271"/>
      <c r="P1225" s="217"/>
    </row>
    <row r="1226" spans="1:16" s="8" customFormat="1" ht="11.25" customHeight="1">
      <c r="A1226" s="66" t="s">
        <v>2413</v>
      </c>
      <c r="B1226" s="99" t="s">
        <v>1451</v>
      </c>
      <c r="C1226" s="99" t="s">
        <v>3995</v>
      </c>
      <c r="D1226" s="180" t="s">
        <v>3368</v>
      </c>
      <c r="E1226" s="6">
        <v>70.980146883088324</v>
      </c>
      <c r="F1226" s="13">
        <f t="shared" si="122"/>
        <v>70.980146883088324</v>
      </c>
      <c r="G1226" s="39">
        <v>328</v>
      </c>
      <c r="H1226" s="40">
        <v>158</v>
      </c>
      <c r="I1226" s="39">
        <v>67</v>
      </c>
      <c r="J1226" s="22">
        <v>20</v>
      </c>
      <c r="K1226" s="23" t="s">
        <v>424</v>
      </c>
      <c r="L1226" s="207">
        <f t="shared" si="123"/>
        <v>70.980146883088324</v>
      </c>
      <c r="M1226" s="208">
        <f t="shared" si="124"/>
        <v>70.980146883088324</v>
      </c>
      <c r="N1226" s="308"/>
      <c r="O1226" s="271"/>
      <c r="P1226" s="217"/>
    </row>
    <row r="1227" spans="1:16" s="8" customFormat="1" ht="11.25" customHeight="1">
      <c r="A1227" s="66" t="s">
        <v>2470</v>
      </c>
      <c r="B1227" s="99" t="s">
        <v>3702</v>
      </c>
      <c r="C1227" s="99" t="s">
        <v>4017</v>
      </c>
      <c r="D1227" s="180" t="s">
        <v>3381</v>
      </c>
      <c r="E1227" s="6">
        <v>49.567786160027175</v>
      </c>
      <c r="F1227" s="13">
        <f t="shared" si="122"/>
        <v>49.567786160027175</v>
      </c>
      <c r="G1227" s="39">
        <v>303</v>
      </c>
      <c r="H1227" s="40">
        <v>101</v>
      </c>
      <c r="I1227" s="39">
        <v>50</v>
      </c>
      <c r="J1227" s="22">
        <v>36</v>
      </c>
      <c r="K1227" s="23" t="s">
        <v>424</v>
      </c>
      <c r="L1227" s="207">
        <f t="shared" si="123"/>
        <v>49.567786160027175</v>
      </c>
      <c r="M1227" s="208">
        <f t="shared" si="124"/>
        <v>49.567786160027175</v>
      </c>
      <c r="N1227" s="308"/>
      <c r="O1227" s="271"/>
      <c r="P1227" s="217"/>
    </row>
    <row r="1228" spans="1:16" s="9" customFormat="1" ht="11.25" customHeight="1">
      <c r="A1228" s="66" t="s">
        <v>2524</v>
      </c>
      <c r="B1228" s="99" t="s">
        <v>3665</v>
      </c>
      <c r="C1228" s="99" t="s">
        <v>4035</v>
      </c>
      <c r="D1228" s="180" t="s">
        <v>3400</v>
      </c>
      <c r="E1228" s="6">
        <v>89.108200371722006</v>
      </c>
      <c r="F1228" s="13">
        <f t="shared" si="122"/>
        <v>89.108200371722006</v>
      </c>
      <c r="G1228" s="39">
        <v>262</v>
      </c>
      <c r="H1228" s="40">
        <v>180</v>
      </c>
      <c r="I1228" s="39">
        <v>33</v>
      </c>
      <c r="J1228" s="22">
        <v>30</v>
      </c>
      <c r="K1228" s="23" t="s">
        <v>424</v>
      </c>
      <c r="L1228" s="207">
        <f t="shared" si="123"/>
        <v>89.108200371722006</v>
      </c>
      <c r="M1228" s="208">
        <f t="shared" si="124"/>
        <v>89.108200371722006</v>
      </c>
      <c r="N1228" s="308"/>
      <c r="O1228" s="271"/>
      <c r="P1228" s="217"/>
    </row>
    <row r="1229" spans="1:16" s="9" customFormat="1" ht="11.25" customHeight="1">
      <c r="A1229" s="66" t="s">
        <v>2750</v>
      </c>
      <c r="B1229" s="99" t="s">
        <v>415</v>
      </c>
      <c r="C1229" s="99" t="s">
        <v>4043</v>
      </c>
      <c r="D1229" s="180" t="s">
        <v>819</v>
      </c>
      <c r="E1229" s="6">
        <v>87.663710137004315</v>
      </c>
      <c r="F1229" s="13">
        <f t="shared" si="122"/>
        <v>87.663710137004315</v>
      </c>
      <c r="G1229" s="39">
        <v>320</v>
      </c>
      <c r="H1229" s="40">
        <v>123</v>
      </c>
      <c r="I1229" s="39">
        <v>58</v>
      </c>
      <c r="J1229" s="22">
        <v>20</v>
      </c>
      <c r="K1229" s="23" t="s">
        <v>424</v>
      </c>
      <c r="L1229" s="207">
        <f t="shared" si="123"/>
        <v>87.663710137004315</v>
      </c>
      <c r="M1229" s="208">
        <f t="shared" si="124"/>
        <v>87.663710137004315</v>
      </c>
      <c r="N1229" s="308"/>
      <c r="O1229" s="271"/>
      <c r="P1229" s="217"/>
    </row>
    <row r="1230" spans="1:16" s="9" customFormat="1" ht="11.25" customHeight="1">
      <c r="A1230" s="66" t="s">
        <v>1350</v>
      </c>
      <c r="B1230" s="99" t="s">
        <v>415</v>
      </c>
      <c r="C1230" s="99" t="s">
        <v>4043</v>
      </c>
      <c r="D1230" s="180" t="s">
        <v>819</v>
      </c>
      <c r="E1230" s="6">
        <v>87.643920000000008</v>
      </c>
      <c r="F1230" s="13">
        <f t="shared" si="122"/>
        <v>87.643920000000008</v>
      </c>
      <c r="G1230" s="39">
        <v>320</v>
      </c>
      <c r="H1230" s="40">
        <v>123</v>
      </c>
      <c r="I1230" s="39" t="s">
        <v>859</v>
      </c>
      <c r="J1230" s="22">
        <v>20</v>
      </c>
      <c r="K1230" s="23" t="s">
        <v>424</v>
      </c>
      <c r="L1230" s="207">
        <f t="shared" si="123"/>
        <v>87.643920000000008</v>
      </c>
      <c r="M1230" s="208">
        <f t="shared" si="124"/>
        <v>87.643920000000008</v>
      </c>
      <c r="N1230" s="308"/>
      <c r="O1230" s="271"/>
      <c r="P1230" s="217"/>
    </row>
    <row r="1231" spans="1:16" s="9" customFormat="1" ht="11.25" customHeight="1">
      <c r="A1231" s="66" t="s">
        <v>2752</v>
      </c>
      <c r="B1231" s="99" t="s">
        <v>1196</v>
      </c>
      <c r="C1231" s="99" t="s">
        <v>3353</v>
      </c>
      <c r="D1231" s="180" t="s">
        <v>3415</v>
      </c>
      <c r="E1231" s="6">
        <v>41.726669702078325</v>
      </c>
      <c r="F1231" s="13">
        <f t="shared" si="122"/>
        <v>41.726669702078325</v>
      </c>
      <c r="G1231" s="39">
        <v>214</v>
      </c>
      <c r="H1231" s="40">
        <v>162</v>
      </c>
      <c r="I1231" s="39">
        <v>42.5</v>
      </c>
      <c r="J1231" s="22">
        <v>30</v>
      </c>
      <c r="K1231" s="23" t="s">
        <v>424</v>
      </c>
      <c r="L1231" s="207">
        <f t="shared" si="123"/>
        <v>41.726669702078325</v>
      </c>
      <c r="M1231" s="208">
        <f t="shared" si="124"/>
        <v>41.726669702078325</v>
      </c>
      <c r="N1231" s="308"/>
      <c r="O1231" s="271"/>
      <c r="P1231" s="217"/>
    </row>
    <row r="1232" spans="1:16" s="9" customFormat="1" ht="11.25" customHeight="1">
      <c r="A1232" s="66" t="s">
        <v>2753</v>
      </c>
      <c r="B1232" s="99" t="s">
        <v>1197</v>
      </c>
      <c r="C1232" s="99" t="s">
        <v>3354</v>
      </c>
      <c r="D1232" s="180" t="s">
        <v>3419</v>
      </c>
      <c r="E1232" s="6">
        <v>51.625665966049347</v>
      </c>
      <c r="F1232" s="13">
        <f t="shared" si="122"/>
        <v>51.625665966049347</v>
      </c>
      <c r="G1232" s="39">
        <v>214</v>
      </c>
      <c r="H1232" s="40">
        <v>162</v>
      </c>
      <c r="I1232" s="39">
        <v>58</v>
      </c>
      <c r="J1232" s="22">
        <v>22</v>
      </c>
      <c r="K1232" s="23" t="s">
        <v>424</v>
      </c>
      <c r="L1232" s="207">
        <f t="shared" si="123"/>
        <v>51.625665966049347</v>
      </c>
      <c r="M1232" s="208">
        <f t="shared" si="124"/>
        <v>51.625665966049347</v>
      </c>
      <c r="N1232" s="308"/>
      <c r="O1232" s="271"/>
      <c r="P1232" s="217"/>
    </row>
    <row r="1233" spans="1:16" s="9" customFormat="1" ht="11.25" customHeight="1">
      <c r="A1233" s="66" t="s">
        <v>3847</v>
      </c>
      <c r="B1233" s="99" t="s">
        <v>1197</v>
      </c>
      <c r="C1233" s="99" t="s">
        <v>3354</v>
      </c>
      <c r="D1233" s="180" t="s">
        <v>3419</v>
      </c>
      <c r="E1233" s="6">
        <v>59.906776892863995</v>
      </c>
      <c r="F1233" s="13">
        <f t="shared" si="122"/>
        <v>59.906776892863995</v>
      </c>
      <c r="G1233" s="39">
        <v>214</v>
      </c>
      <c r="H1233" s="40">
        <v>162</v>
      </c>
      <c r="I1233" s="39">
        <v>63</v>
      </c>
      <c r="J1233" s="22">
        <v>22</v>
      </c>
      <c r="K1233" s="23" t="s">
        <v>424</v>
      </c>
      <c r="L1233" s="207">
        <f t="shared" si="123"/>
        <v>59.906776892863995</v>
      </c>
      <c r="M1233" s="208">
        <f t="shared" si="124"/>
        <v>59.906776892863995</v>
      </c>
      <c r="N1233" s="308"/>
      <c r="O1233" s="271"/>
      <c r="P1233" s="217"/>
    </row>
    <row r="1234" spans="1:16" s="9" customFormat="1" ht="11.25" customHeight="1">
      <c r="A1234" s="66" t="s">
        <v>2826</v>
      </c>
      <c r="B1234" s="99" t="s">
        <v>1987</v>
      </c>
      <c r="C1234" s="99" t="s">
        <v>3726</v>
      </c>
      <c r="D1234" s="180" t="s">
        <v>3040</v>
      </c>
      <c r="E1234" s="6">
        <v>102.90102458518402</v>
      </c>
      <c r="F1234" s="13">
        <f t="shared" si="122"/>
        <v>102.90102458518402</v>
      </c>
      <c r="G1234" s="39">
        <v>275</v>
      </c>
      <c r="H1234" s="40">
        <v>111</v>
      </c>
      <c r="I1234" s="39">
        <v>69</v>
      </c>
      <c r="J1234" s="22">
        <v>16</v>
      </c>
      <c r="K1234" s="23" t="s">
        <v>424</v>
      </c>
      <c r="L1234" s="207">
        <f t="shared" si="123"/>
        <v>102.90102458518402</v>
      </c>
      <c r="M1234" s="208">
        <f t="shared" si="124"/>
        <v>102.90102458518402</v>
      </c>
      <c r="N1234" s="308"/>
      <c r="O1234" s="271"/>
      <c r="P1234" s="217"/>
    </row>
    <row r="1235" spans="1:16" s="9" customFormat="1" ht="11.25" customHeight="1">
      <c r="A1235" s="66" t="s">
        <v>2832</v>
      </c>
      <c r="B1235" s="99" t="s">
        <v>4096</v>
      </c>
      <c r="C1235" s="99" t="s">
        <v>1940</v>
      </c>
      <c r="D1235" s="180" t="s">
        <v>2019</v>
      </c>
      <c r="E1235" s="6">
        <v>60.602115873637501</v>
      </c>
      <c r="F1235" s="13">
        <f t="shared" si="122"/>
        <v>60.602115873637501</v>
      </c>
      <c r="G1235" s="39">
        <v>248</v>
      </c>
      <c r="H1235" s="40">
        <v>170</v>
      </c>
      <c r="I1235" s="39">
        <v>50</v>
      </c>
      <c r="J1235" s="22">
        <v>28</v>
      </c>
      <c r="K1235" s="23" t="s">
        <v>424</v>
      </c>
      <c r="L1235" s="207">
        <f t="shared" si="123"/>
        <v>60.602115873637501</v>
      </c>
      <c r="M1235" s="208">
        <f t="shared" si="124"/>
        <v>60.602115873637501</v>
      </c>
      <c r="N1235" s="308"/>
      <c r="O1235" s="271"/>
      <c r="P1235" s="217"/>
    </row>
    <row r="1236" spans="1:16" s="9" customFormat="1" ht="11.25" customHeight="1">
      <c r="A1236" s="66" t="s">
        <v>2835</v>
      </c>
      <c r="B1236" s="99" t="s">
        <v>852</v>
      </c>
      <c r="C1236" s="99" t="s">
        <v>1941</v>
      </c>
      <c r="D1236" s="180" t="s">
        <v>2020</v>
      </c>
      <c r="E1236" s="6">
        <v>54.364966919354629</v>
      </c>
      <c r="F1236" s="13">
        <f t="shared" si="122"/>
        <v>54.364966919354629</v>
      </c>
      <c r="G1236" s="39">
        <v>248</v>
      </c>
      <c r="H1236" s="40">
        <v>170</v>
      </c>
      <c r="I1236" s="39" t="s">
        <v>2978</v>
      </c>
      <c r="J1236" s="22">
        <v>8</v>
      </c>
      <c r="K1236" s="23" t="s">
        <v>424</v>
      </c>
      <c r="L1236" s="207">
        <f t="shared" si="123"/>
        <v>54.364966919354629</v>
      </c>
      <c r="M1236" s="208">
        <f t="shared" si="124"/>
        <v>54.364966919354629</v>
      </c>
      <c r="N1236" s="308"/>
      <c r="O1236" s="271"/>
      <c r="P1236" s="217"/>
    </row>
    <row r="1237" spans="1:16" s="9" customFormat="1" ht="11.25" customHeight="1">
      <c r="A1237" s="66" t="s">
        <v>1338</v>
      </c>
      <c r="B1237" s="99" t="s">
        <v>4118</v>
      </c>
      <c r="C1237" s="99" t="s">
        <v>4119</v>
      </c>
      <c r="D1237" s="180" t="s">
        <v>2057</v>
      </c>
      <c r="E1237" s="6">
        <v>61.750965197677289</v>
      </c>
      <c r="F1237" s="13">
        <f t="shared" si="122"/>
        <v>61.750965197677289</v>
      </c>
      <c r="G1237" s="39">
        <v>333</v>
      </c>
      <c r="H1237" s="40">
        <v>101</v>
      </c>
      <c r="I1237" s="39" t="s">
        <v>4120</v>
      </c>
      <c r="J1237" s="22">
        <v>24</v>
      </c>
      <c r="K1237" s="23" t="s">
        <v>932</v>
      </c>
      <c r="L1237" s="207">
        <f t="shared" si="123"/>
        <v>61.750965197677289</v>
      </c>
      <c r="M1237" s="208">
        <f t="shared" si="124"/>
        <v>61.750965197677289</v>
      </c>
      <c r="N1237" s="308"/>
      <c r="O1237" s="271"/>
      <c r="P1237" s="217"/>
    </row>
    <row r="1238" spans="1:16" s="9" customFormat="1" ht="11.25" customHeight="1">
      <c r="A1238" s="66" t="s">
        <v>1361</v>
      </c>
      <c r="B1238" s="99" t="s">
        <v>3710</v>
      </c>
      <c r="C1238" s="99" t="s">
        <v>3709</v>
      </c>
      <c r="D1238" s="180" t="s">
        <v>2058</v>
      </c>
      <c r="E1238" s="6">
        <v>51.58205340478689</v>
      </c>
      <c r="F1238" s="13">
        <f t="shared" si="122"/>
        <v>51.58205340478689</v>
      </c>
      <c r="G1238" s="39">
        <v>207</v>
      </c>
      <c r="H1238" s="40">
        <v>168.5</v>
      </c>
      <c r="I1238" s="39">
        <v>68.5</v>
      </c>
      <c r="J1238" s="22">
        <v>20</v>
      </c>
      <c r="K1238" s="23" t="s">
        <v>932</v>
      </c>
      <c r="L1238" s="207">
        <f t="shared" si="123"/>
        <v>51.58205340478689</v>
      </c>
      <c r="M1238" s="208">
        <f t="shared" si="124"/>
        <v>51.58205340478689</v>
      </c>
      <c r="N1238" s="308"/>
      <c r="O1238" s="271"/>
      <c r="P1238" s="217"/>
    </row>
    <row r="1239" spans="1:16" s="9" customFormat="1" ht="11.25" customHeight="1">
      <c r="A1239" s="66" t="s">
        <v>1363</v>
      </c>
      <c r="B1239" s="99">
        <v>0</v>
      </c>
      <c r="C1239" s="99">
        <v>0</v>
      </c>
      <c r="D1239" s="180" t="s">
        <v>820</v>
      </c>
      <c r="E1239" s="6">
        <v>93.488985010424372</v>
      </c>
      <c r="F1239" s="13">
        <f t="shared" si="122"/>
        <v>93.488985010424372</v>
      </c>
      <c r="G1239" s="39">
        <v>0</v>
      </c>
      <c r="H1239" s="40">
        <v>0</v>
      </c>
      <c r="I1239" s="39">
        <v>0</v>
      </c>
      <c r="J1239" s="22">
        <v>22</v>
      </c>
      <c r="K1239" s="23" t="s">
        <v>932</v>
      </c>
      <c r="L1239" s="207">
        <f t="shared" si="123"/>
        <v>93.488985010424372</v>
      </c>
      <c r="M1239" s="208">
        <f t="shared" si="124"/>
        <v>93.488985010424372</v>
      </c>
      <c r="N1239" s="308"/>
      <c r="O1239" s="271"/>
      <c r="P1239" s="217"/>
    </row>
    <row r="1240" spans="1:16" s="9" customFormat="1" ht="11.25" customHeight="1">
      <c r="A1240" s="66" t="s">
        <v>1385</v>
      </c>
      <c r="B1240" s="99" t="s">
        <v>1441</v>
      </c>
      <c r="C1240" s="99" t="s">
        <v>3071</v>
      </c>
      <c r="D1240" s="180" t="s">
        <v>3138</v>
      </c>
      <c r="E1240" s="6">
        <v>61.767713493092991</v>
      </c>
      <c r="F1240" s="13">
        <f t="shared" si="122"/>
        <v>61.767713493092991</v>
      </c>
      <c r="G1240" s="39">
        <v>317</v>
      </c>
      <c r="H1240" s="40">
        <v>116</v>
      </c>
      <c r="I1240" s="39" t="s">
        <v>3075</v>
      </c>
      <c r="J1240" s="22">
        <v>24</v>
      </c>
      <c r="K1240" s="23" t="s">
        <v>932</v>
      </c>
      <c r="L1240" s="207">
        <f t="shared" si="123"/>
        <v>61.767713493092991</v>
      </c>
      <c r="M1240" s="208">
        <f t="shared" si="124"/>
        <v>61.767713493092991</v>
      </c>
      <c r="N1240" s="308"/>
      <c r="O1240" s="271"/>
      <c r="P1240" s="217"/>
    </row>
    <row r="1241" spans="1:16" s="9" customFormat="1" ht="11.25" customHeight="1">
      <c r="A1241" s="66" t="s">
        <v>1385</v>
      </c>
      <c r="B1241" s="99" t="s">
        <v>1441</v>
      </c>
      <c r="C1241" s="99" t="s">
        <v>3071</v>
      </c>
      <c r="D1241" s="180" t="s">
        <v>3076</v>
      </c>
      <c r="E1241" s="6">
        <v>61.767713493092991</v>
      </c>
      <c r="F1241" s="13">
        <f t="shared" si="122"/>
        <v>61.767713493092991</v>
      </c>
      <c r="G1241" s="39">
        <v>317</v>
      </c>
      <c r="H1241" s="40">
        <v>116</v>
      </c>
      <c r="I1241" s="39" t="s">
        <v>3075</v>
      </c>
      <c r="J1241" s="22">
        <v>24</v>
      </c>
      <c r="K1241" s="23" t="s">
        <v>932</v>
      </c>
      <c r="L1241" s="207">
        <f t="shared" si="123"/>
        <v>61.767713493092991</v>
      </c>
      <c r="M1241" s="208">
        <f t="shared" si="124"/>
        <v>61.767713493092991</v>
      </c>
      <c r="N1241" s="308"/>
      <c r="O1241" s="271"/>
      <c r="P1241" s="217"/>
    </row>
    <row r="1242" spans="1:16" s="9" customFormat="1" ht="11.25" customHeight="1">
      <c r="A1242" s="66" t="s">
        <v>1396</v>
      </c>
      <c r="B1242" s="99">
        <v>0</v>
      </c>
      <c r="C1242" s="99" t="s">
        <v>2882</v>
      </c>
      <c r="D1242" s="180" t="s">
        <v>2885</v>
      </c>
      <c r="E1242" s="6">
        <v>87.498511027199982</v>
      </c>
      <c r="F1242" s="13">
        <f t="shared" si="122"/>
        <v>87.498511027199982</v>
      </c>
      <c r="G1242" s="39">
        <v>425</v>
      </c>
      <c r="H1242" s="40">
        <v>95.5</v>
      </c>
      <c r="I1242" s="39" t="s">
        <v>2883</v>
      </c>
      <c r="J1242" s="22">
        <v>0</v>
      </c>
      <c r="K1242" s="23" t="s">
        <v>932</v>
      </c>
      <c r="L1242" s="207">
        <f t="shared" si="123"/>
        <v>87.498511027199982</v>
      </c>
      <c r="M1242" s="208">
        <f t="shared" si="124"/>
        <v>87.498511027199982</v>
      </c>
      <c r="N1242" s="308"/>
      <c r="O1242" s="271"/>
      <c r="P1242" s="217"/>
    </row>
    <row r="1243" spans="1:16" s="9" customFormat="1" ht="11.25" customHeight="1">
      <c r="A1243" s="122" t="s">
        <v>705</v>
      </c>
      <c r="B1243" s="179"/>
      <c r="C1243" s="99" t="s">
        <v>4089</v>
      </c>
      <c r="D1243" s="180" t="s">
        <v>4091</v>
      </c>
      <c r="E1243" s="6">
        <v>74.915125394415625</v>
      </c>
      <c r="F1243" s="13">
        <f t="shared" si="122"/>
        <v>74.915125394415625</v>
      </c>
      <c r="G1243" s="39">
        <v>247</v>
      </c>
      <c r="H1243" s="40">
        <v>184</v>
      </c>
      <c r="I1243" s="39">
        <v>66</v>
      </c>
      <c r="J1243" s="22"/>
      <c r="K1243" s="23" t="s">
        <v>932</v>
      </c>
      <c r="L1243" s="207">
        <f t="shared" si="123"/>
        <v>74.915125394415625</v>
      </c>
      <c r="M1243" s="208">
        <f t="shared" si="124"/>
        <v>74.915125394415625</v>
      </c>
      <c r="N1243" s="308"/>
      <c r="O1243" s="271"/>
      <c r="P1243" s="217"/>
    </row>
    <row r="1244" spans="1:16" s="9" customFormat="1" ht="11.25" customHeight="1">
      <c r="A1244" s="122"/>
      <c r="B1244" s="125"/>
      <c r="C1244" s="99"/>
      <c r="D1244" s="180" t="s">
        <v>3607</v>
      </c>
      <c r="E1244" s="6"/>
      <c r="F1244" s="13"/>
      <c r="G1244" s="39"/>
      <c r="H1244" s="40"/>
      <c r="I1244" s="39"/>
      <c r="J1244" s="22"/>
      <c r="K1244" s="23"/>
      <c r="L1244" s="207"/>
      <c r="M1244" s="208"/>
      <c r="N1244" s="308"/>
      <c r="O1244" s="271"/>
      <c r="P1244" s="217"/>
    </row>
    <row r="1245" spans="1:16" s="9" customFormat="1" ht="11.25" customHeight="1">
      <c r="A1245" s="122" t="s">
        <v>2873</v>
      </c>
      <c r="B1245" s="125">
        <v>0</v>
      </c>
      <c r="C1245" s="99" t="s">
        <v>3305</v>
      </c>
      <c r="D1245" s="180" t="s">
        <v>3306</v>
      </c>
      <c r="E1245" s="6">
        <v>101.65771487499971</v>
      </c>
      <c r="F1245" s="13">
        <f t="shared" si="122"/>
        <v>101.65771487499971</v>
      </c>
      <c r="G1245" s="39">
        <v>375</v>
      </c>
      <c r="H1245" s="40">
        <v>151.5</v>
      </c>
      <c r="I1245" s="39" t="s">
        <v>3307</v>
      </c>
      <c r="J1245" s="22">
        <v>20</v>
      </c>
      <c r="K1245" s="23" t="s">
        <v>932</v>
      </c>
      <c r="L1245" s="207">
        <f t="shared" si="123"/>
        <v>101.65771487499971</v>
      </c>
      <c r="M1245" s="208">
        <f>IF($N$11="",(F1245*$P$11)/100+F1245,L1245+(L1245*$P$11)/100)</f>
        <v>101.65771487499971</v>
      </c>
      <c r="N1245" s="308"/>
      <c r="O1245" s="271"/>
      <c r="P1245" s="217"/>
    </row>
    <row r="1246" spans="1:16" s="9" customFormat="1" ht="11.25" customHeight="1">
      <c r="A1246" s="122"/>
      <c r="B1246" s="123"/>
      <c r="C1246" s="99"/>
      <c r="D1246" s="180" t="s">
        <v>3784</v>
      </c>
      <c r="E1246" s="6"/>
      <c r="F1246" s="6"/>
      <c r="G1246" s="39"/>
      <c r="H1246" s="40"/>
      <c r="I1246" s="39"/>
      <c r="J1246" s="22"/>
      <c r="K1246" s="23"/>
      <c r="L1246" s="207"/>
      <c r="M1246" s="208"/>
      <c r="N1246" s="308"/>
      <c r="O1246" s="271"/>
      <c r="P1246" s="217"/>
    </row>
    <row r="1247" spans="1:16" s="9" customFormat="1" ht="11.25" customHeight="1">
      <c r="A1247" s="122"/>
      <c r="B1247" s="123"/>
      <c r="C1247" s="99"/>
      <c r="D1247" s="180" t="s">
        <v>3785</v>
      </c>
      <c r="E1247" s="6"/>
      <c r="F1247" s="6"/>
      <c r="G1247" s="39"/>
      <c r="H1247" s="40"/>
      <c r="I1247" s="39"/>
      <c r="J1247" s="22"/>
      <c r="K1247" s="23"/>
      <c r="L1247" s="207"/>
      <c r="M1247" s="208"/>
      <c r="N1247" s="308"/>
      <c r="O1247" s="271"/>
      <c r="P1247" s="217"/>
    </row>
    <row r="1248" spans="1:16" s="9" customFormat="1" ht="11.25" customHeight="1">
      <c r="A1248" s="122" t="s">
        <v>3870</v>
      </c>
      <c r="B1248" s="123" t="s">
        <v>3786</v>
      </c>
      <c r="C1248" s="99">
        <v>0</v>
      </c>
      <c r="D1248" s="180" t="s">
        <v>3787</v>
      </c>
      <c r="E1248" s="6">
        <v>59.707673156962173</v>
      </c>
      <c r="F1248" s="13">
        <f>E1248+(E1248*$N$10)/100</f>
        <v>59.707673156962173</v>
      </c>
      <c r="G1248" s="39">
        <v>212</v>
      </c>
      <c r="H1248" s="40">
        <v>162</v>
      </c>
      <c r="I1248" s="39" t="s">
        <v>3788</v>
      </c>
      <c r="J1248" s="22">
        <v>0</v>
      </c>
      <c r="K1248" s="23" t="s">
        <v>932</v>
      </c>
      <c r="L1248" s="207">
        <f t="shared" si="123"/>
        <v>59.707673156962173</v>
      </c>
      <c r="M1248" s="208">
        <f>IF($N$11="",(F1248*$P$11)/100+F1248,L1248+(L1248*$P$11)/100)</f>
        <v>59.707673156962173</v>
      </c>
      <c r="N1248" s="308"/>
      <c r="O1248" s="271"/>
      <c r="P1248" s="217"/>
    </row>
    <row r="1249" spans="1:16" s="9" customFormat="1" ht="11.25" customHeight="1">
      <c r="A1249" s="122" t="s">
        <v>3871</v>
      </c>
      <c r="B1249" s="123" t="s">
        <v>3789</v>
      </c>
      <c r="C1249" s="99">
        <v>0</v>
      </c>
      <c r="D1249" s="180" t="s">
        <v>3790</v>
      </c>
      <c r="E1249" s="6">
        <v>70.024623133031952</v>
      </c>
      <c r="F1249" s="13">
        <f>E1249+(E1249*$N$10)/100</f>
        <v>70.024623133031952</v>
      </c>
      <c r="G1249" s="39">
        <v>212</v>
      </c>
      <c r="H1249" s="40">
        <v>162</v>
      </c>
      <c r="I1249" s="39" t="s">
        <v>3788</v>
      </c>
      <c r="J1249" s="22">
        <v>0</v>
      </c>
      <c r="K1249" s="23" t="s">
        <v>932</v>
      </c>
      <c r="L1249" s="207">
        <f t="shared" si="123"/>
        <v>70.024623133031952</v>
      </c>
      <c r="M1249" s="208">
        <f>IF($N$11="",(F1249*$P$11)/100+F1249,L1249+(L1249*$P$11)/100)</f>
        <v>70.024623133031952</v>
      </c>
      <c r="N1249" s="308"/>
      <c r="O1249" s="271"/>
      <c r="P1249" s="217"/>
    </row>
    <row r="1250" spans="1:16" s="9" customFormat="1" ht="11.25" customHeight="1">
      <c r="A1250" s="122" t="s">
        <v>2874</v>
      </c>
      <c r="B1250" s="123">
        <v>0</v>
      </c>
      <c r="C1250" s="99" t="s">
        <v>3791</v>
      </c>
      <c r="D1250" s="180" t="s">
        <v>3792</v>
      </c>
      <c r="E1250" s="6">
        <v>106.16211868216534</v>
      </c>
      <c r="F1250" s="13">
        <f>E1250+(E1250*$N$10)/100</f>
        <v>106.16211868216534</v>
      </c>
      <c r="G1250" s="39">
        <v>0</v>
      </c>
      <c r="H1250" s="40">
        <v>0</v>
      </c>
      <c r="I1250" s="39">
        <v>0</v>
      </c>
      <c r="J1250" s="22">
        <v>0</v>
      </c>
      <c r="K1250" s="23" t="s">
        <v>932</v>
      </c>
      <c r="L1250" s="207">
        <f t="shared" si="123"/>
        <v>106.16211868216534</v>
      </c>
      <c r="M1250" s="208">
        <f>IF($N$11="",(F1250*$P$11)/100+F1250,L1250+(L1250*$P$11)/100)</f>
        <v>106.16211868216534</v>
      </c>
      <c r="N1250" s="308"/>
      <c r="O1250" s="271"/>
      <c r="P1250" s="217"/>
    </row>
    <row r="1251" spans="1:16" s="9" customFormat="1" ht="11.25" customHeight="1">
      <c r="A1251" s="122"/>
      <c r="B1251" s="123"/>
      <c r="C1251" s="99"/>
      <c r="D1251" s="180" t="s">
        <v>3793</v>
      </c>
      <c r="E1251" s="6"/>
      <c r="F1251" s="6"/>
      <c r="G1251" s="39"/>
      <c r="H1251" s="40"/>
      <c r="I1251" s="39"/>
      <c r="J1251" s="22"/>
      <c r="K1251" s="23"/>
      <c r="L1251" s="207"/>
      <c r="M1251" s="208"/>
      <c r="N1251" s="308"/>
      <c r="O1251" s="271"/>
      <c r="P1251" s="217"/>
    </row>
    <row r="1252" spans="1:16" s="9" customFormat="1" ht="11.25" customHeight="1">
      <c r="A1252" s="122"/>
      <c r="B1252" s="123"/>
      <c r="C1252" s="99"/>
      <c r="D1252" s="180" t="s">
        <v>3794</v>
      </c>
      <c r="E1252" s="6"/>
      <c r="F1252" s="6"/>
      <c r="G1252" s="39"/>
      <c r="H1252" s="40"/>
      <c r="I1252" s="39"/>
      <c r="J1252" s="22"/>
      <c r="K1252" s="23"/>
      <c r="L1252" s="207"/>
      <c r="M1252" s="208"/>
      <c r="N1252" s="308"/>
      <c r="O1252" s="271"/>
      <c r="P1252" s="217"/>
    </row>
    <row r="1253" spans="1:16" s="9" customFormat="1" ht="11.25" customHeight="1">
      <c r="A1253" s="122" t="s">
        <v>3880</v>
      </c>
      <c r="B1253" s="123" t="s">
        <v>1092</v>
      </c>
      <c r="C1253" s="99"/>
      <c r="D1253" s="180" t="s">
        <v>1093</v>
      </c>
      <c r="E1253" s="6">
        <v>61.784461788508672</v>
      </c>
      <c r="F1253" s="13">
        <f t="shared" ref="F1253:F1270" si="125">E1253+(E1253*$N$10)/100</f>
        <v>61.784461788508672</v>
      </c>
      <c r="G1253" s="39">
        <v>350</v>
      </c>
      <c r="H1253" s="40">
        <v>102</v>
      </c>
      <c r="I1253" s="39">
        <v>75</v>
      </c>
      <c r="J1253" s="22"/>
      <c r="K1253" s="23" t="s">
        <v>932</v>
      </c>
      <c r="L1253" s="207">
        <f t="shared" si="123"/>
        <v>61.784461788508672</v>
      </c>
      <c r="M1253" s="208">
        <f>IF($N$11="",(F1253*$P$11)/100+F1253,L1253+(L1253*$P$11)/100)</f>
        <v>61.784461788508672</v>
      </c>
      <c r="N1253" s="308"/>
      <c r="O1253" s="271"/>
      <c r="P1253" s="217"/>
    </row>
    <row r="1254" spans="1:16" s="9" customFormat="1" ht="11.25" customHeight="1">
      <c r="A1254" s="122" t="s">
        <v>1593</v>
      </c>
      <c r="B1254" s="123"/>
      <c r="C1254" s="99"/>
      <c r="D1254" s="245" t="s">
        <v>1596</v>
      </c>
      <c r="E1254" s="6">
        <v>82.773600000000002</v>
      </c>
      <c r="F1254" s="13">
        <f t="shared" si="125"/>
        <v>82.773600000000002</v>
      </c>
      <c r="G1254" s="39"/>
      <c r="H1254" s="40"/>
      <c r="I1254" s="39"/>
      <c r="J1254" s="22"/>
      <c r="K1254" s="23"/>
      <c r="L1254" s="207">
        <f>F1254-(F1254*$N$11)/100</f>
        <v>82.773600000000002</v>
      </c>
      <c r="M1254" s="208">
        <f>IF($N$11="",(F1254*$P$11)/100+F1254,L1254+(L1254*$P$11)/100)</f>
        <v>82.773600000000002</v>
      </c>
      <c r="N1254" s="308"/>
      <c r="O1254" s="271"/>
      <c r="P1254" s="217"/>
    </row>
    <row r="1255" spans="1:16" s="9" customFormat="1" ht="11.25" customHeight="1">
      <c r="A1255" s="122" t="s">
        <v>1582</v>
      </c>
      <c r="B1255" s="123"/>
      <c r="C1255" s="99"/>
      <c r="D1255" s="180" t="s">
        <v>1583</v>
      </c>
      <c r="E1255" s="6">
        <v>82.77</v>
      </c>
      <c r="F1255" s="13">
        <f t="shared" si="125"/>
        <v>82.77</v>
      </c>
      <c r="G1255" s="39"/>
      <c r="H1255" s="40"/>
      <c r="I1255" s="39"/>
      <c r="J1255" s="22"/>
      <c r="K1255" s="23"/>
      <c r="L1255" s="207">
        <f>F1255-(F1255*$N$11)/100</f>
        <v>82.77</v>
      </c>
      <c r="M1255" s="208">
        <f>IF($N$11="",(F1255*$P$11)/100+F1255,L1255+(L1255*$P$11)/100)</f>
        <v>82.77</v>
      </c>
      <c r="N1255" s="308"/>
      <c r="O1255" s="271"/>
      <c r="P1255" s="217"/>
    </row>
    <row r="1256" spans="1:16" s="9" customFormat="1" ht="11.25" customHeight="1">
      <c r="A1256" s="122"/>
      <c r="B1256" s="123"/>
      <c r="C1256" s="99"/>
      <c r="D1256" s="180" t="s">
        <v>1584</v>
      </c>
      <c r="E1256" s="6"/>
      <c r="F1256" s="13"/>
      <c r="G1256" s="39"/>
      <c r="H1256" s="40"/>
      <c r="I1256" s="39"/>
      <c r="J1256" s="22"/>
      <c r="K1256" s="23"/>
      <c r="L1256" s="207"/>
      <c r="M1256" s="208"/>
      <c r="N1256" s="308"/>
      <c r="O1256" s="271"/>
      <c r="P1256" s="217"/>
    </row>
    <row r="1257" spans="1:16" s="9" customFormat="1" ht="11.25" customHeight="1">
      <c r="A1257" s="66" t="s">
        <v>2428</v>
      </c>
      <c r="B1257" s="99" t="s">
        <v>2039</v>
      </c>
      <c r="C1257" s="99" t="s">
        <v>1942</v>
      </c>
      <c r="D1257" s="180" t="s">
        <v>419</v>
      </c>
      <c r="E1257" s="6">
        <v>69.385795293604602</v>
      </c>
      <c r="F1257" s="13">
        <f t="shared" si="125"/>
        <v>69.385795293604602</v>
      </c>
      <c r="G1257" s="39">
        <v>145</v>
      </c>
      <c r="H1257" s="40">
        <v>110</v>
      </c>
      <c r="I1257" s="39">
        <v>168</v>
      </c>
      <c r="J1257" s="22">
        <v>30</v>
      </c>
      <c r="K1257" s="23" t="s">
        <v>425</v>
      </c>
      <c r="L1257" s="207">
        <f t="shared" si="123"/>
        <v>69.385795293604602</v>
      </c>
      <c r="M1257" s="208">
        <f t="shared" ref="M1257:M1270" si="126">IF($N$11="",(F1257*$P$11)/100+F1257,L1257+(L1257*$P$11)/100)</f>
        <v>69.385795293604602</v>
      </c>
      <c r="N1257" s="308"/>
      <c r="O1257" s="271"/>
      <c r="P1257" s="217"/>
    </row>
    <row r="1258" spans="1:16" s="9" customFormat="1" ht="11.25" customHeight="1">
      <c r="A1258" s="66" t="s">
        <v>2434</v>
      </c>
      <c r="B1258" s="99" t="s">
        <v>939</v>
      </c>
      <c r="C1258" s="99" t="s">
        <v>3182</v>
      </c>
      <c r="D1258" s="180" t="s">
        <v>3348</v>
      </c>
      <c r="E1258" s="6">
        <v>62.351511219011591</v>
      </c>
      <c r="F1258" s="13">
        <f t="shared" si="125"/>
        <v>62.351511219011591</v>
      </c>
      <c r="G1258" s="39">
        <v>113</v>
      </c>
      <c r="H1258" s="40">
        <v>75</v>
      </c>
      <c r="I1258" s="39">
        <v>240</v>
      </c>
      <c r="J1258" s="22">
        <v>24</v>
      </c>
      <c r="K1258" s="23" t="s">
        <v>425</v>
      </c>
      <c r="L1258" s="207">
        <f t="shared" si="123"/>
        <v>62.351511219011591</v>
      </c>
      <c r="M1258" s="208">
        <f t="shared" si="126"/>
        <v>62.351511219011591</v>
      </c>
      <c r="N1258" s="308"/>
      <c r="O1258" s="271"/>
      <c r="P1258" s="217"/>
    </row>
    <row r="1259" spans="1:16" s="9" customFormat="1" ht="11.25" customHeight="1">
      <c r="A1259" s="66" t="s">
        <v>2443</v>
      </c>
      <c r="B1259" s="99" t="s">
        <v>923</v>
      </c>
      <c r="C1259" s="99" t="s">
        <v>3183</v>
      </c>
      <c r="D1259" s="180" t="s">
        <v>3151</v>
      </c>
      <c r="E1259" s="6">
        <v>64.147589670528006</v>
      </c>
      <c r="F1259" s="13">
        <f t="shared" si="125"/>
        <v>64.147589670528006</v>
      </c>
      <c r="G1259" s="39">
        <v>110</v>
      </c>
      <c r="H1259" s="40">
        <v>80</v>
      </c>
      <c r="I1259" s="39">
        <v>295</v>
      </c>
      <c r="J1259" s="22">
        <v>20</v>
      </c>
      <c r="K1259" s="23" t="s">
        <v>425</v>
      </c>
      <c r="L1259" s="207">
        <f t="shared" si="123"/>
        <v>64.147589670528006</v>
      </c>
      <c r="M1259" s="208">
        <f t="shared" si="126"/>
        <v>64.147589670528006</v>
      </c>
      <c r="N1259" s="308"/>
      <c r="O1259" s="271"/>
      <c r="P1259" s="217"/>
    </row>
    <row r="1260" spans="1:16" s="9" customFormat="1" ht="11.25" customHeight="1">
      <c r="A1260" s="66" t="s">
        <v>2445</v>
      </c>
      <c r="B1260" s="99" t="s">
        <v>542</v>
      </c>
      <c r="C1260" s="99">
        <v>0</v>
      </c>
      <c r="D1260" s="180" t="s">
        <v>3184</v>
      </c>
      <c r="E1260" s="6">
        <v>59.847421390847998</v>
      </c>
      <c r="F1260" s="13">
        <f t="shared" si="125"/>
        <v>59.847421390847998</v>
      </c>
      <c r="G1260" s="39">
        <v>114</v>
      </c>
      <c r="H1260" s="40">
        <v>86</v>
      </c>
      <c r="I1260" s="39">
        <v>231</v>
      </c>
      <c r="J1260" s="22">
        <v>24</v>
      </c>
      <c r="K1260" s="23" t="s">
        <v>425</v>
      </c>
      <c r="L1260" s="207">
        <f t="shared" si="123"/>
        <v>59.847421390847998</v>
      </c>
      <c r="M1260" s="208">
        <f t="shared" si="126"/>
        <v>59.847421390847998</v>
      </c>
      <c r="N1260" s="308"/>
      <c r="O1260" s="271"/>
      <c r="P1260" s="217"/>
    </row>
    <row r="1261" spans="1:16" s="9" customFormat="1" ht="11.25" customHeight="1">
      <c r="A1261" s="66" t="s">
        <v>2446</v>
      </c>
      <c r="B1261" s="99" t="s">
        <v>2269</v>
      </c>
      <c r="C1261" s="99" t="s">
        <v>2298</v>
      </c>
      <c r="D1261" s="180" t="s">
        <v>3160</v>
      </c>
      <c r="E1261" s="6">
        <v>46.675991976961988</v>
      </c>
      <c r="F1261" s="13">
        <f t="shared" si="125"/>
        <v>46.675991976961988</v>
      </c>
      <c r="G1261" s="39">
        <v>167</v>
      </c>
      <c r="H1261" s="40">
        <v>119</v>
      </c>
      <c r="I1261" s="39">
        <v>126</v>
      </c>
      <c r="J1261" s="22">
        <v>18</v>
      </c>
      <c r="K1261" s="23" t="s">
        <v>425</v>
      </c>
      <c r="L1261" s="207">
        <f t="shared" si="123"/>
        <v>46.675991976961988</v>
      </c>
      <c r="M1261" s="208">
        <f t="shared" si="126"/>
        <v>46.675991976961988</v>
      </c>
      <c r="N1261" s="308"/>
      <c r="O1261" s="271"/>
      <c r="P1261" s="217"/>
    </row>
    <row r="1262" spans="1:16" s="9" customFormat="1" ht="11.25" customHeight="1">
      <c r="A1262" s="66" t="s">
        <v>2447</v>
      </c>
      <c r="B1262" s="99" t="s">
        <v>543</v>
      </c>
      <c r="C1262" s="99" t="s">
        <v>2298</v>
      </c>
      <c r="D1262" s="180" t="s">
        <v>3152</v>
      </c>
      <c r="E1262" s="6">
        <v>56.461892078591994</v>
      </c>
      <c r="F1262" s="13">
        <f t="shared" si="125"/>
        <v>56.461892078591994</v>
      </c>
      <c r="G1262" s="39">
        <v>176</v>
      </c>
      <c r="H1262" s="40">
        <v>113</v>
      </c>
      <c r="I1262" s="39">
        <v>135</v>
      </c>
      <c r="J1262" s="22">
        <v>18</v>
      </c>
      <c r="K1262" s="23" t="s">
        <v>425</v>
      </c>
      <c r="L1262" s="207">
        <f t="shared" si="123"/>
        <v>56.461892078591994</v>
      </c>
      <c r="M1262" s="208">
        <f t="shared" si="126"/>
        <v>56.461892078591994</v>
      </c>
      <c r="N1262" s="308"/>
      <c r="O1262" s="271"/>
      <c r="P1262" s="217"/>
    </row>
    <row r="1263" spans="1:16" s="9" customFormat="1" ht="11.25" customHeight="1">
      <c r="A1263" s="67" t="s">
        <v>2455</v>
      </c>
      <c r="B1263" s="103" t="s">
        <v>4098</v>
      </c>
      <c r="C1263" s="103">
        <v>0</v>
      </c>
      <c r="D1263" s="189" t="s">
        <v>3768</v>
      </c>
      <c r="E1263" s="11">
        <v>26.46230675680231</v>
      </c>
      <c r="F1263" s="13">
        <f t="shared" si="125"/>
        <v>26.46230675680231</v>
      </c>
      <c r="G1263" s="41">
        <v>127</v>
      </c>
      <c r="H1263" s="51">
        <v>98</v>
      </c>
      <c r="I1263" s="41">
        <v>162</v>
      </c>
      <c r="J1263" s="24">
        <v>30</v>
      </c>
      <c r="K1263" s="25" t="s">
        <v>425</v>
      </c>
      <c r="L1263" s="207">
        <f t="shared" si="123"/>
        <v>26.46230675680231</v>
      </c>
      <c r="M1263" s="208">
        <f t="shared" si="126"/>
        <v>26.46230675680231</v>
      </c>
      <c r="N1263" s="308"/>
      <c r="O1263" s="271"/>
      <c r="P1263" s="217"/>
    </row>
    <row r="1264" spans="1:16" s="9" customFormat="1" ht="11.25" customHeight="1">
      <c r="A1264" s="69" t="s">
        <v>734</v>
      </c>
      <c r="B1264" s="98" t="s">
        <v>4098</v>
      </c>
      <c r="C1264" s="98">
        <v>0</v>
      </c>
      <c r="D1264" s="187" t="s">
        <v>3768</v>
      </c>
      <c r="E1264" s="13">
        <v>32.89365219643021</v>
      </c>
      <c r="F1264" s="13">
        <f t="shared" si="125"/>
        <v>32.89365219643021</v>
      </c>
      <c r="G1264" s="42">
        <v>127</v>
      </c>
      <c r="H1264" s="52">
        <v>98</v>
      </c>
      <c r="I1264" s="42">
        <v>162</v>
      </c>
      <c r="J1264" s="28">
        <v>30</v>
      </c>
      <c r="K1264" s="29" t="s">
        <v>425</v>
      </c>
      <c r="L1264" s="207">
        <f t="shared" si="123"/>
        <v>32.89365219643021</v>
      </c>
      <c r="M1264" s="208">
        <f t="shared" si="126"/>
        <v>32.89365219643021</v>
      </c>
      <c r="N1264" s="308"/>
      <c r="O1264" s="271"/>
      <c r="P1264" s="217"/>
    </row>
    <row r="1265" spans="1:16" s="9" customFormat="1" ht="11.25" customHeight="1">
      <c r="A1265" s="66" t="s">
        <v>2456</v>
      </c>
      <c r="B1265" s="99" t="s">
        <v>4098</v>
      </c>
      <c r="C1265" s="99">
        <v>0</v>
      </c>
      <c r="D1265" s="180" t="s">
        <v>3134</v>
      </c>
      <c r="E1265" s="6">
        <v>46.959030194108514</v>
      </c>
      <c r="F1265" s="13">
        <f t="shared" si="125"/>
        <v>46.959030194108514</v>
      </c>
      <c r="G1265" s="39">
        <v>123</v>
      </c>
      <c r="H1265" s="40">
        <v>92</v>
      </c>
      <c r="I1265" s="39">
        <v>170</v>
      </c>
      <c r="J1265" s="22">
        <v>30</v>
      </c>
      <c r="K1265" s="23" t="s">
        <v>425</v>
      </c>
      <c r="L1265" s="207">
        <f t="shared" si="123"/>
        <v>46.959030194108514</v>
      </c>
      <c r="M1265" s="208">
        <f t="shared" si="126"/>
        <v>46.959030194108514</v>
      </c>
      <c r="N1265" s="308"/>
      <c r="O1265" s="271"/>
      <c r="P1265" s="217"/>
    </row>
    <row r="1266" spans="1:16" s="9" customFormat="1" ht="11.25" customHeight="1">
      <c r="A1266" s="66" t="s">
        <v>2457</v>
      </c>
      <c r="B1266" s="99" t="s">
        <v>4098</v>
      </c>
      <c r="C1266" s="99">
        <v>0</v>
      </c>
      <c r="D1266" s="180" t="s">
        <v>3133</v>
      </c>
      <c r="E1266" s="6">
        <v>38.87989493709054</v>
      </c>
      <c r="F1266" s="13">
        <f t="shared" si="125"/>
        <v>38.87989493709054</v>
      </c>
      <c r="G1266" s="39">
        <v>127</v>
      </c>
      <c r="H1266" s="40">
        <v>98</v>
      </c>
      <c r="I1266" s="39">
        <v>162</v>
      </c>
      <c r="J1266" s="22">
        <v>30</v>
      </c>
      <c r="K1266" s="23" t="s">
        <v>425</v>
      </c>
      <c r="L1266" s="207">
        <f t="shared" si="123"/>
        <v>38.87989493709054</v>
      </c>
      <c r="M1266" s="208">
        <f t="shared" si="126"/>
        <v>38.87989493709054</v>
      </c>
      <c r="N1266" s="308"/>
      <c r="O1266" s="271"/>
      <c r="P1266" s="217"/>
    </row>
    <row r="1267" spans="1:16" s="9" customFormat="1" ht="11.25" customHeight="1">
      <c r="A1267" s="66" t="s">
        <v>2466</v>
      </c>
      <c r="B1267" s="99" t="s">
        <v>936</v>
      </c>
      <c r="C1267" s="99" t="s">
        <v>750</v>
      </c>
      <c r="D1267" s="180" t="s">
        <v>2323</v>
      </c>
      <c r="E1267" s="6">
        <v>64.536765001821664</v>
      </c>
      <c r="F1267" s="13">
        <f t="shared" si="125"/>
        <v>64.536765001821664</v>
      </c>
      <c r="G1267" s="39">
        <v>360</v>
      </c>
      <c r="H1267" s="40">
        <v>245</v>
      </c>
      <c r="I1267" s="39">
        <v>34</v>
      </c>
      <c r="J1267" s="22">
        <v>20</v>
      </c>
      <c r="K1267" s="23" t="s">
        <v>425</v>
      </c>
      <c r="L1267" s="207">
        <f t="shared" si="123"/>
        <v>64.536765001821664</v>
      </c>
      <c r="M1267" s="208">
        <f t="shared" si="126"/>
        <v>64.536765001821664</v>
      </c>
      <c r="N1267" s="308"/>
      <c r="O1267" s="271"/>
      <c r="P1267" s="217"/>
    </row>
    <row r="1268" spans="1:16" s="9" customFormat="1" ht="11.25" customHeight="1">
      <c r="A1268" s="66" t="s">
        <v>2474</v>
      </c>
      <c r="B1268" s="99" t="s">
        <v>948</v>
      </c>
      <c r="C1268" s="99" t="s">
        <v>448</v>
      </c>
      <c r="D1268" s="180" t="s">
        <v>3351</v>
      </c>
      <c r="E1268" s="6">
        <v>58.252166531550351</v>
      </c>
      <c r="F1268" s="13">
        <f t="shared" si="125"/>
        <v>58.252166531550351</v>
      </c>
      <c r="G1268" s="39">
        <v>114</v>
      </c>
      <c r="H1268" s="40">
        <v>69</v>
      </c>
      <c r="I1268" s="39">
        <v>214</v>
      </c>
      <c r="J1268" s="22">
        <v>24</v>
      </c>
      <c r="K1268" s="23" t="s">
        <v>425</v>
      </c>
      <c r="L1268" s="207">
        <f t="shared" si="123"/>
        <v>58.252166531550351</v>
      </c>
      <c r="M1268" s="208">
        <f t="shared" si="126"/>
        <v>58.252166531550351</v>
      </c>
      <c r="N1268" s="308"/>
      <c r="O1268" s="271"/>
      <c r="P1268" s="217"/>
    </row>
    <row r="1269" spans="1:16" ht="11.25" customHeight="1">
      <c r="A1269" s="66" t="s">
        <v>2474</v>
      </c>
      <c r="B1269" s="99" t="s">
        <v>948</v>
      </c>
      <c r="C1269" s="99" t="s">
        <v>448</v>
      </c>
      <c r="D1269" s="180" t="s">
        <v>450</v>
      </c>
      <c r="E1269" s="6">
        <v>58.252166531550351</v>
      </c>
      <c r="F1269" s="13">
        <f t="shared" si="125"/>
        <v>58.252166531550351</v>
      </c>
      <c r="G1269" s="39">
        <v>114</v>
      </c>
      <c r="H1269" s="40">
        <v>69</v>
      </c>
      <c r="I1269" s="39">
        <v>214</v>
      </c>
      <c r="J1269" s="22">
        <v>24</v>
      </c>
      <c r="K1269" s="23" t="s">
        <v>425</v>
      </c>
      <c r="L1269" s="207">
        <f t="shared" si="123"/>
        <v>58.252166531550351</v>
      </c>
      <c r="M1269" s="208">
        <f t="shared" si="126"/>
        <v>58.252166531550351</v>
      </c>
      <c r="P1269" s="217"/>
    </row>
    <row r="1270" spans="1:16" ht="11.25" customHeight="1">
      <c r="A1270" s="66" t="s">
        <v>3877</v>
      </c>
      <c r="B1270" s="99" t="s">
        <v>2133</v>
      </c>
      <c r="C1270" s="99" t="s">
        <v>448</v>
      </c>
      <c r="D1270" s="180" t="s">
        <v>2648</v>
      </c>
      <c r="E1270" s="6">
        <v>75.686344521414696</v>
      </c>
      <c r="F1270" s="13">
        <f t="shared" si="125"/>
        <v>75.686344521414696</v>
      </c>
      <c r="G1270" s="39">
        <v>126</v>
      </c>
      <c r="H1270" s="40">
        <v>68</v>
      </c>
      <c r="I1270" s="39">
        <v>210</v>
      </c>
      <c r="J1270" s="22">
        <v>24</v>
      </c>
      <c r="K1270" s="23" t="s">
        <v>425</v>
      </c>
      <c r="L1270" s="207">
        <f t="shared" si="123"/>
        <v>75.686344521414696</v>
      </c>
      <c r="M1270" s="208">
        <f t="shared" si="126"/>
        <v>75.686344521414696</v>
      </c>
      <c r="P1270" s="217"/>
    </row>
    <row r="1271" spans="1:16" ht="11.25" customHeight="1">
      <c r="A1271" s="66"/>
      <c r="B1271" s="99"/>
      <c r="C1271" s="99"/>
      <c r="D1271" s="180" t="s">
        <v>2649</v>
      </c>
      <c r="E1271" s="6"/>
      <c r="F1271" s="6"/>
      <c r="G1271" s="39"/>
      <c r="H1271" s="40"/>
      <c r="I1271" s="39"/>
      <c r="J1271" s="22"/>
      <c r="K1271" s="23"/>
      <c r="L1271" s="207"/>
      <c r="M1271" s="208"/>
      <c r="P1271" s="217"/>
    </row>
    <row r="1272" spans="1:16" s="9" customFormat="1" ht="11.25" customHeight="1">
      <c r="A1272" s="66" t="s">
        <v>2505</v>
      </c>
      <c r="B1272" s="99" t="s">
        <v>3194</v>
      </c>
      <c r="C1272" s="99" t="s">
        <v>3128</v>
      </c>
      <c r="D1272" s="180" t="s">
        <v>3129</v>
      </c>
      <c r="E1272" s="6">
        <v>150.34340181207287</v>
      </c>
      <c r="F1272" s="13">
        <f>E1272+(E1272*$N$10)/100</f>
        <v>150.34340181207287</v>
      </c>
      <c r="G1272" s="39">
        <v>163</v>
      </c>
      <c r="H1272" s="40">
        <v>83</v>
      </c>
      <c r="I1272" s="39">
        <v>275</v>
      </c>
      <c r="J1272" s="22">
        <v>8</v>
      </c>
      <c r="K1272" s="23" t="s">
        <v>425</v>
      </c>
      <c r="L1272" s="207">
        <f t="shared" si="123"/>
        <v>150.34340181207287</v>
      </c>
      <c r="M1272" s="208">
        <f>IF($N$11="",(F1272*$P$11)/100+F1272,L1272+(L1272*$P$11)/100)</f>
        <v>150.34340181207287</v>
      </c>
      <c r="N1272" s="308"/>
      <c r="O1272" s="271"/>
      <c r="P1272" s="217"/>
    </row>
    <row r="1273" spans="1:16" s="9" customFormat="1" ht="11.25" customHeight="1">
      <c r="A1273" s="66" t="s">
        <v>2506</v>
      </c>
      <c r="B1273" s="99" t="s">
        <v>919</v>
      </c>
      <c r="C1273" s="99">
        <v>0</v>
      </c>
      <c r="D1273" s="180" t="s">
        <v>1934</v>
      </c>
      <c r="E1273" s="6">
        <v>100.73727880383915</v>
      </c>
      <c r="F1273" s="13">
        <f>E1273+(E1273*$N$10)/100</f>
        <v>100.73727880383915</v>
      </c>
      <c r="G1273" s="39">
        <v>126</v>
      </c>
      <c r="H1273" s="40">
        <v>64</v>
      </c>
      <c r="I1273" s="39">
        <v>215</v>
      </c>
      <c r="J1273" s="22">
        <v>10</v>
      </c>
      <c r="K1273" s="23" t="s">
        <v>425</v>
      </c>
      <c r="L1273" s="207">
        <f t="shared" si="123"/>
        <v>100.73727880383915</v>
      </c>
      <c r="M1273" s="208">
        <f>IF($N$11="",(F1273*$P$11)/100+F1273,L1273+(L1273*$P$11)/100)</f>
        <v>100.73727880383915</v>
      </c>
      <c r="N1273" s="308"/>
      <c r="O1273" s="271"/>
      <c r="P1273" s="217"/>
    </row>
    <row r="1274" spans="1:16" s="9" customFormat="1" ht="11.25" customHeight="1">
      <c r="A1274" s="66" t="s">
        <v>1398</v>
      </c>
      <c r="B1274" s="99" t="s">
        <v>2922</v>
      </c>
      <c r="C1274" s="99" t="s">
        <v>2923</v>
      </c>
      <c r="D1274" s="180" t="s">
        <v>2924</v>
      </c>
      <c r="E1274" s="6">
        <v>65.310513918966322</v>
      </c>
      <c r="F1274" s="13">
        <f>E1274+(E1274*$N$10)/100</f>
        <v>65.310513918966322</v>
      </c>
      <c r="G1274" s="39">
        <v>137</v>
      </c>
      <c r="H1274" s="40">
        <v>92</v>
      </c>
      <c r="I1274" s="39">
        <v>207.5</v>
      </c>
      <c r="J1274" s="22">
        <v>0</v>
      </c>
      <c r="K1274" s="23" t="s">
        <v>425</v>
      </c>
      <c r="L1274" s="207">
        <f t="shared" si="123"/>
        <v>65.310513918966322</v>
      </c>
      <c r="M1274" s="208">
        <f>IF($N$11="",(F1274*$P$11)/100+F1274,L1274+(L1274*$P$11)/100)</f>
        <v>65.310513918966322</v>
      </c>
      <c r="N1274" s="308"/>
      <c r="O1274" s="271"/>
      <c r="P1274" s="217"/>
    </row>
    <row r="1275" spans="1:16" s="9" customFormat="1" ht="11.25" customHeight="1">
      <c r="A1275" s="66" t="s">
        <v>1399</v>
      </c>
      <c r="B1275" s="99" t="s">
        <v>2926</v>
      </c>
      <c r="C1275" s="99" t="s">
        <v>2927</v>
      </c>
      <c r="D1275" s="180" t="s">
        <v>2928</v>
      </c>
      <c r="E1275" s="6">
        <v>62.820377356560414</v>
      </c>
      <c r="F1275" s="13">
        <f>E1275+(E1275*$N$10)/100</f>
        <v>62.820377356560414</v>
      </c>
      <c r="G1275" s="39">
        <v>140</v>
      </c>
      <c r="H1275" s="40">
        <v>94</v>
      </c>
      <c r="I1275" s="39">
        <v>167</v>
      </c>
      <c r="J1275" s="22">
        <v>0</v>
      </c>
      <c r="K1275" s="23" t="s">
        <v>425</v>
      </c>
      <c r="L1275" s="207">
        <f t="shared" si="123"/>
        <v>62.820377356560414</v>
      </c>
      <c r="M1275" s="208">
        <f>IF($N$11="",(F1275*$P$11)/100+F1275,L1275+(L1275*$P$11)/100)</f>
        <v>62.820377356560414</v>
      </c>
      <c r="N1275" s="308"/>
      <c r="O1275" s="271"/>
      <c r="P1275" s="217"/>
    </row>
    <row r="1276" spans="1:16" s="9" customFormat="1" ht="11.25" customHeight="1">
      <c r="A1276" s="66" t="s">
        <v>2513</v>
      </c>
      <c r="B1276" s="99" t="s">
        <v>2279</v>
      </c>
      <c r="C1276" s="99" t="s">
        <v>2308</v>
      </c>
      <c r="D1276" s="180" t="s">
        <v>1801</v>
      </c>
      <c r="E1276" s="6">
        <v>87.354847052927994</v>
      </c>
      <c r="F1276" s="13">
        <f>E1276+(E1276*$N$10)/100</f>
        <v>87.354847052927994</v>
      </c>
      <c r="G1276" s="39">
        <v>157</v>
      </c>
      <c r="H1276" s="40">
        <v>100</v>
      </c>
      <c r="I1276" s="39">
        <v>185</v>
      </c>
      <c r="J1276" s="22">
        <v>18</v>
      </c>
      <c r="K1276" s="23" t="s">
        <v>425</v>
      </c>
      <c r="L1276" s="207">
        <f t="shared" si="123"/>
        <v>87.354847052927994</v>
      </c>
      <c r="M1276" s="208">
        <f>IF($N$11="",(F1276*$P$11)/100+F1276,L1276+(L1276*$P$11)/100)</f>
        <v>87.354847052927994</v>
      </c>
      <c r="N1276" s="308"/>
      <c r="O1276" s="271"/>
      <c r="P1276" s="217"/>
    </row>
    <row r="1277" spans="1:16" s="9" customFormat="1" ht="11.25" customHeight="1">
      <c r="A1277" s="314" t="s">
        <v>2209</v>
      </c>
      <c r="B1277" s="315"/>
      <c r="C1277" s="315"/>
      <c r="D1277" s="315" t="s">
        <v>2208</v>
      </c>
      <c r="E1277" s="315"/>
      <c r="F1277" s="315"/>
      <c r="G1277" s="315"/>
      <c r="H1277" s="315"/>
      <c r="I1277" s="315"/>
      <c r="J1277" s="315"/>
      <c r="K1277" s="316"/>
      <c r="L1277" s="209"/>
      <c r="M1277" s="210"/>
      <c r="N1277" s="308"/>
      <c r="O1277" s="271"/>
      <c r="P1277" s="217"/>
    </row>
    <row r="1278" spans="1:16" s="9" customFormat="1" ht="11.25" customHeight="1">
      <c r="A1278" s="66" t="s">
        <v>2783</v>
      </c>
      <c r="B1278" s="99" t="s">
        <v>432</v>
      </c>
      <c r="C1278" s="99" t="s">
        <v>2018</v>
      </c>
      <c r="D1278" s="180" t="s">
        <v>3795</v>
      </c>
      <c r="E1278" s="6">
        <v>58.401680762879991</v>
      </c>
      <c r="F1278" s="13">
        <f>E1278+(E1278*$N$10)/100</f>
        <v>58.401680762879991</v>
      </c>
      <c r="G1278" s="39">
        <v>208</v>
      </c>
      <c r="H1278" s="40">
        <v>200</v>
      </c>
      <c r="I1278" s="39">
        <v>18</v>
      </c>
      <c r="J1278" s="22">
        <v>6</v>
      </c>
      <c r="K1278" s="23" t="s">
        <v>456</v>
      </c>
      <c r="L1278" s="207">
        <f t="shared" ref="L1278:L1287" si="127">F1278-(F1278*$N$11)/100</f>
        <v>58.401680762879991</v>
      </c>
      <c r="M1278" s="208">
        <f>IF($N$11="",(F1278*$P$11)/100+F1278,L1278+(L1278*$P$11)/100)</f>
        <v>58.401680762879991</v>
      </c>
      <c r="N1278" s="308"/>
      <c r="O1278" s="271"/>
      <c r="P1278" s="217"/>
    </row>
    <row r="1279" spans="1:16" s="9" customFormat="1" ht="11.25" customHeight="1">
      <c r="A1279" s="66" t="s">
        <v>2788</v>
      </c>
      <c r="B1279" s="99" t="s">
        <v>3665</v>
      </c>
      <c r="C1279" s="99" t="s">
        <v>2023</v>
      </c>
      <c r="D1279" s="180" t="s">
        <v>2719</v>
      </c>
      <c r="E1279" s="6">
        <v>67.528568540159995</v>
      </c>
      <c r="F1279" s="13">
        <f>E1279+(E1279*$N$10)/100</f>
        <v>67.528568540159995</v>
      </c>
      <c r="G1279" s="39">
        <v>259</v>
      </c>
      <c r="H1279" s="40">
        <v>174</v>
      </c>
      <c r="I1279" s="39">
        <v>30</v>
      </c>
      <c r="J1279" s="22">
        <v>6</v>
      </c>
      <c r="K1279" s="23" t="s">
        <v>456</v>
      </c>
      <c r="L1279" s="207">
        <f t="shared" si="127"/>
        <v>67.528568540159995</v>
      </c>
      <c r="M1279" s="208">
        <f>IF($N$11="",(F1279*$P$11)/100+F1279,L1279+(L1279*$P$11)/100)</f>
        <v>67.528568540159995</v>
      </c>
      <c r="N1279" s="308"/>
      <c r="O1279" s="271"/>
      <c r="P1279" s="217"/>
    </row>
    <row r="1280" spans="1:16" ht="11.25" customHeight="1">
      <c r="A1280" s="66" t="s">
        <v>2791</v>
      </c>
      <c r="B1280" s="99" t="s">
        <v>442</v>
      </c>
      <c r="C1280" s="99" t="s">
        <v>890</v>
      </c>
      <c r="D1280" s="180" t="s">
        <v>2720</v>
      </c>
      <c r="E1280" s="6">
        <v>71.584963107840011</v>
      </c>
      <c r="F1280" s="13">
        <f>E1280+(E1280*$N$10)/100</f>
        <v>71.584963107840011</v>
      </c>
      <c r="G1280" s="39">
        <v>317</v>
      </c>
      <c r="H1280" s="40">
        <v>158</v>
      </c>
      <c r="I1280" s="39">
        <v>30</v>
      </c>
      <c r="J1280" s="22">
        <v>6</v>
      </c>
      <c r="K1280" s="23" t="s">
        <v>456</v>
      </c>
      <c r="L1280" s="207">
        <f t="shared" si="127"/>
        <v>71.584963107840011</v>
      </c>
      <c r="M1280" s="208">
        <f>IF($N$11="",(F1280*$P$11)/100+F1280,L1280+(L1280*$P$11)/100)</f>
        <v>71.584963107840011</v>
      </c>
      <c r="P1280" s="217"/>
    </row>
    <row r="1281" spans="1:16" s="8" customFormat="1" ht="11.25" customHeight="1">
      <c r="A1281" s="66" t="s">
        <v>2794</v>
      </c>
      <c r="B1281" s="99" t="s">
        <v>443</v>
      </c>
      <c r="C1281" s="99" t="s">
        <v>444</v>
      </c>
      <c r="D1281" s="180" t="s">
        <v>2721</v>
      </c>
      <c r="E1281" s="6">
        <v>78.111597957119997</v>
      </c>
      <c r="F1281" s="13">
        <f>E1281+(E1281*$N$10)/100</f>
        <v>78.111597957119997</v>
      </c>
      <c r="G1281" s="39">
        <v>335</v>
      </c>
      <c r="H1281" s="40">
        <v>155</v>
      </c>
      <c r="I1281" s="39">
        <v>30</v>
      </c>
      <c r="J1281" s="22">
        <v>6</v>
      </c>
      <c r="K1281" s="23" t="s">
        <v>456</v>
      </c>
      <c r="L1281" s="207">
        <f t="shared" si="127"/>
        <v>78.111597957119997</v>
      </c>
      <c r="M1281" s="208">
        <f>IF($N$11="",(F1281*$P$11)/100+F1281,L1281+(L1281*$P$11)/100)</f>
        <v>78.111597957119997</v>
      </c>
      <c r="N1281" s="308"/>
      <c r="O1281" s="271"/>
      <c r="P1281" s="217"/>
    </row>
    <row r="1282" spans="1:16" s="8" customFormat="1" ht="11.25" customHeight="1">
      <c r="A1282" s="66" t="s">
        <v>2802</v>
      </c>
      <c r="B1282" s="99" t="s">
        <v>881</v>
      </c>
      <c r="C1282" s="99" t="s">
        <v>882</v>
      </c>
      <c r="D1282" s="180" t="s">
        <v>2356</v>
      </c>
      <c r="E1282" s="6">
        <v>68.256639360000008</v>
      </c>
      <c r="F1282" s="13">
        <f>E1282+(E1282*$N$10)/100</f>
        <v>68.256639360000008</v>
      </c>
      <c r="G1282" s="39">
        <v>285</v>
      </c>
      <c r="H1282" s="40">
        <v>173</v>
      </c>
      <c r="I1282" s="39" t="s">
        <v>883</v>
      </c>
      <c r="J1282" s="22">
        <v>6</v>
      </c>
      <c r="K1282" s="23" t="s">
        <v>456</v>
      </c>
      <c r="L1282" s="207">
        <f t="shared" si="127"/>
        <v>68.256639360000008</v>
      </c>
      <c r="M1282" s="208">
        <f>IF($N$11="",(F1282*$P$11)/100+F1282,L1282+(L1282*$P$11)/100)</f>
        <v>68.256639360000008</v>
      </c>
      <c r="N1282" s="308"/>
      <c r="O1282" s="271"/>
      <c r="P1282" s="217"/>
    </row>
    <row r="1283" spans="1:16" s="8" customFormat="1" ht="11.25" customHeight="1">
      <c r="A1283" s="66"/>
      <c r="B1283" s="99"/>
      <c r="C1283" s="99"/>
      <c r="D1283" s="180" t="s">
        <v>3608</v>
      </c>
      <c r="E1283" s="6"/>
      <c r="F1283" s="13"/>
      <c r="G1283" s="39"/>
      <c r="H1283" s="40"/>
      <c r="I1283" s="39"/>
      <c r="J1283" s="22"/>
      <c r="K1283" s="23"/>
      <c r="L1283" s="207"/>
      <c r="M1283" s="208"/>
      <c r="N1283" s="308"/>
      <c r="O1283" s="271"/>
      <c r="P1283" s="217"/>
    </row>
    <row r="1284" spans="1:16" s="8" customFormat="1" ht="11.25" customHeight="1">
      <c r="A1284" s="66" t="s">
        <v>2820</v>
      </c>
      <c r="B1284" s="99" t="s">
        <v>899</v>
      </c>
      <c r="C1284" s="99" t="s">
        <v>900</v>
      </c>
      <c r="D1284" s="180" t="s">
        <v>2725</v>
      </c>
      <c r="E1284" s="6">
        <v>69.608770882559995</v>
      </c>
      <c r="F1284" s="13">
        <f>E1284+(E1284*$N$10)/100</f>
        <v>69.608770882559995</v>
      </c>
      <c r="G1284" s="39">
        <v>432</v>
      </c>
      <c r="H1284" s="40">
        <v>144</v>
      </c>
      <c r="I1284" s="39">
        <v>18</v>
      </c>
      <c r="J1284" s="22">
        <v>6</v>
      </c>
      <c r="K1284" s="23" t="s">
        <v>456</v>
      </c>
      <c r="L1284" s="207">
        <f t="shared" si="127"/>
        <v>69.608770882559995</v>
      </c>
      <c r="M1284" s="208">
        <f>IF($N$11="",(F1284*$P$11)/100+F1284,L1284+(L1284*$P$11)/100)</f>
        <v>69.608770882559995</v>
      </c>
      <c r="N1284" s="308"/>
      <c r="O1284" s="271"/>
      <c r="P1284" s="217"/>
    </row>
    <row r="1285" spans="1:16" s="8" customFormat="1" ht="11.25" customHeight="1">
      <c r="A1285" s="66" t="s">
        <v>1374</v>
      </c>
      <c r="B1285" s="99" t="s">
        <v>433</v>
      </c>
      <c r="C1285" s="99" t="s">
        <v>3725</v>
      </c>
      <c r="D1285" s="180" t="s">
        <v>874</v>
      </c>
      <c r="E1285" s="6">
        <v>53.591212846079998</v>
      </c>
      <c r="F1285" s="13">
        <f>E1285+(E1285*$N$10)/100</f>
        <v>53.591212846079998</v>
      </c>
      <c r="G1285" s="39">
        <v>216</v>
      </c>
      <c r="H1285" s="40">
        <v>224</v>
      </c>
      <c r="I1285" s="39">
        <v>30</v>
      </c>
      <c r="J1285" s="22">
        <v>6</v>
      </c>
      <c r="K1285" s="23" t="s">
        <v>456</v>
      </c>
      <c r="L1285" s="207">
        <f t="shared" si="127"/>
        <v>53.591212846079998</v>
      </c>
      <c r="M1285" s="208">
        <f>IF($N$11="",(F1285*$P$11)/100+F1285,L1285+(L1285*$P$11)/100)</f>
        <v>53.591212846079998</v>
      </c>
      <c r="N1285" s="308"/>
      <c r="O1285" s="271"/>
      <c r="P1285" s="217"/>
    </row>
    <row r="1286" spans="1:16" ht="11.25" customHeight="1">
      <c r="A1286" s="66" t="s">
        <v>673</v>
      </c>
      <c r="B1286" s="99">
        <v>0</v>
      </c>
      <c r="C1286" s="99">
        <v>0</v>
      </c>
      <c r="D1286" s="180" t="s">
        <v>1098</v>
      </c>
      <c r="E1286" s="6">
        <v>87.953555289600018</v>
      </c>
      <c r="F1286" s="13">
        <f>E1286+(E1286*$N$10)/100</f>
        <v>87.953555289600018</v>
      </c>
      <c r="G1286" s="39">
        <v>313</v>
      </c>
      <c r="H1286" s="40">
        <v>152</v>
      </c>
      <c r="I1286" s="39">
        <v>39</v>
      </c>
      <c r="J1286" s="22">
        <v>6</v>
      </c>
      <c r="K1286" s="23" t="s">
        <v>456</v>
      </c>
      <c r="L1286" s="207">
        <f t="shared" si="127"/>
        <v>87.953555289600018</v>
      </c>
      <c r="M1286" s="208">
        <f>IF($N$11="",(F1286*$P$11)/100+F1286,L1286+(L1286*$P$11)/100)</f>
        <v>87.953555289600018</v>
      </c>
      <c r="P1286" s="217"/>
    </row>
    <row r="1287" spans="1:16" ht="11.25" customHeight="1">
      <c r="A1287" s="66" t="s">
        <v>2652</v>
      </c>
      <c r="B1287" s="99" t="s">
        <v>887</v>
      </c>
      <c r="C1287" s="99">
        <v>0</v>
      </c>
      <c r="D1287" s="180" t="s">
        <v>2650</v>
      </c>
      <c r="E1287" s="6">
        <v>73.483147745280021</v>
      </c>
      <c r="F1287" s="13">
        <f>E1287+(E1287*$N$10)/100</f>
        <v>73.483147745280021</v>
      </c>
      <c r="G1287" s="39">
        <v>153</v>
      </c>
      <c r="H1287" s="40">
        <v>150</v>
      </c>
      <c r="I1287" s="39">
        <v>30</v>
      </c>
      <c r="J1287" s="22">
        <v>6</v>
      </c>
      <c r="K1287" s="23" t="s">
        <v>456</v>
      </c>
      <c r="L1287" s="207">
        <f t="shared" si="127"/>
        <v>73.483147745280021</v>
      </c>
      <c r="M1287" s="208">
        <f>IF($N$11="",(F1287*$P$11)/100+F1287,L1287+(L1287*$P$11)/100)</f>
        <v>73.483147745280021</v>
      </c>
      <c r="P1287" s="217"/>
    </row>
    <row r="1288" spans="1:16" ht="11.25" customHeight="1">
      <c r="A1288" s="66"/>
      <c r="B1288" s="99"/>
      <c r="C1288" s="99"/>
      <c r="D1288" s="180" t="s">
        <v>2651</v>
      </c>
      <c r="E1288" s="6"/>
      <c r="F1288" s="6"/>
      <c r="G1288" s="39">
        <v>203</v>
      </c>
      <c r="H1288" s="40">
        <v>150</v>
      </c>
      <c r="I1288" s="39">
        <v>30</v>
      </c>
      <c r="J1288" s="22">
        <v>6</v>
      </c>
      <c r="K1288" s="23" t="s">
        <v>456</v>
      </c>
      <c r="L1288" s="207"/>
      <c r="M1288" s="208"/>
      <c r="P1288" s="217"/>
    </row>
    <row r="1289" spans="1:16" ht="11.25" customHeight="1">
      <c r="A1289" s="107" t="s">
        <v>1589</v>
      </c>
      <c r="B1289" s="108"/>
      <c r="C1289" s="108"/>
      <c r="D1289" s="193" t="s">
        <v>1590</v>
      </c>
      <c r="E1289" s="109">
        <v>115.46807999999999</v>
      </c>
      <c r="F1289" s="13">
        <f>E1289+(E1289*$N$10)/100</f>
        <v>115.46807999999999</v>
      </c>
      <c r="G1289" s="110"/>
      <c r="H1289" s="111"/>
      <c r="I1289" s="110"/>
      <c r="J1289" s="112"/>
      <c r="K1289" s="113"/>
      <c r="L1289" s="207">
        <f>F1289-(F1289*$N$11)/100</f>
        <v>115.46807999999999</v>
      </c>
      <c r="M1289" s="208">
        <f>IF($N$11="",(F1289*$P$11)/100+F1289,L1289+(L1289*$P$11)/100)</f>
        <v>115.46807999999999</v>
      </c>
      <c r="P1289" s="217"/>
    </row>
    <row r="1290" spans="1:16" ht="11.25" customHeight="1">
      <c r="A1290" s="314" t="s">
        <v>463</v>
      </c>
      <c r="B1290" s="315"/>
      <c r="C1290" s="315"/>
      <c r="D1290" s="315"/>
      <c r="E1290" s="315"/>
      <c r="F1290" s="315"/>
      <c r="G1290" s="315"/>
      <c r="H1290" s="315"/>
      <c r="I1290" s="315"/>
      <c r="J1290" s="315"/>
      <c r="K1290" s="316"/>
      <c r="L1290" s="209"/>
      <c r="M1290" s="210"/>
      <c r="P1290" s="217"/>
    </row>
    <row r="1291" spans="1:16" ht="11.25" customHeight="1">
      <c r="A1291" s="66" t="s">
        <v>2848</v>
      </c>
      <c r="B1291" s="99" t="s">
        <v>2985</v>
      </c>
      <c r="C1291" s="99" t="s">
        <v>2986</v>
      </c>
      <c r="D1291" s="180" t="s">
        <v>2987</v>
      </c>
      <c r="E1291" s="6">
        <v>52.354769510380919</v>
      </c>
      <c r="F1291" s="13">
        <f>E1291+(E1291*$N$10)/100</f>
        <v>52.354769510380919</v>
      </c>
      <c r="G1291" s="39">
        <v>85</v>
      </c>
      <c r="H1291" s="40" t="s">
        <v>464</v>
      </c>
      <c r="I1291" s="39">
        <v>84</v>
      </c>
      <c r="J1291" s="22">
        <v>6</v>
      </c>
      <c r="K1291" s="23" t="s">
        <v>463</v>
      </c>
      <c r="L1291" s="207">
        <f t="shared" ref="L1291:L1309" si="128">F1291-(F1291*$N$11)/100</f>
        <v>52.354769510380919</v>
      </c>
      <c r="M1291" s="208">
        <f>IF($N$11="",(F1291*$P$11)/100+F1291,L1291+(L1291*$P$11)/100)</f>
        <v>52.354769510380919</v>
      </c>
      <c r="P1291" s="217"/>
    </row>
    <row r="1292" spans="1:16" ht="11.25" customHeight="1">
      <c r="A1292" s="66" t="s">
        <v>3881</v>
      </c>
      <c r="B1292" s="99" t="s">
        <v>558</v>
      </c>
      <c r="C1292" s="99" t="s">
        <v>1998</v>
      </c>
      <c r="D1292" s="180" t="s">
        <v>3087</v>
      </c>
      <c r="E1292" s="6">
        <v>50.881086996753702</v>
      </c>
      <c r="F1292" s="13">
        <f>E1292+(E1292*$N$10)/100</f>
        <v>50.881086996753702</v>
      </c>
      <c r="G1292" s="39" t="s">
        <v>470</v>
      </c>
      <c r="H1292" s="40" t="s">
        <v>466</v>
      </c>
      <c r="I1292" s="39">
        <v>90</v>
      </c>
      <c r="J1292" s="22">
        <v>6</v>
      </c>
      <c r="K1292" s="23" t="s">
        <v>463</v>
      </c>
      <c r="L1292" s="207">
        <f t="shared" si="128"/>
        <v>50.881086996753702</v>
      </c>
      <c r="M1292" s="208">
        <f>IF($N$11="",(F1292*$P$11)/100+F1292,L1292+(L1292*$P$11)/100)</f>
        <v>50.881086996753702</v>
      </c>
      <c r="P1292" s="217"/>
    </row>
    <row r="1293" spans="1:16" ht="11.25" customHeight="1">
      <c r="A1293" s="70" t="s">
        <v>3885</v>
      </c>
      <c r="B1293" s="100" t="s">
        <v>574</v>
      </c>
      <c r="C1293" s="100" t="s">
        <v>575</v>
      </c>
      <c r="D1293" s="188" t="s">
        <v>2920</v>
      </c>
      <c r="E1293" s="15">
        <v>47.088904452140582</v>
      </c>
      <c r="F1293" s="13">
        <f>E1293+(E1293*$N$10)/100</f>
        <v>47.088904452140582</v>
      </c>
      <c r="G1293" s="44">
        <v>75</v>
      </c>
      <c r="H1293" s="54" t="s">
        <v>466</v>
      </c>
      <c r="I1293" s="44">
        <v>90</v>
      </c>
      <c r="J1293" s="32">
        <v>6</v>
      </c>
      <c r="K1293" s="33" t="s">
        <v>463</v>
      </c>
      <c r="L1293" s="207">
        <f t="shared" si="128"/>
        <v>47.088904452140582</v>
      </c>
      <c r="M1293" s="208">
        <f>IF($N$11="",(F1293*$P$11)/100+F1293,L1293+(L1293*$P$11)/100)</f>
        <v>47.088904452140582</v>
      </c>
      <c r="P1293" s="217"/>
    </row>
    <row r="1294" spans="1:16" ht="11.25" customHeight="1">
      <c r="A1294" s="69"/>
      <c r="B1294" s="98"/>
      <c r="C1294" s="98"/>
      <c r="D1294" s="187" t="s">
        <v>1999</v>
      </c>
      <c r="E1294" s="13"/>
      <c r="F1294" s="13"/>
      <c r="G1294" s="42"/>
      <c r="H1294" s="52"/>
      <c r="I1294" s="42"/>
      <c r="J1294" s="28"/>
      <c r="K1294" s="29"/>
      <c r="L1294" s="207"/>
      <c r="M1294" s="208"/>
      <c r="P1294" s="217"/>
    </row>
    <row r="1295" spans="1:16" ht="11.25" customHeight="1">
      <c r="A1295" s="70" t="s">
        <v>3842</v>
      </c>
      <c r="B1295" s="100" t="s">
        <v>559</v>
      </c>
      <c r="C1295" s="100" t="s">
        <v>1998</v>
      </c>
      <c r="D1295" s="188" t="s">
        <v>866</v>
      </c>
      <c r="E1295" s="15">
        <v>60.01967715226121</v>
      </c>
      <c r="F1295" s="13">
        <f>E1295+(E1295*$N$10)/100</f>
        <v>60.01967715226121</v>
      </c>
      <c r="G1295" s="44">
        <v>85</v>
      </c>
      <c r="H1295" s="54" t="s">
        <v>466</v>
      </c>
      <c r="I1295" s="44">
        <v>120</v>
      </c>
      <c r="J1295" s="32">
        <v>6</v>
      </c>
      <c r="K1295" s="33" t="s">
        <v>463</v>
      </c>
      <c r="L1295" s="207">
        <f t="shared" si="128"/>
        <v>60.01967715226121</v>
      </c>
      <c r="M1295" s="208">
        <f>IF($N$11="",(F1295*$P$11)/100+F1295,L1295+(L1295*$P$11)/100)</f>
        <v>60.01967715226121</v>
      </c>
      <c r="P1295" s="217"/>
    </row>
    <row r="1296" spans="1:16" ht="11.25" customHeight="1">
      <c r="A1296" s="69"/>
      <c r="B1296" s="98"/>
      <c r="C1296" s="98"/>
      <c r="D1296" s="187" t="s">
        <v>867</v>
      </c>
      <c r="E1296" s="13"/>
      <c r="F1296" s="13"/>
      <c r="G1296" s="42"/>
      <c r="H1296" s="52"/>
      <c r="I1296" s="42"/>
      <c r="J1296" s="28"/>
      <c r="K1296" s="29"/>
      <c r="L1296" s="207"/>
      <c r="M1296" s="208"/>
      <c r="P1296" s="217"/>
    </row>
    <row r="1297" spans="1:16" ht="11.25" customHeight="1">
      <c r="A1297" s="66" t="s">
        <v>1256</v>
      </c>
      <c r="B1297" s="99" t="s">
        <v>762</v>
      </c>
      <c r="C1297" s="99" t="s">
        <v>761</v>
      </c>
      <c r="D1297" s="180" t="s">
        <v>1121</v>
      </c>
      <c r="E1297" s="6">
        <v>187.60857683984059</v>
      </c>
      <c r="F1297" s="13">
        <f>E1297+(E1297*$N$10)/100</f>
        <v>187.60857683984059</v>
      </c>
      <c r="G1297" s="39">
        <v>107</v>
      </c>
      <c r="H1297" s="40" t="s">
        <v>465</v>
      </c>
      <c r="I1297" s="39">
        <v>140</v>
      </c>
      <c r="J1297" s="22">
        <v>6</v>
      </c>
      <c r="K1297" s="23" t="s">
        <v>463</v>
      </c>
      <c r="L1297" s="207">
        <f t="shared" si="128"/>
        <v>187.60857683984059</v>
      </c>
      <c r="M1297" s="208">
        <f>IF($N$11="",(F1297*$P$11)/100+F1297,L1297+(L1297*$P$11)/100)</f>
        <v>187.60857683984059</v>
      </c>
      <c r="P1297" s="217"/>
    </row>
    <row r="1298" spans="1:16" ht="11.25" customHeight="1">
      <c r="A1298" s="70" t="s">
        <v>1260</v>
      </c>
      <c r="B1298" s="100" t="s">
        <v>3722</v>
      </c>
      <c r="C1298" s="100" t="s">
        <v>1017</v>
      </c>
      <c r="D1298" s="188" t="s">
        <v>1002</v>
      </c>
      <c r="E1298" s="15">
        <v>46.213439999999999</v>
      </c>
      <c r="F1298" s="13">
        <f>E1298+(E1298*$N$10)/100</f>
        <v>46.213439999999999</v>
      </c>
      <c r="G1298" s="44">
        <v>22</v>
      </c>
      <c r="H1298" s="54">
        <v>60.5</v>
      </c>
      <c r="I1298" s="44">
        <v>99</v>
      </c>
      <c r="J1298" s="32">
        <v>6</v>
      </c>
      <c r="K1298" s="33" t="s">
        <v>3065</v>
      </c>
      <c r="L1298" s="207">
        <f t="shared" si="128"/>
        <v>46.213439999999999</v>
      </c>
      <c r="M1298" s="208">
        <f>IF($N$11="",(F1298*$P$11)/100+F1298,L1298+(L1298*$P$11)/100)</f>
        <v>46.213439999999999</v>
      </c>
      <c r="P1298" s="217"/>
    </row>
    <row r="1299" spans="1:16" ht="11.25" customHeight="1">
      <c r="A1299" s="71"/>
      <c r="B1299" s="101"/>
      <c r="C1299" s="101"/>
      <c r="D1299" s="190" t="s">
        <v>3060</v>
      </c>
      <c r="E1299" s="56"/>
      <c r="F1299" s="56"/>
      <c r="G1299" s="57"/>
      <c r="H1299" s="58"/>
      <c r="I1299" s="57"/>
      <c r="J1299" s="59"/>
      <c r="K1299" s="60"/>
      <c r="L1299" s="207"/>
      <c r="M1299" s="208"/>
      <c r="P1299" s="217"/>
    </row>
    <row r="1300" spans="1:16" ht="11.25" customHeight="1">
      <c r="A1300" s="71"/>
      <c r="B1300" s="101"/>
      <c r="C1300" s="101"/>
      <c r="D1300" s="190" t="s">
        <v>1442</v>
      </c>
      <c r="E1300" s="56"/>
      <c r="F1300" s="56"/>
      <c r="G1300" s="57"/>
      <c r="H1300" s="58"/>
      <c r="I1300" s="57"/>
      <c r="J1300" s="59"/>
      <c r="K1300" s="60"/>
      <c r="L1300" s="207"/>
      <c r="M1300" s="208"/>
      <c r="P1300" s="217"/>
    </row>
    <row r="1301" spans="1:16" ht="11.25" customHeight="1">
      <c r="A1301" s="69"/>
      <c r="B1301" s="98"/>
      <c r="C1301" s="98"/>
      <c r="D1301" s="187" t="s">
        <v>1440</v>
      </c>
      <c r="E1301" s="13"/>
      <c r="F1301" s="13"/>
      <c r="G1301" s="42"/>
      <c r="H1301" s="52"/>
      <c r="I1301" s="42"/>
      <c r="J1301" s="28"/>
      <c r="K1301" s="29"/>
      <c r="L1301" s="207"/>
      <c r="M1301" s="208"/>
      <c r="P1301" s="217"/>
    </row>
    <row r="1302" spans="1:16" ht="11.25" customHeight="1">
      <c r="A1302" s="70" t="s">
        <v>1265</v>
      </c>
      <c r="B1302" s="100" t="s">
        <v>3058</v>
      </c>
      <c r="C1302" s="100" t="s">
        <v>3723</v>
      </c>
      <c r="D1302" s="188" t="s">
        <v>3991</v>
      </c>
      <c r="E1302" s="15">
        <v>49.740600000000001</v>
      </c>
      <c r="F1302" s="13">
        <f>E1302+(E1302*$N$10)/100</f>
        <v>49.740600000000001</v>
      </c>
      <c r="G1302" s="44">
        <v>72</v>
      </c>
      <c r="H1302" s="54">
        <v>25.5</v>
      </c>
      <c r="I1302" s="44">
        <v>82.5</v>
      </c>
      <c r="J1302" s="32">
        <v>6</v>
      </c>
      <c r="K1302" s="33" t="s">
        <v>3065</v>
      </c>
      <c r="L1302" s="207">
        <f t="shared" si="128"/>
        <v>49.740600000000001</v>
      </c>
      <c r="M1302" s="208">
        <f>IF($N$11="",(F1302*$P$11)/100+F1302,L1302+(L1302*$P$11)/100)</f>
        <v>49.740600000000001</v>
      </c>
      <c r="P1302" s="217"/>
    </row>
    <row r="1303" spans="1:16" ht="11.25" customHeight="1">
      <c r="A1303" s="69"/>
      <c r="B1303" s="98"/>
      <c r="C1303" s="98"/>
      <c r="D1303" s="187" t="s">
        <v>3992</v>
      </c>
      <c r="E1303" s="13"/>
      <c r="F1303" s="13"/>
      <c r="G1303" s="42"/>
      <c r="H1303" s="52"/>
      <c r="I1303" s="42"/>
      <c r="J1303" s="28"/>
      <c r="K1303" s="29"/>
      <c r="L1303" s="207"/>
      <c r="M1303" s="208"/>
      <c r="P1303" s="217"/>
    </row>
    <row r="1304" spans="1:16" ht="11.25" customHeight="1">
      <c r="A1304" s="71"/>
      <c r="B1304" s="101"/>
      <c r="C1304" s="101"/>
      <c r="D1304" s="190" t="s">
        <v>3609</v>
      </c>
      <c r="E1304" s="56"/>
      <c r="F1304" s="13"/>
      <c r="G1304" s="57"/>
      <c r="H1304" s="58"/>
      <c r="I1304" s="57"/>
      <c r="J1304" s="59"/>
      <c r="K1304" s="60"/>
      <c r="L1304" s="207"/>
      <c r="M1304" s="208"/>
      <c r="P1304" s="217"/>
    </row>
    <row r="1305" spans="1:16" ht="11.25" customHeight="1">
      <c r="A1305" s="70" t="s">
        <v>1348</v>
      </c>
      <c r="B1305" s="100" t="s">
        <v>3034</v>
      </c>
      <c r="C1305" s="100" t="s">
        <v>4132</v>
      </c>
      <c r="D1305" s="188" t="s">
        <v>4123</v>
      </c>
      <c r="E1305" s="15">
        <v>48.528480000000002</v>
      </c>
      <c r="F1305" s="13">
        <f>E1305+(E1305*$N$10)/100</f>
        <v>48.528480000000002</v>
      </c>
      <c r="G1305" s="44">
        <v>65</v>
      </c>
      <c r="H1305" s="54" t="s">
        <v>1992</v>
      </c>
      <c r="I1305" s="44">
        <v>68.5</v>
      </c>
      <c r="J1305" s="32">
        <v>6</v>
      </c>
      <c r="K1305" s="33" t="s">
        <v>2169</v>
      </c>
      <c r="L1305" s="207">
        <f t="shared" si="128"/>
        <v>48.528480000000002</v>
      </c>
      <c r="M1305" s="208">
        <f>IF($N$11="",(F1305*$P$11)/100+F1305,L1305+(L1305*$P$11)/100)</f>
        <v>48.528480000000002</v>
      </c>
      <c r="P1305" s="217"/>
    </row>
    <row r="1306" spans="1:16" s="8" customFormat="1" ht="11.25" customHeight="1">
      <c r="A1306" s="71"/>
      <c r="B1306" s="101"/>
      <c r="C1306" s="101"/>
      <c r="D1306" s="190" t="s">
        <v>2059</v>
      </c>
      <c r="E1306" s="56"/>
      <c r="F1306" s="56"/>
      <c r="G1306" s="57"/>
      <c r="H1306" s="58"/>
      <c r="I1306" s="57"/>
      <c r="J1306" s="59"/>
      <c r="K1306" s="60"/>
      <c r="L1306" s="207"/>
      <c r="M1306" s="208"/>
      <c r="N1306" s="308"/>
      <c r="O1306" s="271"/>
      <c r="P1306" s="217"/>
    </row>
    <row r="1307" spans="1:16" s="8" customFormat="1" ht="11.25" customHeight="1">
      <c r="A1307" s="69"/>
      <c r="B1307" s="98"/>
      <c r="C1307" s="98"/>
      <c r="D1307" s="187" t="s">
        <v>2060</v>
      </c>
      <c r="E1307" s="13"/>
      <c r="F1307" s="13"/>
      <c r="G1307" s="42"/>
      <c r="H1307" s="52"/>
      <c r="I1307" s="42"/>
      <c r="J1307" s="28"/>
      <c r="K1307" s="29"/>
      <c r="L1307" s="207"/>
      <c r="M1307" s="208"/>
      <c r="N1307" s="308"/>
      <c r="O1307" s="271"/>
      <c r="P1307" s="217"/>
    </row>
    <row r="1308" spans="1:16" s="8" customFormat="1" ht="11.25" customHeight="1">
      <c r="A1308" s="69"/>
      <c r="B1308" s="98"/>
      <c r="C1308" s="98"/>
      <c r="D1308" s="187" t="s">
        <v>3610</v>
      </c>
      <c r="E1308" s="13"/>
      <c r="F1308" s="13"/>
      <c r="G1308" s="42"/>
      <c r="H1308" s="52"/>
      <c r="I1308" s="42"/>
      <c r="J1308" s="28"/>
      <c r="K1308" s="29"/>
      <c r="L1308" s="207"/>
      <c r="M1308" s="208"/>
      <c r="N1308" s="308"/>
      <c r="O1308" s="271"/>
      <c r="P1308" s="217"/>
    </row>
    <row r="1309" spans="1:16" s="8" customFormat="1" ht="11.25" customHeight="1">
      <c r="A1309" s="66" t="s">
        <v>3882</v>
      </c>
      <c r="B1309" s="99" t="s">
        <v>612</v>
      </c>
      <c r="C1309" s="99" t="s">
        <v>628</v>
      </c>
      <c r="D1309" s="180" t="s">
        <v>1802</v>
      </c>
      <c r="E1309" s="6">
        <v>40.856177047847446</v>
      </c>
      <c r="F1309" s="13">
        <f>E1309+(E1309*$N$10)/100</f>
        <v>40.856177047847446</v>
      </c>
      <c r="G1309" s="39">
        <v>65</v>
      </c>
      <c r="H1309" s="40">
        <v>12</v>
      </c>
      <c r="I1309" s="39">
        <v>120</v>
      </c>
      <c r="J1309" s="22">
        <v>50</v>
      </c>
      <c r="K1309" s="23" t="s">
        <v>463</v>
      </c>
      <c r="L1309" s="207">
        <f t="shared" si="128"/>
        <v>40.856177047847446</v>
      </c>
      <c r="M1309" s="208">
        <f>IF($N$11="",(F1309*$P$11)/100+F1309,L1309+(L1309*$P$11)/100)</f>
        <v>40.856177047847446</v>
      </c>
      <c r="N1309" s="308"/>
      <c r="O1309" s="271"/>
      <c r="P1309" s="217"/>
    </row>
    <row r="1310" spans="1:16" s="7" customFormat="1" ht="11.25" customHeight="1">
      <c r="A1310" s="314" t="s">
        <v>3653</v>
      </c>
      <c r="B1310" s="315"/>
      <c r="C1310" s="315"/>
      <c r="D1310" s="315"/>
      <c r="E1310" s="315"/>
      <c r="F1310" s="315"/>
      <c r="G1310" s="315"/>
      <c r="H1310" s="315"/>
      <c r="I1310" s="315"/>
      <c r="J1310" s="315"/>
      <c r="K1310" s="316"/>
      <c r="L1310" s="209"/>
      <c r="M1310" s="210"/>
      <c r="N1310" s="308"/>
      <c r="O1310" s="271"/>
      <c r="P1310" s="217"/>
    </row>
    <row r="1311" spans="1:16" s="7" customFormat="1" ht="11.25" customHeight="1">
      <c r="A1311" s="66" t="s">
        <v>1267</v>
      </c>
      <c r="B1311" s="99" t="s">
        <v>642</v>
      </c>
      <c r="C1311" s="99" t="s">
        <v>643</v>
      </c>
      <c r="D1311" s="180" t="s">
        <v>1110</v>
      </c>
      <c r="E1311" s="6">
        <v>34.713136765505354</v>
      </c>
      <c r="F1311" s="13">
        <f>E1311+(E1311*$N$10)/100</f>
        <v>34.713136765505354</v>
      </c>
      <c r="G1311" s="39">
        <v>84.5</v>
      </c>
      <c r="H1311" s="40" t="s">
        <v>988</v>
      </c>
      <c r="I1311" s="39">
        <v>72</v>
      </c>
      <c r="J1311" s="22">
        <v>80</v>
      </c>
      <c r="K1311" s="23" t="s">
        <v>987</v>
      </c>
      <c r="L1311" s="207">
        <f t="shared" ref="L1311:L1321" si="129">F1311-(F1311*$N$11)/100</f>
        <v>34.713136765505354</v>
      </c>
      <c r="M1311" s="208">
        <f>IF($N$11="",(F1311*$P$11)/100+F1311,L1311+(L1311*$P$11)/100)</f>
        <v>34.713136765505354</v>
      </c>
      <c r="N1311" s="308"/>
      <c r="O1311" s="271"/>
      <c r="P1311" s="217"/>
    </row>
    <row r="1312" spans="1:16" s="7" customFormat="1" ht="11.25" customHeight="1">
      <c r="A1312" s="66" t="s">
        <v>1269</v>
      </c>
      <c r="B1312" s="99" t="s">
        <v>1874</v>
      </c>
      <c r="C1312" s="99" t="s">
        <v>644</v>
      </c>
      <c r="D1312" s="180" t="s">
        <v>1111</v>
      </c>
      <c r="E1312" s="6">
        <v>27.602684927999999</v>
      </c>
      <c r="F1312" s="13">
        <f>E1312+(E1312*$N$10)/100</f>
        <v>27.602684927999999</v>
      </c>
      <c r="G1312" s="39">
        <v>84.5</v>
      </c>
      <c r="H1312" s="40" t="s">
        <v>988</v>
      </c>
      <c r="I1312" s="39">
        <v>72</v>
      </c>
      <c r="J1312" s="22">
        <v>60</v>
      </c>
      <c r="K1312" s="23" t="s">
        <v>987</v>
      </c>
      <c r="L1312" s="207">
        <f t="shared" si="129"/>
        <v>27.602684927999999</v>
      </c>
      <c r="M1312" s="208">
        <f>IF($N$11="",(F1312*$P$11)/100+F1312,L1312+(L1312*$P$11)/100)</f>
        <v>27.602684927999999</v>
      </c>
      <c r="N1312" s="308"/>
      <c r="O1312" s="271"/>
      <c r="P1312" s="217"/>
    </row>
    <row r="1313" spans="1:16" ht="11.25" customHeight="1">
      <c r="A1313" s="66" t="s">
        <v>1282</v>
      </c>
      <c r="B1313" s="99">
        <v>0</v>
      </c>
      <c r="C1313" s="99">
        <v>0</v>
      </c>
      <c r="D1313" s="180" t="s">
        <v>1814</v>
      </c>
      <c r="E1313" s="6">
        <v>64.743198908350408</v>
      </c>
      <c r="F1313" s="13">
        <f>E1313+(E1313*$N$10)/100</f>
        <v>64.743198908350408</v>
      </c>
      <c r="G1313" s="39">
        <v>75</v>
      </c>
      <c r="H1313" s="40" t="s">
        <v>472</v>
      </c>
      <c r="I1313" s="39">
        <v>90</v>
      </c>
      <c r="J1313" s="22">
        <v>6</v>
      </c>
      <c r="K1313" s="23" t="s">
        <v>987</v>
      </c>
      <c r="L1313" s="207">
        <f t="shared" si="129"/>
        <v>64.743198908350408</v>
      </c>
      <c r="M1313" s="208">
        <f>IF($N$11="",(F1313*$P$11)/100+F1313,L1313+(L1313*$P$11)/100)</f>
        <v>64.743198908350408</v>
      </c>
      <c r="P1313" s="217"/>
    </row>
    <row r="1314" spans="1:16" ht="11.25" customHeight="1">
      <c r="A1314" s="66" t="s">
        <v>3493</v>
      </c>
      <c r="B1314" s="99">
        <v>0</v>
      </c>
      <c r="C1314" s="99" t="s">
        <v>3490</v>
      </c>
      <c r="D1314" s="180" t="s">
        <v>3531</v>
      </c>
      <c r="E1314" s="6">
        <v>292.45944000000003</v>
      </c>
      <c r="F1314" s="13">
        <f>E1314+(E1314*$N$10)/100</f>
        <v>292.45944000000003</v>
      </c>
      <c r="G1314" s="39">
        <v>0</v>
      </c>
      <c r="H1314" s="40">
        <v>0</v>
      </c>
      <c r="I1314" s="39">
        <v>0</v>
      </c>
      <c r="J1314" s="2"/>
      <c r="K1314" s="23" t="s">
        <v>987</v>
      </c>
      <c r="L1314" s="207">
        <f>F1314-(F1314*$N$11)/100</f>
        <v>292.45944000000003</v>
      </c>
      <c r="M1314" s="208">
        <f>IF($N$11="",(F1314*$P$11)/100+F1314,L1314+(L1314*$P$11)/100)</f>
        <v>292.45944000000003</v>
      </c>
      <c r="P1314" s="217"/>
    </row>
    <row r="1315" spans="1:16" ht="11.25" customHeight="1">
      <c r="A1315" s="66"/>
      <c r="B1315" s="99"/>
      <c r="C1315" s="99"/>
      <c r="D1315" s="180" t="s">
        <v>3532</v>
      </c>
      <c r="E1315" s="6"/>
      <c r="F1315" s="13"/>
      <c r="G1315" s="39"/>
      <c r="H1315" s="40"/>
      <c r="I1315" s="39"/>
      <c r="J1315" s="22"/>
      <c r="K1315" s="23"/>
      <c r="L1315" s="207"/>
      <c r="M1315" s="208"/>
      <c r="P1315" s="217"/>
    </row>
    <row r="1316" spans="1:16" ht="11.25" customHeight="1">
      <c r="A1316" s="66" t="s">
        <v>1293</v>
      </c>
      <c r="B1316" s="99" t="s">
        <v>2238</v>
      </c>
      <c r="C1316" s="99" t="s">
        <v>2239</v>
      </c>
      <c r="D1316" s="180" t="s">
        <v>2240</v>
      </c>
      <c r="E1316" s="6">
        <v>30.303344079142995</v>
      </c>
      <c r="F1316" s="13">
        <f t="shared" ref="F1316:F1323" si="130">E1316+(E1316*$N$10)/100</f>
        <v>30.303344079142995</v>
      </c>
      <c r="G1316" s="39">
        <v>40</v>
      </c>
      <c r="H1316" s="40">
        <v>11</v>
      </c>
      <c r="I1316" s="39">
        <v>58</v>
      </c>
      <c r="J1316" s="22">
        <v>6</v>
      </c>
      <c r="K1316" s="23" t="s">
        <v>478</v>
      </c>
      <c r="L1316" s="207">
        <f t="shared" si="129"/>
        <v>30.303344079142995</v>
      </c>
      <c r="M1316" s="208">
        <f t="shared" ref="M1316:M1323" si="131">IF($N$11="",(F1316*$P$11)/100+F1316,L1316+(L1316*$P$11)/100)</f>
        <v>30.303344079142995</v>
      </c>
      <c r="P1316" s="217"/>
    </row>
    <row r="1317" spans="1:16" s="3" customFormat="1" ht="11.25" customHeight="1">
      <c r="A1317" s="66" t="s">
        <v>1294</v>
      </c>
      <c r="B1317" s="99" t="s">
        <v>553</v>
      </c>
      <c r="C1317" s="99" t="s">
        <v>3985</v>
      </c>
      <c r="D1317" s="180" t="s">
        <v>482</v>
      </c>
      <c r="E1317" s="6">
        <v>36.412268083723298</v>
      </c>
      <c r="F1317" s="13">
        <f t="shared" si="130"/>
        <v>36.412268083723298</v>
      </c>
      <c r="G1317" s="39">
        <v>40</v>
      </c>
      <c r="H1317" s="40">
        <v>11</v>
      </c>
      <c r="I1317" s="39">
        <v>82</v>
      </c>
      <c r="J1317" s="22">
        <v>6</v>
      </c>
      <c r="K1317" s="23" t="s">
        <v>478</v>
      </c>
      <c r="L1317" s="207">
        <f t="shared" si="129"/>
        <v>36.412268083723298</v>
      </c>
      <c r="M1317" s="208">
        <f t="shared" si="131"/>
        <v>36.412268083723298</v>
      </c>
      <c r="N1317" s="308"/>
      <c r="O1317" s="271"/>
      <c r="P1317" s="217"/>
    </row>
    <row r="1318" spans="1:16" ht="11.25" customHeight="1">
      <c r="A1318" s="66" t="s">
        <v>1301</v>
      </c>
      <c r="B1318" s="99" t="s">
        <v>3021</v>
      </c>
      <c r="C1318" s="99" t="s">
        <v>3987</v>
      </c>
      <c r="D1318" s="180" t="s">
        <v>904</v>
      </c>
      <c r="E1318" s="6">
        <v>58.638495474214864</v>
      </c>
      <c r="F1318" s="13">
        <f t="shared" si="130"/>
        <v>58.638495474214864</v>
      </c>
      <c r="G1318" s="39">
        <v>103</v>
      </c>
      <c r="H1318" s="40">
        <v>17</v>
      </c>
      <c r="I1318" s="39">
        <v>75</v>
      </c>
      <c r="J1318" s="22">
        <v>6</v>
      </c>
      <c r="K1318" s="23" t="s">
        <v>478</v>
      </c>
      <c r="L1318" s="207">
        <f t="shared" si="129"/>
        <v>58.638495474214864</v>
      </c>
      <c r="M1318" s="208">
        <f t="shared" si="131"/>
        <v>58.638495474214864</v>
      </c>
      <c r="P1318" s="217"/>
    </row>
    <row r="1319" spans="1:16" ht="11.25" customHeight="1">
      <c r="A1319" s="66" t="s">
        <v>1303</v>
      </c>
      <c r="B1319" s="99" t="s">
        <v>3721</v>
      </c>
      <c r="C1319" s="99" t="s">
        <v>3988</v>
      </c>
      <c r="D1319" s="180" t="s">
        <v>907</v>
      </c>
      <c r="E1319" s="6">
        <v>66.995576669035117</v>
      </c>
      <c r="F1319" s="13">
        <f t="shared" si="130"/>
        <v>66.995576669035117</v>
      </c>
      <c r="G1319" s="39">
        <v>81</v>
      </c>
      <c r="H1319" s="40">
        <v>30.5</v>
      </c>
      <c r="I1319" s="39">
        <v>74</v>
      </c>
      <c r="J1319" s="22">
        <v>6</v>
      </c>
      <c r="K1319" s="23" t="s">
        <v>478</v>
      </c>
      <c r="L1319" s="207">
        <f t="shared" si="129"/>
        <v>66.995576669035117</v>
      </c>
      <c r="M1319" s="208">
        <f t="shared" si="131"/>
        <v>66.995576669035117</v>
      </c>
      <c r="P1319" s="217"/>
    </row>
    <row r="1320" spans="1:16" ht="11.25" customHeight="1">
      <c r="A1320" s="66" t="s">
        <v>1317</v>
      </c>
      <c r="B1320" s="99" t="s">
        <v>1806</v>
      </c>
      <c r="C1320" s="99" t="s">
        <v>3229</v>
      </c>
      <c r="D1320" s="180" t="s">
        <v>1805</v>
      </c>
      <c r="E1320" s="6">
        <v>116.22747576450044</v>
      </c>
      <c r="F1320" s="13">
        <f t="shared" si="130"/>
        <v>116.22747576450044</v>
      </c>
      <c r="G1320" s="39">
        <v>79</v>
      </c>
      <c r="H1320" s="40">
        <v>14.5</v>
      </c>
      <c r="I1320" s="39">
        <v>65</v>
      </c>
      <c r="J1320" s="22">
        <v>6</v>
      </c>
      <c r="K1320" s="23" t="s">
        <v>1013</v>
      </c>
      <c r="L1320" s="207">
        <f t="shared" si="129"/>
        <v>116.22747576450044</v>
      </c>
      <c r="M1320" s="208">
        <f t="shared" si="131"/>
        <v>116.22747576450044</v>
      </c>
      <c r="P1320" s="217"/>
    </row>
    <row r="1321" spans="1:16" ht="11.25" customHeight="1">
      <c r="A1321" s="66" t="s">
        <v>3862</v>
      </c>
      <c r="B1321" s="99">
        <v>0</v>
      </c>
      <c r="C1321" s="99" t="s">
        <v>526</v>
      </c>
      <c r="D1321" s="180" t="s">
        <v>3796</v>
      </c>
      <c r="E1321" s="6">
        <v>437.5718614305033</v>
      </c>
      <c r="F1321" s="13">
        <f t="shared" si="130"/>
        <v>437.5718614305033</v>
      </c>
      <c r="G1321" s="39">
        <v>0</v>
      </c>
      <c r="H1321" s="40">
        <v>0</v>
      </c>
      <c r="I1321" s="39">
        <v>0</v>
      </c>
      <c r="J1321" s="22">
        <v>0</v>
      </c>
      <c r="K1321" s="23" t="s">
        <v>1013</v>
      </c>
      <c r="L1321" s="207">
        <f t="shared" si="129"/>
        <v>437.5718614305033</v>
      </c>
      <c r="M1321" s="208">
        <f t="shared" si="131"/>
        <v>437.5718614305033</v>
      </c>
      <c r="P1321" s="217"/>
    </row>
    <row r="1322" spans="1:16" ht="11.25" customHeight="1">
      <c r="A1322" s="66" t="s">
        <v>3497</v>
      </c>
      <c r="B1322" s="99">
        <v>0</v>
      </c>
      <c r="C1322" s="99" t="s">
        <v>3494</v>
      </c>
      <c r="D1322" s="180" t="s">
        <v>3533</v>
      </c>
      <c r="E1322" s="6">
        <v>73.120319999999992</v>
      </c>
      <c r="F1322" s="13">
        <f t="shared" si="130"/>
        <v>73.120319999999992</v>
      </c>
      <c r="G1322" s="39">
        <v>0</v>
      </c>
      <c r="H1322" s="39">
        <v>0</v>
      </c>
      <c r="I1322" s="40">
        <v>0</v>
      </c>
      <c r="J1322" s="22">
        <v>6</v>
      </c>
      <c r="K1322" s="23" t="s">
        <v>1013</v>
      </c>
      <c r="L1322" s="207">
        <f>F1322-(F1322*$N$11)/100</f>
        <v>73.120319999999992</v>
      </c>
      <c r="M1322" s="208">
        <f t="shared" si="131"/>
        <v>73.120319999999992</v>
      </c>
      <c r="P1322" s="217"/>
    </row>
    <row r="1323" spans="1:16" ht="11.25" customHeight="1">
      <c r="A1323" s="66" t="s">
        <v>3486</v>
      </c>
      <c r="B1323" s="99">
        <v>0</v>
      </c>
      <c r="C1323" s="99" t="s">
        <v>3484</v>
      </c>
      <c r="D1323" s="180" t="s">
        <v>3534</v>
      </c>
      <c r="E1323" s="6">
        <v>154.99403685327744</v>
      </c>
      <c r="F1323" s="13">
        <f t="shared" si="130"/>
        <v>154.99403685327744</v>
      </c>
      <c r="G1323" s="39">
        <v>67</v>
      </c>
      <c r="H1323" s="39">
        <v>0</v>
      </c>
      <c r="I1323" s="40">
        <v>102</v>
      </c>
      <c r="J1323" s="22">
        <v>6</v>
      </c>
      <c r="K1323" s="23" t="s">
        <v>1013</v>
      </c>
      <c r="L1323" s="207">
        <f>F1323-(F1323*$N$11)/100</f>
        <v>154.99403685327744</v>
      </c>
      <c r="M1323" s="208">
        <f t="shared" si="131"/>
        <v>154.99403685327744</v>
      </c>
      <c r="P1323" s="217"/>
    </row>
    <row r="1324" spans="1:16" ht="11.25" customHeight="1">
      <c r="A1324" s="311" t="s">
        <v>752</v>
      </c>
      <c r="B1324" s="312"/>
      <c r="C1324" s="312"/>
      <c r="D1324" s="312"/>
      <c r="E1324" s="312"/>
      <c r="F1324" s="312"/>
      <c r="G1324" s="312"/>
      <c r="H1324" s="312"/>
      <c r="I1324" s="312"/>
      <c r="J1324" s="312"/>
      <c r="K1324" s="313"/>
      <c r="L1324" s="209"/>
      <c r="M1324" s="210"/>
      <c r="P1324" s="217"/>
    </row>
    <row r="1325" spans="1:16" ht="11.25" customHeight="1">
      <c r="A1325" s="314" t="s">
        <v>3652</v>
      </c>
      <c r="B1325" s="315"/>
      <c r="C1325" s="315"/>
      <c r="D1325" s="315"/>
      <c r="E1325" s="315"/>
      <c r="F1325" s="315"/>
      <c r="G1325" s="315"/>
      <c r="H1325" s="315"/>
      <c r="I1325" s="315"/>
      <c r="J1325" s="315"/>
      <c r="K1325" s="316"/>
      <c r="L1325" s="209"/>
      <c r="M1325" s="210"/>
      <c r="P1325" s="217"/>
    </row>
    <row r="1326" spans="1:16" ht="11.25" customHeight="1">
      <c r="A1326" s="66" t="s">
        <v>2415</v>
      </c>
      <c r="B1326" s="99" t="s">
        <v>3689</v>
      </c>
      <c r="C1326" s="99" t="s">
        <v>3997</v>
      </c>
      <c r="D1326" s="180" t="s">
        <v>3369</v>
      </c>
      <c r="E1326" s="6">
        <v>61.65338962858543</v>
      </c>
      <c r="F1326" s="13">
        <f t="shared" ref="F1326:F1335" si="132">E1326+(E1326*$N$10)/100</f>
        <v>61.65338962858543</v>
      </c>
      <c r="G1326" s="39">
        <v>321</v>
      </c>
      <c r="H1326" s="40">
        <v>102</v>
      </c>
      <c r="I1326" s="39">
        <v>56.5</v>
      </c>
      <c r="J1326" s="22">
        <v>24</v>
      </c>
      <c r="K1326" s="23" t="s">
        <v>424</v>
      </c>
      <c r="L1326" s="207">
        <f t="shared" ref="L1326:L1379" si="133">F1326-(F1326*$N$11)/100</f>
        <v>61.65338962858543</v>
      </c>
      <c r="M1326" s="208">
        <f t="shared" ref="M1326:M1335" si="134">IF($N$11="",(F1326*$P$11)/100+F1326,L1326+(L1326*$P$11)/100)</f>
        <v>61.65338962858543</v>
      </c>
      <c r="P1326" s="217"/>
    </row>
    <row r="1327" spans="1:16" ht="11.25" customHeight="1">
      <c r="A1327" s="66" t="s">
        <v>2418</v>
      </c>
      <c r="B1327" s="99" t="s">
        <v>3692</v>
      </c>
      <c r="C1327" s="99" t="s">
        <v>4000</v>
      </c>
      <c r="D1327" s="180" t="s">
        <v>3371</v>
      </c>
      <c r="E1327" s="6">
        <v>67.521037689407194</v>
      </c>
      <c r="F1327" s="13">
        <f t="shared" si="132"/>
        <v>67.521037689407194</v>
      </c>
      <c r="G1327" s="39">
        <v>267</v>
      </c>
      <c r="H1327" s="40">
        <v>157</v>
      </c>
      <c r="I1327" s="39">
        <v>48</v>
      </c>
      <c r="J1327" s="22">
        <v>28</v>
      </c>
      <c r="K1327" s="23" t="s">
        <v>424</v>
      </c>
      <c r="L1327" s="207">
        <f t="shared" si="133"/>
        <v>67.521037689407194</v>
      </c>
      <c r="M1327" s="208">
        <f t="shared" si="134"/>
        <v>67.521037689407194</v>
      </c>
      <c r="P1327" s="217"/>
    </row>
    <row r="1328" spans="1:16" ht="11.25" customHeight="1">
      <c r="A1328" s="66" t="s">
        <v>2438</v>
      </c>
      <c r="B1328" s="99" t="s">
        <v>1453</v>
      </c>
      <c r="C1328" s="99" t="s">
        <v>4010</v>
      </c>
      <c r="D1328" s="180" t="s">
        <v>3376</v>
      </c>
      <c r="E1328" s="6">
        <v>69.404115536175766</v>
      </c>
      <c r="F1328" s="13">
        <f t="shared" si="132"/>
        <v>69.404115536175766</v>
      </c>
      <c r="G1328" s="39">
        <v>383</v>
      </c>
      <c r="H1328" s="40">
        <v>117</v>
      </c>
      <c r="I1328" s="39">
        <v>57</v>
      </c>
      <c r="J1328" s="22">
        <v>20</v>
      </c>
      <c r="K1328" s="23" t="s">
        <v>424</v>
      </c>
      <c r="L1328" s="207">
        <f t="shared" si="133"/>
        <v>69.404115536175766</v>
      </c>
      <c r="M1328" s="208">
        <f t="shared" si="134"/>
        <v>69.404115536175766</v>
      </c>
      <c r="P1328" s="217"/>
    </row>
    <row r="1329" spans="1:16" ht="11.25" customHeight="1">
      <c r="A1329" s="66" t="s">
        <v>2481</v>
      </c>
      <c r="B1329" s="99" t="s">
        <v>3704</v>
      </c>
      <c r="C1329" s="99" t="s">
        <v>4019</v>
      </c>
      <c r="D1329" s="180" t="s">
        <v>3383</v>
      </c>
      <c r="E1329" s="6">
        <v>44.050797160323867</v>
      </c>
      <c r="F1329" s="13">
        <f t="shared" si="132"/>
        <v>44.050797160323867</v>
      </c>
      <c r="G1329" s="39">
        <v>296</v>
      </c>
      <c r="H1329" s="40">
        <v>86</v>
      </c>
      <c r="I1329" s="39">
        <v>45</v>
      </c>
      <c r="J1329" s="22">
        <v>36</v>
      </c>
      <c r="K1329" s="23" t="s">
        <v>424</v>
      </c>
      <c r="L1329" s="207">
        <f t="shared" si="133"/>
        <v>44.050797160323867</v>
      </c>
      <c r="M1329" s="208">
        <f t="shared" si="134"/>
        <v>44.050797160323867</v>
      </c>
      <c r="P1329" s="217"/>
    </row>
    <row r="1330" spans="1:16" ht="11.25" customHeight="1">
      <c r="A1330" s="66" t="s">
        <v>2498</v>
      </c>
      <c r="B1330" s="99" t="s">
        <v>1454</v>
      </c>
      <c r="C1330" s="99" t="s">
        <v>4025</v>
      </c>
      <c r="D1330" s="180" t="s">
        <v>3387</v>
      </c>
      <c r="E1330" s="6">
        <v>57.231286945092542</v>
      </c>
      <c r="F1330" s="13">
        <f t="shared" si="132"/>
        <v>57.231286945092542</v>
      </c>
      <c r="G1330" s="39">
        <v>213</v>
      </c>
      <c r="H1330" s="40">
        <v>141</v>
      </c>
      <c r="I1330" s="39">
        <v>58</v>
      </c>
      <c r="J1330" s="22">
        <v>28</v>
      </c>
      <c r="K1330" s="23" t="s">
        <v>424</v>
      </c>
      <c r="L1330" s="207">
        <f t="shared" si="133"/>
        <v>57.231286945092542</v>
      </c>
      <c r="M1330" s="208">
        <f t="shared" si="134"/>
        <v>57.231286945092542</v>
      </c>
      <c r="P1330" s="217"/>
    </row>
    <row r="1331" spans="1:16" ht="11.25" customHeight="1">
      <c r="A1331" s="66" t="s">
        <v>2551</v>
      </c>
      <c r="B1331" s="99"/>
      <c r="C1331" s="99"/>
      <c r="D1331" s="180" t="s">
        <v>3604</v>
      </c>
      <c r="E1331" s="6">
        <v>86.224387092480001</v>
      </c>
      <c r="F1331" s="13">
        <f t="shared" si="132"/>
        <v>86.224387092480001</v>
      </c>
      <c r="G1331" s="39"/>
      <c r="H1331" s="40"/>
      <c r="I1331" s="39"/>
      <c r="J1331" s="22"/>
      <c r="K1331" s="23" t="s">
        <v>424</v>
      </c>
      <c r="L1331" s="207">
        <f t="shared" si="133"/>
        <v>86.224387092480001</v>
      </c>
      <c r="M1331" s="208">
        <f t="shared" si="134"/>
        <v>86.224387092480001</v>
      </c>
      <c r="P1331" s="217"/>
    </row>
    <row r="1332" spans="1:16" ht="11.25" customHeight="1">
      <c r="A1332" s="66" t="s">
        <v>2764</v>
      </c>
      <c r="B1332" s="99" t="s">
        <v>3020</v>
      </c>
      <c r="C1332" s="99" t="s">
        <v>1822</v>
      </c>
      <c r="D1332" s="180" t="s">
        <v>1965</v>
      </c>
      <c r="E1332" s="6">
        <v>76.824431071805193</v>
      </c>
      <c r="F1332" s="13">
        <f t="shared" si="132"/>
        <v>76.824431071805193</v>
      </c>
      <c r="G1332" s="39">
        <v>319</v>
      </c>
      <c r="H1332" s="40">
        <v>264</v>
      </c>
      <c r="I1332" s="39">
        <v>43</v>
      </c>
      <c r="J1332" s="22">
        <v>16</v>
      </c>
      <c r="K1332" s="23" t="s">
        <v>424</v>
      </c>
      <c r="L1332" s="207">
        <f t="shared" si="133"/>
        <v>76.824431071805193</v>
      </c>
      <c r="M1332" s="208">
        <f t="shared" si="134"/>
        <v>76.824431071805193</v>
      </c>
      <c r="P1332" s="217"/>
    </row>
    <row r="1333" spans="1:16" ht="11.25" customHeight="1">
      <c r="A1333" s="66" t="s">
        <v>2792</v>
      </c>
      <c r="B1333" s="99" t="s">
        <v>3193</v>
      </c>
      <c r="C1333" s="99" t="s">
        <v>2901</v>
      </c>
      <c r="D1333" s="180" t="s">
        <v>3418</v>
      </c>
      <c r="E1333" s="6">
        <v>67.257955465017432</v>
      </c>
      <c r="F1333" s="13">
        <f t="shared" si="132"/>
        <v>67.257955465017432</v>
      </c>
      <c r="G1333" s="39">
        <v>270</v>
      </c>
      <c r="H1333" s="40">
        <v>104</v>
      </c>
      <c r="I1333" s="39">
        <v>60</v>
      </c>
      <c r="J1333" s="22">
        <v>22</v>
      </c>
      <c r="K1333" s="23" t="s">
        <v>424</v>
      </c>
      <c r="L1333" s="207">
        <f t="shared" si="133"/>
        <v>67.257955465017432</v>
      </c>
      <c r="M1333" s="208">
        <f t="shared" si="134"/>
        <v>67.257955465017432</v>
      </c>
      <c r="P1333" s="217"/>
    </row>
    <row r="1334" spans="1:16" ht="11.25" customHeight="1">
      <c r="A1334" s="66" t="s">
        <v>2805</v>
      </c>
      <c r="B1334" s="99" t="s">
        <v>3702</v>
      </c>
      <c r="C1334" s="99" t="s">
        <v>4017</v>
      </c>
      <c r="D1334" s="180" t="s">
        <v>2230</v>
      </c>
      <c r="E1334" s="6">
        <v>63.754881995870107</v>
      </c>
      <c r="F1334" s="13">
        <f t="shared" si="132"/>
        <v>63.754881995870107</v>
      </c>
      <c r="G1334" s="39">
        <v>299</v>
      </c>
      <c r="H1334" s="40">
        <v>102</v>
      </c>
      <c r="I1334" s="39">
        <v>50.5</v>
      </c>
      <c r="J1334" s="22">
        <v>36</v>
      </c>
      <c r="K1334" s="23" t="s">
        <v>424</v>
      </c>
      <c r="L1334" s="207">
        <f t="shared" si="133"/>
        <v>63.754881995870107</v>
      </c>
      <c r="M1334" s="208">
        <f t="shared" si="134"/>
        <v>63.754881995870107</v>
      </c>
      <c r="P1334" s="217"/>
    </row>
    <row r="1335" spans="1:16" ht="11.25" customHeight="1">
      <c r="A1335" s="70" t="s">
        <v>2812</v>
      </c>
      <c r="B1335" s="100" t="s">
        <v>547</v>
      </c>
      <c r="C1335" s="100" t="s">
        <v>3357</v>
      </c>
      <c r="D1335" s="188" t="s">
        <v>806</v>
      </c>
      <c r="E1335" s="15">
        <v>61.130159999999997</v>
      </c>
      <c r="F1335" s="13">
        <f t="shared" si="132"/>
        <v>61.130159999999997</v>
      </c>
      <c r="G1335" s="44">
        <v>179</v>
      </c>
      <c r="H1335" s="54">
        <v>99</v>
      </c>
      <c r="I1335" s="44">
        <v>61</v>
      </c>
      <c r="J1335" s="32">
        <v>22</v>
      </c>
      <c r="K1335" s="33" t="s">
        <v>424</v>
      </c>
      <c r="L1335" s="207">
        <f t="shared" si="133"/>
        <v>61.130159999999997</v>
      </c>
      <c r="M1335" s="208">
        <f t="shared" si="134"/>
        <v>61.130159999999997</v>
      </c>
      <c r="P1335" s="217"/>
    </row>
    <row r="1336" spans="1:16" ht="11.25" customHeight="1">
      <c r="A1336" s="72"/>
      <c r="B1336" s="102"/>
      <c r="C1336" s="102"/>
      <c r="D1336" s="191" t="s">
        <v>807</v>
      </c>
      <c r="E1336" s="14"/>
      <c r="F1336" s="14"/>
      <c r="G1336" s="43"/>
      <c r="H1336" s="53"/>
      <c r="I1336" s="43"/>
      <c r="J1336" s="30"/>
      <c r="K1336" s="31"/>
      <c r="L1336" s="207"/>
      <c r="M1336" s="208"/>
      <c r="P1336" s="217"/>
    </row>
    <row r="1337" spans="1:16" ht="11.25" customHeight="1">
      <c r="A1337" s="69"/>
      <c r="B1337" s="98"/>
      <c r="C1337" s="98"/>
      <c r="D1337" s="187" t="s">
        <v>3349</v>
      </c>
      <c r="E1337" s="13"/>
      <c r="F1337" s="13"/>
      <c r="G1337" s="42"/>
      <c r="H1337" s="52"/>
      <c r="I1337" s="42"/>
      <c r="J1337" s="28"/>
      <c r="K1337" s="29"/>
      <c r="L1337" s="207"/>
      <c r="M1337" s="208"/>
      <c r="P1337" s="217"/>
    </row>
    <row r="1338" spans="1:16" ht="11.25" customHeight="1">
      <c r="A1338" s="71"/>
      <c r="B1338" s="101"/>
      <c r="C1338" s="101"/>
      <c r="D1338" s="190" t="s">
        <v>3605</v>
      </c>
      <c r="E1338" s="56"/>
      <c r="F1338" s="13"/>
      <c r="G1338" s="57"/>
      <c r="H1338" s="58"/>
      <c r="I1338" s="57"/>
      <c r="J1338" s="59"/>
      <c r="K1338" s="60"/>
      <c r="L1338" s="207"/>
      <c r="M1338" s="208"/>
      <c r="P1338" s="217"/>
    </row>
    <row r="1339" spans="1:16" s="3" customFormat="1" ht="11.25" customHeight="1">
      <c r="A1339" s="70" t="s">
        <v>2824</v>
      </c>
      <c r="B1339" s="100" t="s">
        <v>1988</v>
      </c>
      <c r="C1339" s="100" t="s">
        <v>3359</v>
      </c>
      <c r="D1339" s="188" t="s">
        <v>3360</v>
      </c>
      <c r="E1339" s="15">
        <v>59.813924343079364</v>
      </c>
      <c r="F1339" s="13">
        <f>E1339+(E1339*$N$10)/100</f>
        <v>59.813924343079364</v>
      </c>
      <c r="G1339" s="44">
        <v>317</v>
      </c>
      <c r="H1339" s="54">
        <v>103</v>
      </c>
      <c r="I1339" s="44">
        <v>42</v>
      </c>
      <c r="J1339" s="32">
        <v>36</v>
      </c>
      <c r="K1339" s="33" t="s">
        <v>424</v>
      </c>
      <c r="L1339" s="207">
        <f t="shared" si="133"/>
        <v>59.813924343079364</v>
      </c>
      <c r="M1339" s="208">
        <f>IF($N$11="",(F1339*$P$11)/100+F1339,L1339+(L1339*$P$11)/100)</f>
        <v>59.813924343079364</v>
      </c>
      <c r="N1339" s="308"/>
      <c r="O1339" s="271"/>
      <c r="P1339" s="217"/>
    </row>
    <row r="1340" spans="1:16" s="3" customFormat="1" ht="11.25" customHeight="1">
      <c r="A1340" s="69"/>
      <c r="B1340" s="98"/>
      <c r="C1340" s="98"/>
      <c r="D1340" s="187" t="s">
        <v>3361</v>
      </c>
      <c r="E1340" s="13"/>
      <c r="F1340" s="13"/>
      <c r="G1340" s="42"/>
      <c r="H1340" s="52"/>
      <c r="I1340" s="42"/>
      <c r="J1340" s="28"/>
      <c r="K1340" s="29"/>
      <c r="L1340" s="207"/>
      <c r="M1340" s="208"/>
      <c r="N1340" s="308"/>
      <c r="O1340" s="271"/>
      <c r="P1340" s="217"/>
    </row>
    <row r="1341" spans="1:16" s="3" customFormat="1" ht="11.25" customHeight="1">
      <c r="A1341" s="66" t="s">
        <v>2843</v>
      </c>
      <c r="B1341" s="99" t="s">
        <v>3226</v>
      </c>
      <c r="C1341" s="99" t="s">
        <v>1823</v>
      </c>
      <c r="D1341" s="180" t="s">
        <v>3051</v>
      </c>
      <c r="E1341" s="6">
        <v>43.394833422072651</v>
      </c>
      <c r="F1341" s="13">
        <f>E1341+(E1341*$N$10)/100</f>
        <v>43.394833422072651</v>
      </c>
      <c r="G1341" s="39">
        <v>184</v>
      </c>
      <c r="H1341" s="40">
        <v>77</v>
      </c>
      <c r="I1341" s="39">
        <v>57</v>
      </c>
      <c r="J1341" s="22">
        <v>28</v>
      </c>
      <c r="K1341" s="23" t="s">
        <v>424</v>
      </c>
      <c r="L1341" s="207">
        <f t="shared" si="133"/>
        <v>43.394833422072651</v>
      </c>
      <c r="M1341" s="208">
        <f>IF($N$11="",(F1341*$P$11)/100+F1341,L1341+(L1341*$P$11)/100)</f>
        <v>43.394833422072651</v>
      </c>
      <c r="N1341" s="308"/>
      <c r="O1341" s="271"/>
      <c r="P1341" s="217"/>
    </row>
    <row r="1342" spans="1:16" s="3" customFormat="1" ht="11.25" customHeight="1">
      <c r="A1342" s="70" t="s">
        <v>2845</v>
      </c>
      <c r="B1342" s="100" t="s">
        <v>930</v>
      </c>
      <c r="C1342" s="100" t="s">
        <v>931</v>
      </c>
      <c r="D1342" s="188" t="s">
        <v>1188</v>
      </c>
      <c r="E1342" s="15">
        <v>75.13987077059889</v>
      </c>
      <c r="F1342" s="13">
        <f>E1342+(E1342*$N$10)/100</f>
        <v>75.13987077059889</v>
      </c>
      <c r="G1342" s="44">
        <v>230</v>
      </c>
      <c r="H1342" s="54">
        <v>193</v>
      </c>
      <c r="I1342" s="44">
        <v>62</v>
      </c>
      <c r="J1342" s="32">
        <v>28</v>
      </c>
      <c r="K1342" s="33" t="s">
        <v>424</v>
      </c>
      <c r="L1342" s="207">
        <f t="shared" si="133"/>
        <v>75.13987077059889</v>
      </c>
      <c r="M1342" s="208">
        <f>IF($N$11="",(F1342*$P$11)/100+F1342,L1342+(L1342*$P$11)/100)</f>
        <v>75.13987077059889</v>
      </c>
      <c r="N1342" s="308"/>
      <c r="O1342" s="271"/>
      <c r="P1342" s="217"/>
    </row>
    <row r="1343" spans="1:16" s="3" customFormat="1" ht="11.25" customHeight="1">
      <c r="A1343" s="71"/>
      <c r="B1343" s="101"/>
      <c r="C1343" s="101"/>
      <c r="D1343" s="190" t="s">
        <v>1186</v>
      </c>
      <c r="E1343" s="56"/>
      <c r="F1343" s="56"/>
      <c r="G1343" s="57"/>
      <c r="H1343" s="58"/>
      <c r="I1343" s="57"/>
      <c r="J1343" s="59"/>
      <c r="K1343" s="60"/>
      <c r="L1343" s="207"/>
      <c r="M1343" s="208"/>
      <c r="N1343" s="308"/>
      <c r="O1343" s="271"/>
      <c r="P1343" s="217"/>
    </row>
    <row r="1344" spans="1:16" s="3" customFormat="1" ht="11.25" customHeight="1">
      <c r="A1344" s="71"/>
      <c r="B1344" s="101"/>
      <c r="C1344" s="101"/>
      <c r="D1344" s="190" t="s">
        <v>1187</v>
      </c>
      <c r="E1344" s="56"/>
      <c r="F1344" s="56"/>
      <c r="G1344" s="57"/>
      <c r="H1344" s="58"/>
      <c r="I1344" s="57"/>
      <c r="J1344" s="59"/>
      <c r="K1344" s="60"/>
      <c r="L1344" s="207"/>
      <c r="M1344" s="208"/>
      <c r="N1344" s="308"/>
      <c r="O1344" s="271"/>
      <c r="P1344" s="217"/>
    </row>
    <row r="1345" spans="1:16" s="3" customFormat="1" ht="11.25" customHeight="1">
      <c r="A1345" s="70" t="s">
        <v>2847</v>
      </c>
      <c r="B1345" s="100" t="s">
        <v>458</v>
      </c>
      <c r="C1345" s="100" t="s">
        <v>933</v>
      </c>
      <c r="D1345" s="188" t="s">
        <v>4067</v>
      </c>
      <c r="E1345" s="15">
        <v>58.763002302335153</v>
      </c>
      <c r="F1345" s="13">
        <f>E1345+(E1345*$N$10)/100</f>
        <v>58.763002302335153</v>
      </c>
      <c r="G1345" s="44">
        <v>374</v>
      </c>
      <c r="H1345" s="54">
        <v>82</v>
      </c>
      <c r="I1345" s="44">
        <v>57</v>
      </c>
      <c r="J1345" s="32">
        <v>20</v>
      </c>
      <c r="K1345" s="33" t="s">
        <v>932</v>
      </c>
      <c r="L1345" s="207">
        <f t="shared" si="133"/>
        <v>58.763002302335153</v>
      </c>
      <c r="M1345" s="208">
        <f>IF($N$11="",(F1345*$P$11)/100+F1345,L1345+(L1345*$P$11)/100)</f>
        <v>58.763002302335153</v>
      </c>
      <c r="N1345" s="308"/>
      <c r="O1345" s="271"/>
      <c r="P1345" s="217"/>
    </row>
    <row r="1346" spans="1:16" s="3" customFormat="1" ht="11.25" customHeight="1">
      <c r="A1346" s="69"/>
      <c r="B1346" s="98"/>
      <c r="C1346" s="98"/>
      <c r="D1346" s="187" t="s">
        <v>1189</v>
      </c>
      <c r="E1346" s="13"/>
      <c r="F1346" s="13"/>
      <c r="G1346" s="42">
        <v>374</v>
      </c>
      <c r="H1346" s="52">
        <v>82</v>
      </c>
      <c r="I1346" s="42">
        <v>57</v>
      </c>
      <c r="J1346" s="28">
        <v>20</v>
      </c>
      <c r="K1346" s="29" t="s">
        <v>932</v>
      </c>
      <c r="L1346" s="207"/>
      <c r="M1346" s="208"/>
      <c r="N1346" s="308"/>
      <c r="O1346" s="271"/>
      <c r="P1346" s="217"/>
    </row>
    <row r="1347" spans="1:16" s="3" customFormat="1" ht="11.25" customHeight="1">
      <c r="A1347" s="66" t="s">
        <v>1333</v>
      </c>
      <c r="B1347" s="99" t="s">
        <v>2970</v>
      </c>
      <c r="C1347" s="99">
        <v>0</v>
      </c>
      <c r="D1347" s="180" t="s">
        <v>1966</v>
      </c>
      <c r="E1347" s="6">
        <v>127.24738519575786</v>
      </c>
      <c r="F1347" s="13">
        <f>E1347+(E1347*$N$10)/100</f>
        <v>127.24738519575786</v>
      </c>
      <c r="G1347" s="39">
        <v>319</v>
      </c>
      <c r="H1347" s="40">
        <v>264</v>
      </c>
      <c r="I1347" s="39" t="s">
        <v>2971</v>
      </c>
      <c r="J1347" s="22">
        <v>8</v>
      </c>
      <c r="K1347" s="23" t="s">
        <v>932</v>
      </c>
      <c r="L1347" s="207">
        <f t="shared" si="133"/>
        <v>127.24738519575786</v>
      </c>
      <c r="M1347" s="208">
        <f>IF($N$11="",(F1347*$P$11)/100+F1347,L1347+(L1347*$P$11)/100)</f>
        <v>127.24738519575786</v>
      </c>
      <c r="N1347" s="308"/>
      <c r="O1347" s="271"/>
      <c r="P1347" s="217"/>
    </row>
    <row r="1348" spans="1:16" ht="11.25" customHeight="1">
      <c r="A1348" s="66" t="s">
        <v>1339</v>
      </c>
      <c r="B1348" s="99" t="s">
        <v>856</v>
      </c>
      <c r="C1348" s="99" t="s">
        <v>981</v>
      </c>
      <c r="D1348" s="180" t="s">
        <v>2061</v>
      </c>
      <c r="E1348" s="6">
        <v>67.214342903754954</v>
      </c>
      <c r="F1348" s="13">
        <f>E1348+(E1348*$N$10)/100</f>
        <v>67.214342903754954</v>
      </c>
      <c r="G1348" s="39">
        <v>358</v>
      </c>
      <c r="H1348" s="40">
        <v>82</v>
      </c>
      <c r="I1348" s="39">
        <v>58</v>
      </c>
      <c r="J1348" s="22">
        <v>20</v>
      </c>
      <c r="K1348" s="23" t="s">
        <v>932</v>
      </c>
      <c r="L1348" s="207">
        <f t="shared" si="133"/>
        <v>67.214342903754954</v>
      </c>
      <c r="M1348" s="208">
        <f>IF($N$11="",(F1348*$P$11)/100+F1348,L1348+(L1348*$P$11)/100)</f>
        <v>67.214342903754954</v>
      </c>
      <c r="P1348" s="217"/>
    </row>
    <row r="1349" spans="1:16" ht="11.25" customHeight="1">
      <c r="A1349" s="70" t="s">
        <v>1362</v>
      </c>
      <c r="B1349" s="100" t="s">
        <v>1465</v>
      </c>
      <c r="C1349" s="100" t="s">
        <v>1464</v>
      </c>
      <c r="D1349" s="188" t="s">
        <v>1470</v>
      </c>
      <c r="E1349" s="15">
        <v>64.149153618251049</v>
      </c>
      <c r="F1349" s="13">
        <f>E1349+(E1349*$N$10)/100</f>
        <v>64.149153618251049</v>
      </c>
      <c r="G1349" s="44">
        <v>284</v>
      </c>
      <c r="H1349" s="54">
        <v>151</v>
      </c>
      <c r="I1349" s="44">
        <v>50</v>
      </c>
      <c r="J1349" s="32">
        <v>24</v>
      </c>
      <c r="K1349" s="33" t="s">
        <v>932</v>
      </c>
      <c r="L1349" s="207">
        <f t="shared" si="133"/>
        <v>64.149153618251049</v>
      </c>
      <c r="M1349" s="208">
        <f>IF($N$11="",(F1349*$P$11)/100+F1349,L1349+(L1349*$P$11)/100)</f>
        <v>64.149153618251049</v>
      </c>
      <c r="P1349" s="217"/>
    </row>
    <row r="1350" spans="1:16" ht="11.25" customHeight="1">
      <c r="A1350" s="69"/>
      <c r="B1350" s="98"/>
      <c r="C1350" s="98"/>
      <c r="D1350" s="187" t="s">
        <v>1471</v>
      </c>
      <c r="E1350" s="13"/>
      <c r="F1350" s="13"/>
      <c r="G1350" s="42"/>
      <c r="H1350" s="52"/>
      <c r="I1350" s="42"/>
      <c r="J1350" s="28"/>
      <c r="K1350" s="29"/>
      <c r="L1350" s="207"/>
      <c r="M1350" s="208"/>
      <c r="P1350" s="217"/>
    </row>
    <row r="1351" spans="1:16" ht="11.25" customHeight="1">
      <c r="A1351" s="70" t="s">
        <v>1365</v>
      </c>
      <c r="B1351" s="100" t="s">
        <v>2907</v>
      </c>
      <c r="C1351" s="100" t="s">
        <v>1185</v>
      </c>
      <c r="D1351" s="188" t="s">
        <v>2908</v>
      </c>
      <c r="E1351" s="15">
        <v>82.773600000000002</v>
      </c>
      <c r="F1351" s="13">
        <f>E1351+(E1351*$N$10)/100</f>
        <v>82.773600000000002</v>
      </c>
      <c r="G1351" s="44">
        <v>243</v>
      </c>
      <c r="H1351" s="54">
        <v>192</v>
      </c>
      <c r="I1351" s="44">
        <v>58</v>
      </c>
      <c r="J1351" s="32">
        <v>26</v>
      </c>
      <c r="K1351" s="33" t="s">
        <v>932</v>
      </c>
      <c r="L1351" s="207">
        <f t="shared" si="133"/>
        <v>82.773600000000002</v>
      </c>
      <c r="M1351" s="208">
        <f>IF($N$11="",(F1351*$P$11)/100+F1351,L1351+(L1351*$P$11)/100)</f>
        <v>82.773600000000002</v>
      </c>
      <c r="P1351" s="217"/>
    </row>
    <row r="1352" spans="1:16" s="7" customFormat="1" ht="11.25" customHeight="1">
      <c r="A1352" s="71"/>
      <c r="B1352" s="101"/>
      <c r="C1352" s="101"/>
      <c r="D1352" s="190" t="s">
        <v>809</v>
      </c>
      <c r="E1352" s="56"/>
      <c r="F1352" s="56"/>
      <c r="G1352" s="57"/>
      <c r="H1352" s="58"/>
      <c r="I1352" s="57"/>
      <c r="J1352" s="59"/>
      <c r="K1352" s="60"/>
      <c r="L1352" s="207"/>
      <c r="M1352" s="208"/>
      <c r="N1352" s="308"/>
      <c r="O1352" s="271"/>
      <c r="P1352" s="217"/>
    </row>
    <row r="1353" spans="1:16" s="7" customFormat="1" ht="11.25" customHeight="1">
      <c r="A1353" s="72"/>
      <c r="B1353" s="102"/>
      <c r="C1353" s="102"/>
      <c r="D1353" s="191" t="s">
        <v>810</v>
      </c>
      <c r="E1353" s="14"/>
      <c r="F1353" s="14"/>
      <c r="G1353" s="43"/>
      <c r="H1353" s="53"/>
      <c r="I1353" s="43"/>
      <c r="J1353" s="30"/>
      <c r="K1353" s="31"/>
      <c r="L1353" s="207"/>
      <c r="M1353" s="208"/>
      <c r="N1353" s="308"/>
      <c r="O1353" s="271"/>
      <c r="P1353" s="217"/>
    </row>
    <row r="1354" spans="1:16" s="7" customFormat="1" ht="11.25" customHeight="1">
      <c r="A1354" s="71"/>
      <c r="B1354" s="101"/>
      <c r="C1354" s="101"/>
      <c r="D1354" s="190" t="s">
        <v>3606</v>
      </c>
      <c r="E1354" s="56"/>
      <c r="F1354" s="56"/>
      <c r="G1354" s="57"/>
      <c r="H1354" s="58"/>
      <c r="I1354" s="57"/>
      <c r="J1354" s="59"/>
      <c r="K1354" s="60"/>
      <c r="L1354" s="207"/>
      <c r="M1354" s="208"/>
      <c r="N1354" s="308"/>
      <c r="O1354" s="271"/>
      <c r="P1354" s="217"/>
    </row>
    <row r="1355" spans="1:16" s="7" customFormat="1" ht="11.25" customHeight="1">
      <c r="A1355" s="70" t="s">
        <v>3538</v>
      </c>
      <c r="B1355" s="101">
        <v>0</v>
      </c>
      <c r="C1355" s="101" t="s">
        <v>3535</v>
      </c>
      <c r="D1355" s="190" t="s">
        <v>3536</v>
      </c>
      <c r="E1355" s="56">
        <v>93.104513326056974</v>
      </c>
      <c r="F1355" s="13">
        <f>E1355+(E1355*$N$10)/100</f>
        <v>93.104513326056974</v>
      </c>
      <c r="G1355" s="44">
        <v>285</v>
      </c>
      <c r="H1355" s="57">
        <v>245</v>
      </c>
      <c r="I1355" s="58">
        <v>70</v>
      </c>
      <c r="J1355" s="57">
        <v>14</v>
      </c>
      <c r="K1355" s="33" t="s">
        <v>932</v>
      </c>
      <c r="L1355" s="207">
        <f>F1355-(F1355*$N$11)/100</f>
        <v>93.104513326056974</v>
      </c>
      <c r="M1355" s="208">
        <f>IF($N$11="",(F1355*$P$11)/100+F1355,L1355+(L1355*$P$11)/100)</f>
        <v>93.104513326056974</v>
      </c>
      <c r="N1355" s="308"/>
      <c r="O1355" s="271"/>
      <c r="P1355" s="217"/>
    </row>
    <row r="1356" spans="1:16" s="7" customFormat="1" ht="11.25" customHeight="1">
      <c r="A1356" s="71"/>
      <c r="B1356" s="101"/>
      <c r="C1356" s="101"/>
      <c r="D1356" s="190" t="s">
        <v>3537</v>
      </c>
      <c r="E1356" s="56"/>
      <c r="F1356" s="56"/>
      <c r="G1356" s="57"/>
      <c r="H1356" s="58"/>
      <c r="I1356" s="57"/>
      <c r="J1356" s="59"/>
      <c r="K1356" s="60"/>
      <c r="L1356" s="207"/>
      <c r="M1356" s="208"/>
      <c r="N1356" s="308"/>
      <c r="O1356" s="271"/>
      <c r="P1356" s="217"/>
    </row>
    <row r="1357" spans="1:16" ht="11.25" customHeight="1">
      <c r="A1357" s="69" t="s">
        <v>2397</v>
      </c>
      <c r="B1357" s="98" t="s">
        <v>2251</v>
      </c>
      <c r="C1357" s="98" t="s">
        <v>2281</v>
      </c>
      <c r="D1357" s="187" t="s">
        <v>3139</v>
      </c>
      <c r="E1357" s="13">
        <v>36.973855974844938</v>
      </c>
      <c r="F1357" s="13">
        <f t="shared" ref="F1357:F1379" si="135">E1357+(E1357*$N$10)/100</f>
        <v>36.973855974844938</v>
      </c>
      <c r="G1357" s="42">
        <v>183</v>
      </c>
      <c r="H1357" s="52">
        <v>113</v>
      </c>
      <c r="I1357" s="42">
        <v>63</v>
      </c>
      <c r="J1357" s="28">
        <v>40</v>
      </c>
      <c r="K1357" s="29" t="s">
        <v>425</v>
      </c>
      <c r="L1357" s="207">
        <f t="shared" si="133"/>
        <v>36.973855974844938</v>
      </c>
      <c r="M1357" s="208">
        <f t="shared" ref="M1357:M1379" si="136">IF($N$11="",(F1357*$P$11)/100+F1357,L1357+(L1357*$P$11)/100)</f>
        <v>36.973855974844938</v>
      </c>
      <c r="P1357" s="217"/>
    </row>
    <row r="1358" spans="1:16" ht="11.25" customHeight="1">
      <c r="A1358" s="66" t="s">
        <v>2404</v>
      </c>
      <c r="B1358" s="99" t="s">
        <v>2257</v>
      </c>
      <c r="C1358" s="99" t="s">
        <v>2286</v>
      </c>
      <c r="D1358" s="180" t="s">
        <v>3352</v>
      </c>
      <c r="E1358" s="6">
        <v>41.094639277976142</v>
      </c>
      <c r="F1358" s="13">
        <f t="shared" si="135"/>
        <v>41.094639277976142</v>
      </c>
      <c r="G1358" s="39">
        <v>125</v>
      </c>
      <c r="H1358" s="40">
        <v>85</v>
      </c>
      <c r="I1358" s="39">
        <v>219</v>
      </c>
      <c r="J1358" s="22">
        <v>24</v>
      </c>
      <c r="K1358" s="23" t="s">
        <v>425</v>
      </c>
      <c r="L1358" s="207">
        <f t="shared" si="133"/>
        <v>41.094639277976142</v>
      </c>
      <c r="M1358" s="208">
        <f t="shared" si="136"/>
        <v>41.094639277976142</v>
      </c>
      <c r="P1358" s="217"/>
    </row>
    <row r="1359" spans="1:16" ht="11.25" customHeight="1">
      <c r="A1359" s="66" t="s">
        <v>2426</v>
      </c>
      <c r="B1359" s="99" t="s">
        <v>2260</v>
      </c>
      <c r="C1359" s="99" t="s">
        <v>2290</v>
      </c>
      <c r="D1359" s="180" t="s">
        <v>2320</v>
      </c>
      <c r="E1359" s="6">
        <v>41.210704965206929</v>
      </c>
      <c r="F1359" s="13">
        <f t="shared" si="135"/>
        <v>41.210704965206929</v>
      </c>
      <c r="G1359" s="39">
        <v>125</v>
      </c>
      <c r="H1359" s="40">
        <v>85</v>
      </c>
      <c r="I1359" s="39">
        <v>173</v>
      </c>
      <c r="J1359" s="22">
        <v>24</v>
      </c>
      <c r="K1359" s="23" t="s">
        <v>425</v>
      </c>
      <c r="L1359" s="207">
        <f t="shared" si="133"/>
        <v>41.210704965206929</v>
      </c>
      <c r="M1359" s="208">
        <f t="shared" si="136"/>
        <v>41.210704965206929</v>
      </c>
      <c r="P1359" s="217"/>
    </row>
    <row r="1360" spans="1:16" ht="11.25" customHeight="1">
      <c r="A1360" s="66" t="s">
        <v>2430</v>
      </c>
      <c r="B1360" s="99" t="s">
        <v>2262</v>
      </c>
      <c r="C1360" s="99" t="s">
        <v>2291</v>
      </c>
      <c r="D1360" s="180" t="s">
        <v>3145</v>
      </c>
      <c r="E1360" s="6">
        <v>38.196162525040094</v>
      </c>
      <c r="F1360" s="13">
        <f t="shared" si="135"/>
        <v>38.196162525040094</v>
      </c>
      <c r="G1360" s="39">
        <v>247</v>
      </c>
      <c r="H1360" s="40">
        <v>192</v>
      </c>
      <c r="I1360" s="39">
        <v>63</v>
      </c>
      <c r="J1360" s="22">
        <v>22</v>
      </c>
      <c r="K1360" s="23" t="s">
        <v>425</v>
      </c>
      <c r="L1360" s="207">
        <f t="shared" si="133"/>
        <v>38.196162525040094</v>
      </c>
      <c r="M1360" s="208">
        <f t="shared" si="136"/>
        <v>38.196162525040094</v>
      </c>
      <c r="P1360" s="217"/>
    </row>
    <row r="1361" spans="1:16" ht="11.25" customHeight="1">
      <c r="A1361" s="66" t="s">
        <v>2431</v>
      </c>
      <c r="B1361" s="99" t="s">
        <v>2263</v>
      </c>
      <c r="C1361" s="99" t="s">
        <v>813</v>
      </c>
      <c r="D1361" s="180" t="s">
        <v>3144</v>
      </c>
      <c r="E1361" s="6">
        <v>52.377630933623351</v>
      </c>
      <c r="F1361" s="13">
        <f t="shared" si="135"/>
        <v>52.377630933623351</v>
      </c>
      <c r="G1361" s="39">
        <v>149</v>
      </c>
      <c r="H1361" s="40">
        <v>93</v>
      </c>
      <c r="I1361" s="39">
        <v>181</v>
      </c>
      <c r="J1361" s="22">
        <v>24</v>
      </c>
      <c r="K1361" s="23" t="s">
        <v>425</v>
      </c>
      <c r="L1361" s="207">
        <f t="shared" si="133"/>
        <v>52.377630933623351</v>
      </c>
      <c r="M1361" s="208">
        <f t="shared" si="136"/>
        <v>52.377630933623351</v>
      </c>
      <c r="P1361" s="217"/>
    </row>
    <row r="1362" spans="1:16" ht="11.25" customHeight="1">
      <c r="A1362" s="66" t="s">
        <v>2432</v>
      </c>
      <c r="B1362" s="99" t="s">
        <v>3185</v>
      </c>
      <c r="C1362" s="99" t="s">
        <v>2292</v>
      </c>
      <c r="D1362" s="180" t="s">
        <v>3344</v>
      </c>
      <c r="E1362" s="6">
        <v>65.672076120400433</v>
      </c>
      <c r="F1362" s="13">
        <f t="shared" si="135"/>
        <v>65.672076120400433</v>
      </c>
      <c r="G1362" s="39">
        <v>330</v>
      </c>
      <c r="H1362" s="40">
        <v>27</v>
      </c>
      <c r="I1362" s="39">
        <v>61</v>
      </c>
      <c r="J1362" s="22">
        <v>24</v>
      </c>
      <c r="K1362" s="23" t="s">
        <v>425</v>
      </c>
      <c r="L1362" s="207">
        <f t="shared" si="133"/>
        <v>65.672076120400433</v>
      </c>
      <c r="M1362" s="208">
        <f t="shared" si="136"/>
        <v>65.672076120400433</v>
      </c>
      <c r="P1362" s="217"/>
    </row>
    <row r="1363" spans="1:16" ht="11.25" customHeight="1">
      <c r="A1363" s="66" t="s">
        <v>2433</v>
      </c>
      <c r="B1363" s="99" t="s">
        <v>2264</v>
      </c>
      <c r="C1363" s="99" t="s">
        <v>2293</v>
      </c>
      <c r="D1363" s="180" t="s">
        <v>3146</v>
      </c>
      <c r="E1363" s="6">
        <v>53.74122690148323</v>
      </c>
      <c r="F1363" s="13">
        <f t="shared" si="135"/>
        <v>53.74122690148323</v>
      </c>
      <c r="G1363" s="39">
        <v>171</v>
      </c>
      <c r="H1363" s="40">
        <v>92</v>
      </c>
      <c r="I1363" s="39">
        <v>135</v>
      </c>
      <c r="J1363" s="22">
        <v>18</v>
      </c>
      <c r="K1363" s="23" t="s">
        <v>425</v>
      </c>
      <c r="L1363" s="207">
        <f t="shared" si="133"/>
        <v>53.74122690148323</v>
      </c>
      <c r="M1363" s="208">
        <f t="shared" si="136"/>
        <v>53.74122690148323</v>
      </c>
      <c r="P1363" s="217"/>
    </row>
    <row r="1364" spans="1:16" ht="11.25" customHeight="1">
      <c r="A1364" s="66" t="s">
        <v>2435</v>
      </c>
      <c r="B1364" s="99" t="s">
        <v>2265</v>
      </c>
      <c r="C1364" s="99" t="s">
        <v>2294</v>
      </c>
      <c r="D1364" s="180" t="s">
        <v>3143</v>
      </c>
      <c r="E1364" s="6">
        <v>62.579453127005614</v>
      </c>
      <c r="F1364" s="13">
        <f t="shared" si="135"/>
        <v>62.579453127005614</v>
      </c>
      <c r="G1364" s="39">
        <v>125</v>
      </c>
      <c r="H1364" s="40">
        <v>85</v>
      </c>
      <c r="I1364" s="39">
        <v>310</v>
      </c>
      <c r="J1364" s="22">
        <v>16</v>
      </c>
      <c r="K1364" s="23" t="s">
        <v>425</v>
      </c>
      <c r="L1364" s="207">
        <f t="shared" si="133"/>
        <v>62.579453127005614</v>
      </c>
      <c r="M1364" s="208">
        <f t="shared" si="136"/>
        <v>62.579453127005614</v>
      </c>
      <c r="P1364" s="217"/>
    </row>
    <row r="1365" spans="1:16" s="9" customFormat="1" ht="11.25" customHeight="1">
      <c r="A1365" s="66" t="s">
        <v>2458</v>
      </c>
      <c r="B1365" s="99" t="s">
        <v>2275</v>
      </c>
      <c r="C1365" s="99" t="s">
        <v>2304</v>
      </c>
      <c r="D1365" s="180" t="s">
        <v>3156</v>
      </c>
      <c r="E1365" s="6">
        <v>40.370459732496791</v>
      </c>
      <c r="F1365" s="13">
        <f t="shared" si="135"/>
        <v>40.370459732496791</v>
      </c>
      <c r="G1365" s="39">
        <v>270</v>
      </c>
      <c r="H1365" s="40">
        <v>226</v>
      </c>
      <c r="I1365" s="39">
        <v>55</v>
      </c>
      <c r="J1365" s="22">
        <v>20</v>
      </c>
      <c r="K1365" s="23" t="s">
        <v>425</v>
      </c>
      <c r="L1365" s="207">
        <f t="shared" si="133"/>
        <v>40.370459732496791</v>
      </c>
      <c r="M1365" s="208">
        <f t="shared" si="136"/>
        <v>40.370459732496791</v>
      </c>
      <c r="N1365" s="308"/>
      <c r="O1365" s="271"/>
      <c r="P1365" s="217"/>
    </row>
    <row r="1366" spans="1:16" s="9" customFormat="1" ht="11.25" customHeight="1">
      <c r="A1366" s="66" t="s">
        <v>2462</v>
      </c>
      <c r="B1366" s="99" t="s">
        <v>3186</v>
      </c>
      <c r="C1366" s="99" t="s">
        <v>3187</v>
      </c>
      <c r="D1366" s="180" t="s">
        <v>2328</v>
      </c>
      <c r="E1366" s="6">
        <v>37.555690960048395</v>
      </c>
      <c r="F1366" s="13">
        <f t="shared" si="135"/>
        <v>37.555690960048395</v>
      </c>
      <c r="G1366" s="39">
        <v>142</v>
      </c>
      <c r="H1366" s="40">
        <v>96</v>
      </c>
      <c r="I1366" s="39">
        <v>120</v>
      </c>
      <c r="J1366" s="22">
        <v>36</v>
      </c>
      <c r="K1366" s="23" t="s">
        <v>425</v>
      </c>
      <c r="L1366" s="207">
        <f t="shared" si="133"/>
        <v>37.555690960048395</v>
      </c>
      <c r="M1366" s="208">
        <f t="shared" si="136"/>
        <v>37.555690960048395</v>
      </c>
      <c r="N1366" s="308"/>
      <c r="O1366" s="271"/>
      <c r="P1366" s="217"/>
    </row>
    <row r="1367" spans="1:16" s="9" customFormat="1" ht="11.25" customHeight="1">
      <c r="A1367" s="66" t="s">
        <v>2467</v>
      </c>
      <c r="B1367" s="99" t="s">
        <v>941</v>
      </c>
      <c r="C1367" s="99" t="s">
        <v>814</v>
      </c>
      <c r="D1367" s="180" t="s">
        <v>3362</v>
      </c>
      <c r="E1367" s="6">
        <v>67.198515764587086</v>
      </c>
      <c r="F1367" s="13">
        <f t="shared" si="135"/>
        <v>67.198515764587086</v>
      </c>
      <c r="G1367" s="39">
        <v>130</v>
      </c>
      <c r="H1367" s="40">
        <v>92</v>
      </c>
      <c r="I1367" s="39">
        <v>264</v>
      </c>
      <c r="J1367" s="22">
        <v>16</v>
      </c>
      <c r="K1367" s="23" t="s">
        <v>425</v>
      </c>
      <c r="L1367" s="207">
        <f t="shared" si="133"/>
        <v>67.198515764587086</v>
      </c>
      <c r="M1367" s="208">
        <f t="shared" si="136"/>
        <v>67.198515764587086</v>
      </c>
      <c r="N1367" s="308"/>
      <c r="O1367" s="271"/>
      <c r="P1367" s="217"/>
    </row>
    <row r="1368" spans="1:16" s="9" customFormat="1" ht="11.25" customHeight="1">
      <c r="A1368" s="66" t="s">
        <v>2472</v>
      </c>
      <c r="B1368" s="99" t="s">
        <v>937</v>
      </c>
      <c r="C1368" s="99" t="s">
        <v>813</v>
      </c>
      <c r="D1368" s="180" t="s">
        <v>1846</v>
      </c>
      <c r="E1368" s="6">
        <v>55.831464414248522</v>
      </c>
      <c r="F1368" s="13">
        <f t="shared" si="135"/>
        <v>55.831464414248522</v>
      </c>
      <c r="G1368" s="39">
        <v>149</v>
      </c>
      <c r="H1368" s="40">
        <v>94</v>
      </c>
      <c r="I1368" s="39">
        <v>183</v>
      </c>
      <c r="J1368" s="22">
        <v>18</v>
      </c>
      <c r="K1368" s="23" t="s">
        <v>425</v>
      </c>
      <c r="L1368" s="207">
        <f t="shared" si="133"/>
        <v>55.831464414248522</v>
      </c>
      <c r="M1368" s="208">
        <f t="shared" si="136"/>
        <v>55.831464414248522</v>
      </c>
      <c r="N1368" s="308"/>
      <c r="O1368" s="271"/>
      <c r="P1368" s="217"/>
    </row>
    <row r="1369" spans="1:16" s="9" customFormat="1" ht="11.25" customHeight="1">
      <c r="A1369" s="66" t="s">
        <v>2473</v>
      </c>
      <c r="B1369" s="99" t="s">
        <v>4099</v>
      </c>
      <c r="C1369" s="99">
        <v>0</v>
      </c>
      <c r="D1369" s="180" t="s">
        <v>1847</v>
      </c>
      <c r="E1369" s="6">
        <v>64.457011214127874</v>
      </c>
      <c r="F1369" s="13">
        <f t="shared" si="135"/>
        <v>64.457011214127874</v>
      </c>
      <c r="G1369" s="39">
        <v>130</v>
      </c>
      <c r="H1369" s="40">
        <v>86</v>
      </c>
      <c r="I1369" s="39">
        <v>256</v>
      </c>
      <c r="J1369" s="22">
        <v>16</v>
      </c>
      <c r="K1369" s="23" t="s">
        <v>425</v>
      </c>
      <c r="L1369" s="207">
        <f t="shared" si="133"/>
        <v>64.457011214127874</v>
      </c>
      <c r="M1369" s="208">
        <f t="shared" si="136"/>
        <v>64.457011214127874</v>
      </c>
      <c r="N1369" s="308"/>
      <c r="O1369" s="271"/>
      <c r="P1369" s="217"/>
    </row>
    <row r="1370" spans="1:16" s="9" customFormat="1" ht="11.25" customHeight="1">
      <c r="A1370" s="66" t="s">
        <v>2475</v>
      </c>
      <c r="B1370" s="99" t="s">
        <v>2038</v>
      </c>
      <c r="C1370" s="99" t="s">
        <v>816</v>
      </c>
      <c r="D1370" s="180" t="s">
        <v>812</v>
      </c>
      <c r="E1370" s="6">
        <v>50.569819926452951</v>
      </c>
      <c r="F1370" s="13">
        <f t="shared" si="135"/>
        <v>50.569819926452951</v>
      </c>
      <c r="G1370" s="39">
        <v>104</v>
      </c>
      <c r="H1370" s="40">
        <v>71</v>
      </c>
      <c r="I1370" s="39">
        <v>170</v>
      </c>
      <c r="J1370" s="22">
        <v>30</v>
      </c>
      <c r="K1370" s="23" t="s">
        <v>425</v>
      </c>
      <c r="L1370" s="207">
        <f t="shared" si="133"/>
        <v>50.569819926452951</v>
      </c>
      <c r="M1370" s="208">
        <f t="shared" si="136"/>
        <v>50.569819926452951</v>
      </c>
      <c r="N1370" s="308"/>
      <c r="O1370" s="271"/>
      <c r="P1370" s="217"/>
    </row>
    <row r="1371" spans="1:16" ht="11.25" customHeight="1">
      <c r="A1371" s="66" t="s">
        <v>2476</v>
      </c>
      <c r="B1371" s="99">
        <v>0</v>
      </c>
      <c r="C1371" s="99" t="s">
        <v>834</v>
      </c>
      <c r="D1371" s="180" t="s">
        <v>1848</v>
      </c>
      <c r="E1371" s="6">
        <v>80.373378122096099</v>
      </c>
      <c r="F1371" s="13">
        <f t="shared" si="135"/>
        <v>80.373378122096099</v>
      </c>
      <c r="G1371" s="39">
        <v>230</v>
      </c>
      <c r="H1371" s="40">
        <v>203</v>
      </c>
      <c r="I1371" s="39">
        <v>94</v>
      </c>
      <c r="J1371" s="22">
        <v>20</v>
      </c>
      <c r="K1371" s="23" t="s">
        <v>425</v>
      </c>
      <c r="L1371" s="207">
        <f t="shared" si="133"/>
        <v>80.373378122096099</v>
      </c>
      <c r="M1371" s="208">
        <f t="shared" si="136"/>
        <v>80.373378122096099</v>
      </c>
      <c r="P1371" s="217"/>
    </row>
    <row r="1372" spans="1:16" ht="11.25" customHeight="1">
      <c r="A1372" s="66" t="s">
        <v>1558</v>
      </c>
      <c r="B1372" s="99"/>
      <c r="C1372" s="99" t="s">
        <v>1559</v>
      </c>
      <c r="D1372" s="180" t="s">
        <v>1560</v>
      </c>
      <c r="E1372" s="6">
        <v>66.610252799999984</v>
      </c>
      <c r="F1372" s="13">
        <f t="shared" si="135"/>
        <v>66.610252799999984</v>
      </c>
      <c r="G1372" s="39"/>
      <c r="H1372" s="40"/>
      <c r="I1372" s="39"/>
      <c r="J1372" s="22"/>
      <c r="K1372" s="23"/>
      <c r="L1372" s="207">
        <f t="shared" si="133"/>
        <v>66.610252799999984</v>
      </c>
      <c r="M1372" s="208">
        <f t="shared" si="136"/>
        <v>66.610252799999984</v>
      </c>
      <c r="P1372" s="217"/>
    </row>
    <row r="1373" spans="1:16" s="9" customFormat="1" ht="11.25" customHeight="1">
      <c r="A1373" s="66" t="s">
        <v>2487</v>
      </c>
      <c r="B1373" s="99" t="s">
        <v>1868</v>
      </c>
      <c r="C1373" s="99">
        <v>0</v>
      </c>
      <c r="D1373" s="180" t="s">
        <v>2999</v>
      </c>
      <c r="E1373" s="6">
        <v>21.890692040133473</v>
      </c>
      <c r="F1373" s="13">
        <f t="shared" si="135"/>
        <v>21.890692040133473</v>
      </c>
      <c r="G1373" s="39">
        <v>134</v>
      </c>
      <c r="H1373" s="40">
        <v>100</v>
      </c>
      <c r="I1373" s="39">
        <v>48</v>
      </c>
      <c r="J1373" s="22">
        <v>60</v>
      </c>
      <c r="K1373" s="23" t="s">
        <v>425</v>
      </c>
      <c r="L1373" s="207">
        <f t="shared" si="133"/>
        <v>21.890692040133473</v>
      </c>
      <c r="M1373" s="208">
        <f t="shared" si="136"/>
        <v>21.890692040133473</v>
      </c>
      <c r="N1373" s="308"/>
      <c r="O1373" s="271"/>
      <c r="P1373" s="217"/>
    </row>
    <row r="1374" spans="1:16" s="9" customFormat="1" ht="11.25" customHeight="1">
      <c r="A1374" s="66" t="s">
        <v>2488</v>
      </c>
      <c r="B1374" s="99">
        <v>0</v>
      </c>
      <c r="C1374" s="99">
        <v>0</v>
      </c>
      <c r="D1374" s="180" t="s">
        <v>3000</v>
      </c>
      <c r="E1374" s="6">
        <v>73.309681648139502</v>
      </c>
      <c r="F1374" s="13">
        <f t="shared" si="135"/>
        <v>73.309681648139502</v>
      </c>
      <c r="G1374" s="39">
        <v>288</v>
      </c>
      <c r="H1374" s="40">
        <v>244</v>
      </c>
      <c r="I1374" s="39">
        <v>50</v>
      </c>
      <c r="J1374" s="22">
        <v>20</v>
      </c>
      <c r="K1374" s="23" t="s">
        <v>425</v>
      </c>
      <c r="L1374" s="207">
        <f t="shared" si="133"/>
        <v>73.309681648139502</v>
      </c>
      <c r="M1374" s="208">
        <f t="shared" si="136"/>
        <v>73.309681648139502</v>
      </c>
      <c r="N1374" s="308"/>
      <c r="O1374" s="271"/>
      <c r="P1374" s="217"/>
    </row>
    <row r="1375" spans="1:16" s="9" customFormat="1" ht="11.25" customHeight="1">
      <c r="A1375" s="66" t="s">
        <v>2496</v>
      </c>
      <c r="B1375" s="99">
        <v>0</v>
      </c>
      <c r="C1375" s="99">
        <v>0</v>
      </c>
      <c r="D1375" s="180" t="s">
        <v>3006</v>
      </c>
      <c r="E1375" s="6">
        <v>35.739176368896004</v>
      </c>
      <c r="F1375" s="13">
        <f t="shared" si="135"/>
        <v>35.739176368896004</v>
      </c>
      <c r="G1375" s="39">
        <v>203</v>
      </c>
      <c r="H1375" s="40">
        <v>156</v>
      </c>
      <c r="I1375" s="39">
        <v>62</v>
      </c>
      <c r="J1375" s="22">
        <v>30</v>
      </c>
      <c r="K1375" s="23" t="s">
        <v>425</v>
      </c>
      <c r="L1375" s="207">
        <f t="shared" si="133"/>
        <v>35.739176368896004</v>
      </c>
      <c r="M1375" s="208">
        <f t="shared" si="136"/>
        <v>35.739176368896004</v>
      </c>
      <c r="N1375" s="308"/>
      <c r="O1375" s="271"/>
      <c r="P1375" s="217"/>
    </row>
    <row r="1376" spans="1:16" s="9" customFormat="1" ht="11.25" customHeight="1">
      <c r="A1376" s="66" t="s">
        <v>2499</v>
      </c>
      <c r="B1376" s="99" t="s">
        <v>938</v>
      </c>
      <c r="C1376" s="99" t="s">
        <v>2292</v>
      </c>
      <c r="D1376" s="180" t="s">
        <v>1846</v>
      </c>
      <c r="E1376" s="6">
        <v>52.694125585920006</v>
      </c>
      <c r="F1376" s="13">
        <f t="shared" si="135"/>
        <v>52.694125585920006</v>
      </c>
      <c r="G1376" s="39">
        <v>262</v>
      </c>
      <c r="H1376" s="40">
        <v>208</v>
      </c>
      <c r="I1376" s="39">
        <v>65</v>
      </c>
      <c r="J1376" s="22">
        <v>60</v>
      </c>
      <c r="K1376" s="23" t="s">
        <v>425</v>
      </c>
      <c r="L1376" s="207">
        <f t="shared" si="133"/>
        <v>52.694125585920006</v>
      </c>
      <c r="M1376" s="208">
        <f t="shared" si="136"/>
        <v>52.694125585920006</v>
      </c>
      <c r="N1376" s="308"/>
      <c r="O1376" s="271"/>
      <c r="P1376" s="217"/>
    </row>
    <row r="1377" spans="1:16" s="9" customFormat="1" ht="11.25" customHeight="1">
      <c r="A1377" s="66" t="s">
        <v>2500</v>
      </c>
      <c r="B1377" s="99" t="s">
        <v>920</v>
      </c>
      <c r="C1377" s="99" t="s">
        <v>2286</v>
      </c>
      <c r="D1377" s="180" t="s">
        <v>3008</v>
      </c>
      <c r="E1377" s="6">
        <v>58.809920472575996</v>
      </c>
      <c r="F1377" s="13">
        <f t="shared" si="135"/>
        <v>58.809920472575996</v>
      </c>
      <c r="G1377" s="39">
        <v>128</v>
      </c>
      <c r="H1377" s="40">
        <v>83</v>
      </c>
      <c r="I1377" s="39">
        <v>220</v>
      </c>
      <c r="J1377" s="22">
        <v>24</v>
      </c>
      <c r="K1377" s="23" t="s">
        <v>425</v>
      </c>
      <c r="L1377" s="207">
        <f t="shared" si="133"/>
        <v>58.809920472575996</v>
      </c>
      <c r="M1377" s="208">
        <f t="shared" si="136"/>
        <v>58.809920472575996</v>
      </c>
      <c r="N1377" s="308"/>
      <c r="O1377" s="271"/>
      <c r="P1377" s="217"/>
    </row>
    <row r="1378" spans="1:16" s="9" customFormat="1" ht="11.25" customHeight="1">
      <c r="A1378" s="66" t="s">
        <v>2760</v>
      </c>
      <c r="B1378" s="99" t="s">
        <v>3100</v>
      </c>
      <c r="C1378" s="99" t="s">
        <v>3291</v>
      </c>
      <c r="D1378" s="180" t="s">
        <v>3797</v>
      </c>
      <c r="E1378" s="6">
        <v>407.71976667474553</v>
      </c>
      <c r="F1378" s="13">
        <f t="shared" si="135"/>
        <v>407.71976667474553</v>
      </c>
      <c r="G1378" s="39">
        <v>224</v>
      </c>
      <c r="H1378" s="40">
        <v>109</v>
      </c>
      <c r="I1378" s="39">
        <v>370</v>
      </c>
      <c r="J1378" s="22">
        <v>1</v>
      </c>
      <c r="K1378" s="23" t="s">
        <v>426</v>
      </c>
      <c r="L1378" s="207">
        <f t="shared" si="133"/>
        <v>407.71976667474553</v>
      </c>
      <c r="M1378" s="208">
        <f t="shared" si="136"/>
        <v>407.71976667474553</v>
      </c>
      <c r="N1378" s="308"/>
      <c r="O1378" s="271"/>
      <c r="P1378" s="217"/>
    </row>
    <row r="1379" spans="1:16" s="9" customFormat="1" ht="11.25" customHeight="1">
      <c r="A1379" s="66" t="s">
        <v>2769</v>
      </c>
      <c r="B1379" s="99" t="s">
        <v>4100</v>
      </c>
      <c r="C1379" s="99" t="s">
        <v>3798</v>
      </c>
      <c r="D1379" s="180" t="s">
        <v>3799</v>
      </c>
      <c r="E1379" s="6">
        <v>784.81050191769464</v>
      </c>
      <c r="F1379" s="13">
        <f t="shared" si="135"/>
        <v>784.81050191769464</v>
      </c>
      <c r="G1379" s="39">
        <v>305</v>
      </c>
      <c r="H1379" s="40">
        <v>195</v>
      </c>
      <c r="I1379" s="39">
        <v>457</v>
      </c>
      <c r="J1379" s="22">
        <v>1</v>
      </c>
      <c r="K1379" s="23" t="s">
        <v>426</v>
      </c>
      <c r="L1379" s="207">
        <f t="shared" si="133"/>
        <v>784.81050191769464</v>
      </c>
      <c r="M1379" s="208">
        <f t="shared" si="136"/>
        <v>784.81050191769464</v>
      </c>
      <c r="N1379" s="308"/>
      <c r="O1379" s="271"/>
      <c r="P1379" s="217"/>
    </row>
    <row r="1380" spans="1:16" ht="11.25" customHeight="1">
      <c r="A1380" s="314" t="s">
        <v>3800</v>
      </c>
      <c r="B1380" s="315"/>
      <c r="C1380" s="315"/>
      <c r="D1380" s="315" t="s">
        <v>2208</v>
      </c>
      <c r="E1380" s="315"/>
      <c r="F1380" s="315"/>
      <c r="G1380" s="315"/>
      <c r="H1380" s="315"/>
      <c r="I1380" s="315"/>
      <c r="J1380" s="315"/>
      <c r="K1380" s="316"/>
      <c r="L1380" s="209"/>
      <c r="M1380" s="210"/>
      <c r="P1380" s="217"/>
    </row>
    <row r="1381" spans="1:16" s="9" customFormat="1" ht="11.25" customHeight="1">
      <c r="A1381" s="66" t="s">
        <v>2519</v>
      </c>
      <c r="B1381" s="99">
        <v>0</v>
      </c>
      <c r="C1381" s="99" t="s">
        <v>2141</v>
      </c>
      <c r="D1381" s="180" t="s">
        <v>2653</v>
      </c>
      <c r="E1381" s="6">
        <v>467.95475999999996</v>
      </c>
      <c r="F1381" s="13">
        <f>E1381+(E1381*$N$10)/100</f>
        <v>467.95475999999996</v>
      </c>
      <c r="G1381" s="39">
        <v>136</v>
      </c>
      <c r="H1381" s="40" t="s">
        <v>2143</v>
      </c>
      <c r="I1381" s="39">
        <v>165</v>
      </c>
      <c r="J1381" s="22">
        <v>6</v>
      </c>
      <c r="K1381" s="23" t="s">
        <v>2144</v>
      </c>
      <c r="L1381" s="207">
        <f>F1381-(F1381*$N$11)/100</f>
        <v>467.95475999999996</v>
      </c>
      <c r="M1381" s="208">
        <f>IF($N$11="",(F1381*$P$11)/100+F1381,L1381+(L1381*$P$11)/100)</f>
        <v>467.95475999999996</v>
      </c>
      <c r="N1381" s="308"/>
      <c r="O1381" s="271"/>
      <c r="P1381" s="217"/>
    </row>
    <row r="1382" spans="1:16" s="9" customFormat="1" ht="11.25" customHeight="1">
      <c r="A1382" s="66" t="s">
        <v>3854</v>
      </c>
      <c r="B1382" s="99">
        <v>0</v>
      </c>
      <c r="C1382" s="99" t="s">
        <v>3801</v>
      </c>
      <c r="D1382" s="180" t="s">
        <v>3802</v>
      </c>
      <c r="E1382" s="6">
        <v>489.42347999999998</v>
      </c>
      <c r="F1382" s="13">
        <f>E1382+(E1382*$N$10)/100</f>
        <v>489.42347999999998</v>
      </c>
      <c r="G1382" s="39">
        <v>0</v>
      </c>
      <c r="H1382" s="40">
        <v>0</v>
      </c>
      <c r="I1382" s="39">
        <v>0</v>
      </c>
      <c r="J1382" s="22">
        <v>0</v>
      </c>
      <c r="K1382" s="23"/>
      <c r="L1382" s="207">
        <f>F1382-(F1382*$N$11)/100</f>
        <v>489.42347999999998</v>
      </c>
      <c r="M1382" s="208">
        <f>IF($N$11="",(F1382*$P$11)/100+F1382,L1382+(L1382*$P$11)/100)</f>
        <v>489.42347999999998</v>
      </c>
      <c r="N1382" s="308"/>
      <c r="O1382" s="271"/>
      <c r="P1382" s="217"/>
    </row>
    <row r="1383" spans="1:16" s="9" customFormat="1" ht="11.25" customHeight="1">
      <c r="A1383" s="66"/>
      <c r="B1383" s="99"/>
      <c r="C1383" s="99"/>
      <c r="D1383" s="180" t="s">
        <v>3803</v>
      </c>
      <c r="E1383" s="6"/>
      <c r="F1383" s="6"/>
      <c r="G1383" s="39"/>
      <c r="H1383" s="40"/>
      <c r="I1383" s="39"/>
      <c r="J1383" s="22"/>
      <c r="K1383" s="23"/>
      <c r="L1383" s="207"/>
      <c r="M1383" s="208"/>
      <c r="N1383" s="308"/>
      <c r="O1383" s="271"/>
      <c r="P1383" s="217"/>
    </row>
    <row r="1384" spans="1:16" s="9" customFormat="1" ht="11.25" customHeight="1">
      <c r="A1384" s="314" t="s">
        <v>2209</v>
      </c>
      <c r="B1384" s="315"/>
      <c r="C1384" s="315"/>
      <c r="D1384" s="315" t="s">
        <v>2208</v>
      </c>
      <c r="E1384" s="315"/>
      <c r="F1384" s="315"/>
      <c r="G1384" s="315"/>
      <c r="H1384" s="315"/>
      <c r="I1384" s="315"/>
      <c r="J1384" s="315"/>
      <c r="K1384" s="316"/>
      <c r="L1384" s="209"/>
      <c r="M1384" s="210"/>
      <c r="N1384" s="308"/>
      <c r="O1384" s="271"/>
      <c r="P1384" s="217"/>
    </row>
    <row r="1385" spans="1:16" s="9" customFormat="1" ht="11.25" customHeight="1">
      <c r="A1385" s="66" t="s">
        <v>2796</v>
      </c>
      <c r="B1385" s="99" t="s">
        <v>445</v>
      </c>
      <c r="C1385" s="99" t="s">
        <v>2024</v>
      </c>
      <c r="D1385" s="180" t="s">
        <v>2726</v>
      </c>
      <c r="E1385" s="6">
        <v>50.093872657920002</v>
      </c>
      <c r="F1385" s="13">
        <f t="shared" ref="F1385:F1396" si="137">E1385+(E1385*$N$10)/100</f>
        <v>50.093872657920002</v>
      </c>
      <c r="G1385" s="39">
        <v>175</v>
      </c>
      <c r="H1385" s="40">
        <v>169</v>
      </c>
      <c r="I1385" s="39">
        <v>18</v>
      </c>
      <c r="J1385" s="22">
        <v>6</v>
      </c>
      <c r="K1385" s="23" t="s">
        <v>456</v>
      </c>
      <c r="L1385" s="207">
        <f t="shared" ref="L1385:L1393" si="138">F1385-(F1385*$N$11)/100</f>
        <v>50.093872657920002</v>
      </c>
      <c r="M1385" s="208">
        <f t="shared" ref="M1385:M1396" si="139">IF($N$11="",(F1385*$P$11)/100+F1385,L1385+(L1385*$P$11)/100)</f>
        <v>50.093872657920002</v>
      </c>
      <c r="N1385" s="308"/>
      <c r="O1385" s="271"/>
      <c r="P1385" s="217"/>
    </row>
    <row r="1386" spans="1:16" ht="11.25" customHeight="1">
      <c r="A1386" s="66" t="s">
        <v>2797</v>
      </c>
      <c r="B1386" s="99" t="s">
        <v>446</v>
      </c>
      <c r="C1386" s="99" t="s">
        <v>447</v>
      </c>
      <c r="D1386" s="180" t="s">
        <v>2727</v>
      </c>
      <c r="E1386" s="6">
        <v>57.335577062400006</v>
      </c>
      <c r="F1386" s="13">
        <f t="shared" si="137"/>
        <v>57.335577062400006</v>
      </c>
      <c r="G1386" s="39">
        <v>280</v>
      </c>
      <c r="H1386" s="40">
        <v>170</v>
      </c>
      <c r="I1386" s="39">
        <v>18</v>
      </c>
      <c r="J1386" s="22">
        <v>6</v>
      </c>
      <c r="K1386" s="23" t="s">
        <v>456</v>
      </c>
      <c r="L1386" s="207">
        <f t="shared" si="138"/>
        <v>57.335577062400006</v>
      </c>
      <c r="M1386" s="208">
        <f t="shared" si="139"/>
        <v>57.335577062400006</v>
      </c>
      <c r="P1386" s="217"/>
    </row>
    <row r="1387" spans="1:16" s="9" customFormat="1" ht="11.25" customHeight="1">
      <c r="A1387" s="66" t="s">
        <v>2807</v>
      </c>
      <c r="B1387" s="99" t="s">
        <v>452</v>
      </c>
      <c r="C1387" s="99" t="s">
        <v>894</v>
      </c>
      <c r="D1387" s="180" t="s">
        <v>1838</v>
      </c>
      <c r="E1387" s="6">
        <v>57.335577062400006</v>
      </c>
      <c r="F1387" s="13">
        <f t="shared" si="137"/>
        <v>57.335577062400006</v>
      </c>
      <c r="G1387" s="39">
        <v>228</v>
      </c>
      <c r="H1387" s="40">
        <v>194</v>
      </c>
      <c r="I1387" s="39">
        <v>30</v>
      </c>
      <c r="J1387" s="22">
        <v>6</v>
      </c>
      <c r="K1387" s="23" t="s">
        <v>456</v>
      </c>
      <c r="L1387" s="207">
        <f t="shared" si="138"/>
        <v>57.335577062400006</v>
      </c>
      <c r="M1387" s="208">
        <f t="shared" si="139"/>
        <v>57.335577062400006</v>
      </c>
      <c r="N1387" s="308"/>
      <c r="O1387" s="271"/>
      <c r="P1387" s="217"/>
    </row>
    <row r="1388" spans="1:16" s="9" customFormat="1" ht="11.25" customHeight="1">
      <c r="A1388" s="66" t="s">
        <v>2809</v>
      </c>
      <c r="B1388" s="99" t="s">
        <v>895</v>
      </c>
      <c r="C1388" s="99" t="s">
        <v>451</v>
      </c>
      <c r="D1388" s="180" t="s">
        <v>2728</v>
      </c>
      <c r="E1388" s="6">
        <v>50.002863805440008</v>
      </c>
      <c r="F1388" s="13">
        <f t="shared" si="137"/>
        <v>50.002863805440008</v>
      </c>
      <c r="G1388" s="39">
        <v>234</v>
      </c>
      <c r="H1388" s="40">
        <v>222</v>
      </c>
      <c r="I1388" s="39">
        <v>18</v>
      </c>
      <c r="J1388" s="22">
        <v>6</v>
      </c>
      <c r="K1388" s="23" t="s">
        <v>456</v>
      </c>
      <c r="L1388" s="207">
        <f t="shared" si="138"/>
        <v>50.002863805440008</v>
      </c>
      <c r="M1388" s="208">
        <f t="shared" si="139"/>
        <v>50.002863805440008</v>
      </c>
      <c r="N1388" s="308"/>
      <c r="O1388" s="271"/>
      <c r="P1388" s="217"/>
    </row>
    <row r="1389" spans="1:16" s="9" customFormat="1" ht="11.25" customHeight="1">
      <c r="A1389" s="66" t="s">
        <v>2833</v>
      </c>
      <c r="B1389" s="99">
        <v>0</v>
      </c>
      <c r="C1389" s="99" t="s">
        <v>2336</v>
      </c>
      <c r="D1389" s="180" t="s">
        <v>2729</v>
      </c>
      <c r="E1389" s="6">
        <v>74.939289384959991</v>
      </c>
      <c r="F1389" s="13">
        <f t="shared" si="137"/>
        <v>74.939289384959991</v>
      </c>
      <c r="G1389" s="39">
        <v>210</v>
      </c>
      <c r="H1389" s="40">
        <v>208</v>
      </c>
      <c r="I1389" s="39">
        <v>30</v>
      </c>
      <c r="J1389" s="22">
        <v>6</v>
      </c>
      <c r="K1389" s="23" t="s">
        <v>456</v>
      </c>
      <c r="L1389" s="207">
        <f t="shared" si="138"/>
        <v>74.939289384959991</v>
      </c>
      <c r="M1389" s="208">
        <f t="shared" si="139"/>
        <v>74.939289384959991</v>
      </c>
      <c r="N1389" s="308"/>
      <c r="O1389" s="271"/>
      <c r="P1389" s="217"/>
    </row>
    <row r="1390" spans="1:16" s="9" customFormat="1" ht="11.25" customHeight="1">
      <c r="A1390" s="66" t="s">
        <v>2834</v>
      </c>
      <c r="B1390" s="99" t="s">
        <v>2348</v>
      </c>
      <c r="C1390" s="99" t="s">
        <v>2337</v>
      </c>
      <c r="D1390" s="180" t="s">
        <v>2730</v>
      </c>
      <c r="E1390" s="6">
        <v>84.430212572159988</v>
      </c>
      <c r="F1390" s="13">
        <f t="shared" si="137"/>
        <v>84.430212572159988</v>
      </c>
      <c r="G1390" s="39">
        <v>250</v>
      </c>
      <c r="H1390" s="40">
        <v>180</v>
      </c>
      <c r="I1390" s="39">
        <v>19</v>
      </c>
      <c r="J1390" s="22">
        <v>6</v>
      </c>
      <c r="K1390" s="23" t="s">
        <v>456</v>
      </c>
      <c r="L1390" s="207">
        <f t="shared" si="138"/>
        <v>84.430212572159988</v>
      </c>
      <c r="M1390" s="208">
        <f t="shared" si="139"/>
        <v>84.430212572159988</v>
      </c>
      <c r="N1390" s="308"/>
      <c r="O1390" s="271"/>
      <c r="P1390" s="217"/>
    </row>
    <row r="1391" spans="1:16" s="9" customFormat="1" ht="11.25" customHeight="1">
      <c r="A1391" s="66" t="s">
        <v>2838</v>
      </c>
      <c r="B1391" s="99" t="s">
        <v>2338</v>
      </c>
      <c r="C1391" s="99" t="s">
        <v>3175</v>
      </c>
      <c r="D1391" s="180" t="s">
        <v>2731</v>
      </c>
      <c r="E1391" s="6">
        <v>76.369428495360012</v>
      </c>
      <c r="F1391" s="13">
        <f t="shared" si="137"/>
        <v>76.369428495360012</v>
      </c>
      <c r="G1391" s="39">
        <v>230</v>
      </c>
      <c r="H1391" s="40">
        <v>160</v>
      </c>
      <c r="I1391" s="39">
        <v>30</v>
      </c>
      <c r="J1391" s="22">
        <v>6</v>
      </c>
      <c r="K1391" s="23" t="s">
        <v>456</v>
      </c>
      <c r="L1391" s="207">
        <f t="shared" si="138"/>
        <v>76.369428495360012</v>
      </c>
      <c r="M1391" s="208">
        <f t="shared" si="139"/>
        <v>76.369428495360012</v>
      </c>
      <c r="N1391" s="308"/>
      <c r="O1391" s="271"/>
      <c r="P1391" s="217"/>
    </row>
    <row r="1392" spans="1:16" s="9" customFormat="1" ht="11.25" customHeight="1">
      <c r="A1392" s="66" t="s">
        <v>3878</v>
      </c>
      <c r="B1392" s="99">
        <v>0</v>
      </c>
      <c r="C1392" s="99">
        <v>0</v>
      </c>
      <c r="D1392" s="180" t="s">
        <v>3804</v>
      </c>
      <c r="E1392" s="6">
        <v>59.909827461120003</v>
      </c>
      <c r="F1392" s="13">
        <f t="shared" si="137"/>
        <v>59.909827461120003</v>
      </c>
      <c r="G1392" s="39">
        <v>230</v>
      </c>
      <c r="H1392" s="40">
        <v>188</v>
      </c>
      <c r="I1392" s="39">
        <v>30</v>
      </c>
      <c r="J1392" s="22">
        <v>6</v>
      </c>
      <c r="K1392" s="23" t="s">
        <v>456</v>
      </c>
      <c r="L1392" s="207">
        <f t="shared" si="138"/>
        <v>59.909827461120003</v>
      </c>
      <c r="M1392" s="208">
        <f t="shared" si="139"/>
        <v>59.909827461120003</v>
      </c>
      <c r="N1392" s="308"/>
      <c r="O1392" s="271"/>
      <c r="P1392" s="217"/>
    </row>
    <row r="1393" spans="1:16" s="9" customFormat="1" ht="11.25" customHeight="1">
      <c r="A1393" s="66" t="s">
        <v>2655</v>
      </c>
      <c r="B1393" s="99">
        <v>0</v>
      </c>
      <c r="C1393" s="99">
        <v>0</v>
      </c>
      <c r="D1393" s="180" t="s">
        <v>2654</v>
      </c>
      <c r="E1393" s="6">
        <v>80.867866060800011</v>
      </c>
      <c r="F1393" s="13">
        <f t="shared" si="137"/>
        <v>80.867866060800011</v>
      </c>
      <c r="G1393" s="39">
        <v>0</v>
      </c>
      <c r="H1393" s="40">
        <v>0</v>
      </c>
      <c r="I1393" s="39">
        <v>0</v>
      </c>
      <c r="J1393" s="22">
        <v>6</v>
      </c>
      <c r="K1393" s="23" t="s">
        <v>456</v>
      </c>
      <c r="L1393" s="207">
        <f t="shared" si="138"/>
        <v>80.867866060800011</v>
      </c>
      <c r="M1393" s="208">
        <f t="shared" si="139"/>
        <v>80.867866060800011</v>
      </c>
      <c r="N1393" s="308"/>
      <c r="O1393" s="271"/>
      <c r="P1393" s="217"/>
    </row>
    <row r="1394" spans="1:16" s="9" customFormat="1" ht="11.25" customHeight="1">
      <c r="A1394" s="66" t="s">
        <v>3540</v>
      </c>
      <c r="B1394" s="99">
        <v>0</v>
      </c>
      <c r="C1394" s="99">
        <v>0</v>
      </c>
      <c r="D1394" s="180" t="s">
        <v>3539</v>
      </c>
      <c r="E1394" s="6">
        <v>47.337604554240002</v>
      </c>
      <c r="F1394" s="13">
        <f t="shared" si="137"/>
        <v>47.337604554240002</v>
      </c>
      <c r="G1394" s="39">
        <v>0</v>
      </c>
      <c r="H1394" s="40">
        <v>0</v>
      </c>
      <c r="I1394" s="39">
        <v>0</v>
      </c>
      <c r="J1394" s="22"/>
      <c r="K1394" s="23" t="s">
        <v>2644</v>
      </c>
      <c r="L1394" s="207">
        <f>F1394-(F1394*$N$11)/100</f>
        <v>47.337604554240002</v>
      </c>
      <c r="M1394" s="208">
        <f t="shared" si="139"/>
        <v>47.337604554240002</v>
      </c>
      <c r="N1394" s="308"/>
      <c r="O1394" s="271"/>
      <c r="P1394" s="217"/>
    </row>
    <row r="1395" spans="1:16" s="9" customFormat="1" ht="11.25" customHeight="1">
      <c r="A1395" s="66" t="s">
        <v>3602</v>
      </c>
      <c r="B1395" s="99"/>
      <c r="C1395" s="99"/>
      <c r="D1395" s="180" t="s">
        <v>3603</v>
      </c>
      <c r="E1395" s="6">
        <v>81.283906529280003</v>
      </c>
      <c r="F1395" s="13">
        <f t="shared" si="137"/>
        <v>81.283906529280003</v>
      </c>
      <c r="G1395" s="39"/>
      <c r="H1395" s="40"/>
      <c r="I1395" s="39"/>
      <c r="J1395" s="22"/>
      <c r="K1395" s="23"/>
      <c r="L1395" s="207">
        <f>F1395-(F1395*$N$11)/100</f>
        <v>81.283906529280003</v>
      </c>
      <c r="M1395" s="208">
        <f t="shared" si="139"/>
        <v>81.283906529280003</v>
      </c>
      <c r="N1395" s="308"/>
      <c r="O1395" s="271"/>
      <c r="P1395" s="217"/>
    </row>
    <row r="1396" spans="1:16" s="9" customFormat="1" ht="11.25" customHeight="1">
      <c r="A1396" s="107" t="s">
        <v>3915</v>
      </c>
      <c r="B1396" s="103"/>
      <c r="C1396" s="103"/>
      <c r="D1396" s="193" t="s">
        <v>3916</v>
      </c>
      <c r="E1396" s="11">
        <v>70.056814463999984</v>
      </c>
      <c r="F1396" s="11">
        <f t="shared" si="137"/>
        <v>70.056814463999984</v>
      </c>
      <c r="G1396" s="41"/>
      <c r="H1396" s="51"/>
      <c r="I1396" s="41"/>
      <c r="J1396" s="24"/>
      <c r="K1396" s="113"/>
      <c r="L1396" s="207">
        <f>F1396-(F1396*$N$11)/100</f>
        <v>70.056814463999984</v>
      </c>
      <c r="M1396" s="208">
        <f t="shared" si="139"/>
        <v>70.056814463999984</v>
      </c>
      <c r="N1396" s="308"/>
      <c r="O1396" s="271"/>
      <c r="P1396" s="217"/>
    </row>
    <row r="1397" spans="1:16" s="9" customFormat="1" ht="11.25" customHeight="1">
      <c r="A1397" s="314" t="s">
        <v>463</v>
      </c>
      <c r="B1397" s="315"/>
      <c r="C1397" s="315"/>
      <c r="D1397" s="315"/>
      <c r="E1397" s="315"/>
      <c r="F1397" s="315"/>
      <c r="G1397" s="315"/>
      <c r="H1397" s="315"/>
      <c r="I1397" s="315"/>
      <c r="J1397" s="315"/>
      <c r="K1397" s="316"/>
      <c r="L1397" s="209"/>
      <c r="M1397" s="210"/>
      <c r="N1397" s="308"/>
      <c r="O1397" s="271"/>
      <c r="P1397" s="217"/>
    </row>
    <row r="1398" spans="1:16" s="9" customFormat="1" ht="11.25" customHeight="1">
      <c r="A1398" s="66" t="s">
        <v>2850</v>
      </c>
      <c r="B1398" s="99" t="s">
        <v>788</v>
      </c>
      <c r="C1398" s="99" t="s">
        <v>2988</v>
      </c>
      <c r="D1398" s="180" t="s">
        <v>2990</v>
      </c>
      <c r="E1398" s="6">
        <v>52.352659225158547</v>
      </c>
      <c r="F1398" s="13">
        <f t="shared" ref="F1398:F1408" si="140">E1398+(E1398*$N$10)/100</f>
        <v>52.352659225158547</v>
      </c>
      <c r="G1398" s="39">
        <v>92</v>
      </c>
      <c r="H1398" s="40" t="s">
        <v>465</v>
      </c>
      <c r="I1398" s="39">
        <v>69</v>
      </c>
      <c r="J1398" s="22">
        <v>6</v>
      </c>
      <c r="K1398" s="23" t="s">
        <v>463</v>
      </c>
      <c r="L1398" s="207">
        <f t="shared" ref="L1398:L1419" si="141">F1398-(F1398*$N$11)/100</f>
        <v>52.352659225158547</v>
      </c>
      <c r="M1398" s="208">
        <f t="shared" ref="M1398:M1406" si="142">IF($N$11="",(F1398*$P$11)/100+F1398,L1398+(L1398*$P$11)/100)</f>
        <v>52.352659225158547</v>
      </c>
      <c r="N1398" s="308"/>
      <c r="O1398" s="271"/>
      <c r="P1398" s="217"/>
    </row>
    <row r="1399" spans="1:16" s="9" customFormat="1" ht="11.25" customHeight="1">
      <c r="A1399" s="66" t="s">
        <v>3888</v>
      </c>
      <c r="B1399" s="99" t="s">
        <v>564</v>
      </c>
      <c r="C1399" s="99" t="s">
        <v>565</v>
      </c>
      <c r="D1399" s="180" t="s">
        <v>1835</v>
      </c>
      <c r="E1399" s="6">
        <v>52.650209441513816</v>
      </c>
      <c r="F1399" s="13">
        <f t="shared" si="140"/>
        <v>52.650209441513816</v>
      </c>
      <c r="G1399" s="39">
        <v>92</v>
      </c>
      <c r="H1399" s="40" t="s">
        <v>466</v>
      </c>
      <c r="I1399" s="39">
        <v>69</v>
      </c>
      <c r="J1399" s="22">
        <v>6</v>
      </c>
      <c r="K1399" s="23" t="s">
        <v>463</v>
      </c>
      <c r="L1399" s="207">
        <f t="shared" si="141"/>
        <v>52.650209441513816</v>
      </c>
      <c r="M1399" s="208">
        <f t="shared" si="142"/>
        <v>52.650209441513816</v>
      </c>
      <c r="N1399" s="308"/>
      <c r="O1399" s="271"/>
      <c r="P1399" s="217"/>
    </row>
    <row r="1400" spans="1:16" ht="11.25" customHeight="1">
      <c r="A1400" s="66" t="s">
        <v>3889</v>
      </c>
      <c r="B1400" s="99" t="s">
        <v>827</v>
      </c>
      <c r="C1400" s="99" t="s">
        <v>592</v>
      </c>
      <c r="D1400" s="180" t="s">
        <v>828</v>
      </c>
      <c r="E1400" s="6">
        <v>54.167504516403547</v>
      </c>
      <c r="F1400" s="13">
        <f t="shared" si="140"/>
        <v>54.167504516403547</v>
      </c>
      <c r="G1400" s="39">
        <v>75</v>
      </c>
      <c r="H1400" s="40" t="s">
        <v>466</v>
      </c>
      <c r="I1400" s="39">
        <v>60</v>
      </c>
      <c r="J1400" s="22">
        <v>6</v>
      </c>
      <c r="K1400" s="23" t="s">
        <v>463</v>
      </c>
      <c r="L1400" s="207">
        <f t="shared" si="141"/>
        <v>54.167504516403547</v>
      </c>
      <c r="M1400" s="208">
        <f t="shared" si="142"/>
        <v>54.167504516403547</v>
      </c>
      <c r="P1400" s="217"/>
    </row>
    <row r="1401" spans="1:16" s="7" customFormat="1" ht="11.25" customHeight="1">
      <c r="A1401" s="66" t="s">
        <v>3901</v>
      </c>
      <c r="B1401" s="99" t="s">
        <v>975</v>
      </c>
      <c r="C1401" s="99" t="s">
        <v>592</v>
      </c>
      <c r="D1401" s="180" t="s">
        <v>1118</v>
      </c>
      <c r="E1401" s="6">
        <v>48.354020442956134</v>
      </c>
      <c r="F1401" s="13">
        <f t="shared" si="140"/>
        <v>48.354020442956134</v>
      </c>
      <c r="G1401" s="39">
        <v>75</v>
      </c>
      <c r="H1401" s="40" t="s">
        <v>466</v>
      </c>
      <c r="I1401" s="39">
        <v>60</v>
      </c>
      <c r="J1401" s="22">
        <v>6</v>
      </c>
      <c r="K1401" s="23" t="s">
        <v>463</v>
      </c>
      <c r="L1401" s="207">
        <f t="shared" si="141"/>
        <v>48.354020442956134</v>
      </c>
      <c r="M1401" s="208">
        <f t="shared" si="142"/>
        <v>48.354020442956134</v>
      </c>
      <c r="N1401" s="308"/>
      <c r="O1401" s="271"/>
      <c r="P1401" s="217"/>
    </row>
    <row r="1402" spans="1:16" s="7" customFormat="1" ht="11.25" customHeight="1">
      <c r="A1402" s="66" t="s">
        <v>3903</v>
      </c>
      <c r="B1402" s="99" t="s">
        <v>2993</v>
      </c>
      <c r="C1402" s="99" t="s">
        <v>2994</v>
      </c>
      <c r="D1402" s="180" t="s">
        <v>982</v>
      </c>
      <c r="E1402" s="6">
        <v>61.916471852975207</v>
      </c>
      <c r="F1402" s="13">
        <f t="shared" si="140"/>
        <v>61.916471852975207</v>
      </c>
      <c r="G1402" s="39">
        <v>92</v>
      </c>
      <c r="H1402" s="40" t="s">
        <v>465</v>
      </c>
      <c r="I1402" s="39">
        <v>130</v>
      </c>
      <c r="J1402" s="22">
        <v>6</v>
      </c>
      <c r="K1402" s="23" t="s">
        <v>463</v>
      </c>
      <c r="L1402" s="207">
        <f t="shared" si="141"/>
        <v>61.916471852975207</v>
      </c>
      <c r="M1402" s="208">
        <f t="shared" si="142"/>
        <v>61.916471852975207</v>
      </c>
      <c r="N1402" s="308"/>
      <c r="O1402" s="271"/>
      <c r="P1402" s="217"/>
    </row>
    <row r="1403" spans="1:16" s="7" customFormat="1" ht="11.25" customHeight="1">
      <c r="A1403" s="66" t="s">
        <v>3905</v>
      </c>
      <c r="B1403" s="99" t="s">
        <v>1114</v>
      </c>
      <c r="C1403" s="99" t="s">
        <v>1115</v>
      </c>
      <c r="D1403" s="180" t="s">
        <v>664</v>
      </c>
      <c r="E1403" s="6">
        <v>64.40133270232522</v>
      </c>
      <c r="F1403" s="13">
        <f t="shared" si="140"/>
        <v>64.40133270232522</v>
      </c>
      <c r="G1403" s="39">
        <v>92</v>
      </c>
      <c r="H1403" s="40" t="s">
        <v>467</v>
      </c>
      <c r="I1403" s="39">
        <v>130</v>
      </c>
      <c r="J1403" s="22">
        <v>6</v>
      </c>
      <c r="K1403" s="23" t="s">
        <v>463</v>
      </c>
      <c r="L1403" s="207">
        <f t="shared" si="141"/>
        <v>64.40133270232522</v>
      </c>
      <c r="M1403" s="208">
        <f t="shared" si="142"/>
        <v>64.40133270232522</v>
      </c>
      <c r="N1403" s="308"/>
      <c r="O1403" s="271"/>
      <c r="P1403" s="217"/>
    </row>
    <row r="1404" spans="1:16" s="7" customFormat="1" ht="11.25" customHeight="1">
      <c r="A1404" s="66" t="s">
        <v>1222</v>
      </c>
      <c r="B1404" s="99" t="s">
        <v>596</v>
      </c>
      <c r="C1404" s="99" t="s">
        <v>2988</v>
      </c>
      <c r="D1404" s="180" t="s">
        <v>597</v>
      </c>
      <c r="E1404" s="6">
        <v>51.639031105791062</v>
      </c>
      <c r="F1404" s="13">
        <f t="shared" si="140"/>
        <v>51.639031105791062</v>
      </c>
      <c r="G1404" s="39">
        <v>92</v>
      </c>
      <c r="H1404" s="40" t="s">
        <v>465</v>
      </c>
      <c r="I1404" s="39">
        <v>69</v>
      </c>
      <c r="J1404" s="22">
        <v>6</v>
      </c>
      <c r="K1404" s="23" t="s">
        <v>463</v>
      </c>
      <c r="L1404" s="207">
        <f t="shared" si="141"/>
        <v>51.639031105791062</v>
      </c>
      <c r="M1404" s="208">
        <f t="shared" si="142"/>
        <v>51.639031105791062</v>
      </c>
      <c r="N1404" s="308"/>
      <c r="O1404" s="271"/>
      <c r="P1404" s="217"/>
    </row>
    <row r="1405" spans="1:16" s="7" customFormat="1" ht="11.25" customHeight="1">
      <c r="A1405" s="66" t="s">
        <v>1223</v>
      </c>
      <c r="B1405" s="99" t="s">
        <v>965</v>
      </c>
      <c r="C1405" s="99">
        <v>0</v>
      </c>
      <c r="D1405" s="180" t="s">
        <v>1417</v>
      </c>
      <c r="E1405" s="6">
        <v>53.91321514710701</v>
      </c>
      <c r="F1405" s="13">
        <f t="shared" si="140"/>
        <v>53.91321514710701</v>
      </c>
      <c r="G1405" s="39">
        <v>92</v>
      </c>
      <c r="H1405" s="40" t="s">
        <v>465</v>
      </c>
      <c r="I1405" s="39">
        <v>96</v>
      </c>
      <c r="J1405" s="22">
        <v>6</v>
      </c>
      <c r="K1405" s="23" t="s">
        <v>463</v>
      </c>
      <c r="L1405" s="207">
        <f t="shared" si="141"/>
        <v>53.91321514710701</v>
      </c>
      <c r="M1405" s="208">
        <f t="shared" si="142"/>
        <v>53.91321514710701</v>
      </c>
      <c r="N1405" s="308"/>
      <c r="O1405" s="271"/>
      <c r="P1405" s="217"/>
    </row>
    <row r="1406" spans="1:16" s="7" customFormat="1" ht="11.25" customHeight="1">
      <c r="A1406" s="66" t="s">
        <v>1237</v>
      </c>
      <c r="B1406" s="99" t="s">
        <v>975</v>
      </c>
      <c r="C1406" s="99" t="s">
        <v>833</v>
      </c>
      <c r="D1406" s="180" t="s">
        <v>3350</v>
      </c>
      <c r="E1406" s="6">
        <v>50.501587370929386</v>
      </c>
      <c r="F1406" s="13">
        <f t="shared" si="140"/>
        <v>50.501587370929386</v>
      </c>
      <c r="G1406" s="39">
        <v>75</v>
      </c>
      <c r="H1406" s="40" t="s">
        <v>466</v>
      </c>
      <c r="I1406" s="39">
        <v>50</v>
      </c>
      <c r="J1406" s="22">
        <v>6</v>
      </c>
      <c r="K1406" s="23" t="s">
        <v>463</v>
      </c>
      <c r="L1406" s="207">
        <f t="shared" si="141"/>
        <v>50.501587370929386</v>
      </c>
      <c r="M1406" s="208">
        <f t="shared" si="142"/>
        <v>50.501587370929386</v>
      </c>
      <c r="N1406" s="308"/>
      <c r="O1406" s="271"/>
      <c r="P1406" s="217"/>
    </row>
    <row r="1407" spans="1:16" s="7" customFormat="1" ht="11.25" customHeight="1">
      <c r="A1407" s="70"/>
      <c r="B1407" s="100"/>
      <c r="C1407" s="100"/>
      <c r="D1407" s="188" t="s">
        <v>3605</v>
      </c>
      <c r="E1407" s="15"/>
      <c r="F1407" s="13"/>
      <c r="G1407" s="44"/>
      <c r="H1407" s="54"/>
      <c r="I1407" s="44"/>
      <c r="J1407" s="32"/>
      <c r="K1407" s="33"/>
      <c r="L1407" s="207"/>
      <c r="M1407" s="208"/>
      <c r="N1407" s="308"/>
      <c r="O1407" s="271"/>
      <c r="P1407" s="217"/>
    </row>
    <row r="1408" spans="1:16" s="7" customFormat="1" ht="11.25" customHeight="1">
      <c r="A1408" s="70" t="s">
        <v>1244</v>
      </c>
      <c r="B1408" s="100" t="s">
        <v>977</v>
      </c>
      <c r="C1408" s="100" t="s">
        <v>780</v>
      </c>
      <c r="D1408" s="188" t="s">
        <v>3214</v>
      </c>
      <c r="E1408" s="15">
        <v>52.102238712103052</v>
      </c>
      <c r="F1408" s="13">
        <f t="shared" si="140"/>
        <v>52.102238712103052</v>
      </c>
      <c r="G1408" s="44">
        <v>67</v>
      </c>
      <c r="H1408" s="54" t="s">
        <v>466</v>
      </c>
      <c r="I1408" s="44">
        <v>75</v>
      </c>
      <c r="J1408" s="32">
        <v>6</v>
      </c>
      <c r="K1408" s="33" t="s">
        <v>463</v>
      </c>
      <c r="L1408" s="207">
        <f t="shared" si="141"/>
        <v>52.102238712103052</v>
      </c>
      <c r="M1408" s="208">
        <f>IF($N$11="",(F1408*$P$11)/100+F1408,L1408+(L1408*$P$11)/100)</f>
        <v>52.102238712103052</v>
      </c>
      <c r="N1408" s="308"/>
      <c r="O1408" s="271"/>
      <c r="P1408" s="217"/>
    </row>
    <row r="1409" spans="1:16" s="3" customFormat="1" ht="11.25" customHeight="1">
      <c r="A1409" s="69"/>
      <c r="B1409" s="98"/>
      <c r="C1409" s="98"/>
      <c r="D1409" s="187" t="s">
        <v>1482</v>
      </c>
      <c r="E1409" s="13"/>
      <c r="F1409" s="13"/>
      <c r="G1409" s="42"/>
      <c r="H1409" s="52"/>
      <c r="I1409" s="42"/>
      <c r="J1409" s="28"/>
      <c r="K1409" s="29"/>
      <c r="L1409" s="207"/>
      <c r="M1409" s="208"/>
      <c r="N1409" s="308"/>
      <c r="O1409" s="271"/>
      <c r="P1409" s="217"/>
    </row>
    <row r="1410" spans="1:16" s="3" customFormat="1" ht="11.25" customHeight="1">
      <c r="A1410" s="70" t="s">
        <v>1359</v>
      </c>
      <c r="B1410" s="100" t="s">
        <v>3323</v>
      </c>
      <c r="C1410" s="100" t="s">
        <v>3324</v>
      </c>
      <c r="D1410" s="188" t="s">
        <v>3326</v>
      </c>
      <c r="E1410" s="15">
        <v>53.744744043520498</v>
      </c>
      <c r="F1410" s="13">
        <f>E1410+(E1410*$N$10)/100</f>
        <v>53.744744043520498</v>
      </c>
      <c r="G1410" s="44">
        <v>67</v>
      </c>
      <c r="H1410" s="54" t="s">
        <v>3327</v>
      </c>
      <c r="I1410" s="44">
        <v>60</v>
      </c>
      <c r="J1410" s="32">
        <v>6</v>
      </c>
      <c r="K1410" s="33" t="s">
        <v>463</v>
      </c>
      <c r="L1410" s="207">
        <f t="shared" si="141"/>
        <v>53.744744043520498</v>
      </c>
      <c r="M1410" s="208">
        <f>IF($N$11="",(F1410*$P$11)/100+F1410,L1410+(L1410*$P$11)/100)</f>
        <v>53.744744043520498</v>
      </c>
      <c r="N1410" s="308"/>
      <c r="O1410" s="271"/>
      <c r="P1410" s="217"/>
    </row>
    <row r="1411" spans="1:16" s="3" customFormat="1" ht="11.25" customHeight="1">
      <c r="A1411" s="69"/>
      <c r="B1411" s="98"/>
      <c r="C1411" s="98"/>
      <c r="D1411" s="187" t="s">
        <v>3329</v>
      </c>
      <c r="E1411" s="13"/>
      <c r="F1411" s="13"/>
      <c r="G1411" s="42"/>
      <c r="H1411" s="52"/>
      <c r="I1411" s="42"/>
      <c r="J1411" s="28"/>
      <c r="K1411" s="29"/>
      <c r="L1411" s="207"/>
      <c r="M1411" s="208"/>
      <c r="N1411" s="308"/>
      <c r="O1411" s="271"/>
      <c r="P1411" s="217"/>
    </row>
    <row r="1412" spans="1:16" s="3" customFormat="1" ht="11.25" customHeight="1">
      <c r="A1412" s="70" t="s">
        <v>1360</v>
      </c>
      <c r="B1412" s="98" t="s">
        <v>3330</v>
      </c>
      <c r="C1412" s="98" t="s">
        <v>3331</v>
      </c>
      <c r="D1412" s="187" t="s">
        <v>3541</v>
      </c>
      <c r="E1412" s="13">
        <v>53.738861707964162</v>
      </c>
      <c r="F1412" s="13">
        <f t="shared" ref="F1412:F1419" si="143">E1412+(E1412*$N$10)/100</f>
        <v>53.738861707964162</v>
      </c>
      <c r="G1412" s="44">
        <v>67</v>
      </c>
      <c r="H1412" s="42" t="s">
        <v>3327</v>
      </c>
      <c r="I1412" s="52">
        <v>60</v>
      </c>
      <c r="J1412" s="32">
        <v>6</v>
      </c>
      <c r="K1412" s="33" t="s">
        <v>463</v>
      </c>
      <c r="L1412" s="207">
        <f>F1412-(F1412*$N$11)/100</f>
        <v>53.738861707964162</v>
      </c>
      <c r="M1412" s="208">
        <f>IF($N$11="",(F1412*$P$11)/100+F1412,L1412+(L1412*$P$11)/100)</f>
        <v>53.738861707964162</v>
      </c>
      <c r="N1412" s="308"/>
      <c r="O1412" s="271"/>
      <c r="P1412" s="217"/>
    </row>
    <row r="1413" spans="1:16" s="3" customFormat="1" ht="11.25" customHeight="1">
      <c r="A1413" s="70"/>
      <c r="B1413" s="98"/>
      <c r="C1413" s="98"/>
      <c r="D1413" s="187" t="s">
        <v>3604</v>
      </c>
      <c r="E1413" s="13"/>
      <c r="F1413" s="13"/>
      <c r="G1413" s="44"/>
      <c r="H1413" s="42"/>
      <c r="I1413" s="52"/>
      <c r="J1413" s="32"/>
      <c r="K1413" s="33"/>
      <c r="L1413" s="207"/>
      <c r="M1413" s="208"/>
      <c r="N1413" s="308"/>
      <c r="O1413" s="271"/>
      <c r="P1413" s="217"/>
    </row>
    <row r="1414" spans="1:16" ht="11.25" customHeight="1">
      <c r="A1414" s="66" t="s">
        <v>1254</v>
      </c>
      <c r="B1414" s="99" t="s">
        <v>970</v>
      </c>
      <c r="C1414" s="99" t="s">
        <v>2946</v>
      </c>
      <c r="D1414" s="180" t="s">
        <v>2953</v>
      </c>
      <c r="E1414" s="6">
        <v>52.352659225158547</v>
      </c>
      <c r="F1414" s="13">
        <f t="shared" si="143"/>
        <v>52.352659225158547</v>
      </c>
      <c r="G1414" s="39">
        <v>92</v>
      </c>
      <c r="H1414" s="40" t="s">
        <v>466</v>
      </c>
      <c r="I1414" s="39">
        <v>96</v>
      </c>
      <c r="J1414" s="22">
        <v>6</v>
      </c>
      <c r="K1414" s="23" t="s">
        <v>463</v>
      </c>
      <c r="L1414" s="207">
        <f t="shared" si="141"/>
        <v>52.352659225158547</v>
      </c>
      <c r="M1414" s="208">
        <f t="shared" ref="M1414:M1419" si="144">IF($N$11="",(F1414*$P$11)/100+F1414,L1414+(L1414*$P$11)/100)</f>
        <v>52.352659225158547</v>
      </c>
      <c r="P1414" s="217"/>
    </row>
    <row r="1415" spans="1:16" s="8" customFormat="1" ht="11.25" customHeight="1">
      <c r="A1415" s="66" t="s">
        <v>3843</v>
      </c>
      <c r="B1415" s="99">
        <v>0</v>
      </c>
      <c r="C1415" s="99" t="s">
        <v>587</v>
      </c>
      <c r="D1415" s="180" t="s">
        <v>1113</v>
      </c>
      <c r="E1415" s="6">
        <v>59.179783633754809</v>
      </c>
      <c r="F1415" s="13">
        <f t="shared" si="143"/>
        <v>59.179783633754809</v>
      </c>
      <c r="G1415" s="39">
        <v>85</v>
      </c>
      <c r="H1415" s="40" t="s">
        <v>466</v>
      </c>
      <c r="I1415" s="39">
        <v>120</v>
      </c>
      <c r="J1415" s="22">
        <v>6</v>
      </c>
      <c r="K1415" s="23" t="s">
        <v>463</v>
      </c>
      <c r="L1415" s="207">
        <f t="shared" si="141"/>
        <v>59.179783633754809</v>
      </c>
      <c r="M1415" s="208">
        <f t="shared" si="144"/>
        <v>59.179783633754809</v>
      </c>
      <c r="N1415" s="308"/>
      <c r="O1415" s="271"/>
      <c r="P1415" s="217"/>
    </row>
    <row r="1416" spans="1:16" s="8" customFormat="1" ht="11.25" customHeight="1">
      <c r="A1416" s="70" t="s">
        <v>1256</v>
      </c>
      <c r="B1416" s="100" t="s">
        <v>762</v>
      </c>
      <c r="C1416" s="100" t="s">
        <v>761</v>
      </c>
      <c r="D1416" s="188" t="s">
        <v>783</v>
      </c>
      <c r="E1416" s="15">
        <v>187.60857683984059</v>
      </c>
      <c r="F1416" s="13">
        <f t="shared" si="143"/>
        <v>187.60857683984059</v>
      </c>
      <c r="G1416" s="44">
        <v>107</v>
      </c>
      <c r="H1416" s="54" t="s">
        <v>465</v>
      </c>
      <c r="I1416" s="44">
        <v>140</v>
      </c>
      <c r="J1416" s="32">
        <v>6</v>
      </c>
      <c r="K1416" s="33" t="s">
        <v>463</v>
      </c>
      <c r="L1416" s="207">
        <f t="shared" si="141"/>
        <v>187.60857683984059</v>
      </c>
      <c r="M1416" s="208">
        <f t="shared" si="144"/>
        <v>187.60857683984059</v>
      </c>
      <c r="N1416" s="308"/>
      <c r="O1416" s="271"/>
      <c r="P1416" s="217"/>
    </row>
    <row r="1417" spans="1:16" s="8" customFormat="1" ht="11.25" customHeight="1">
      <c r="A1417" s="66" t="s">
        <v>1261</v>
      </c>
      <c r="B1417" s="99" t="s">
        <v>1018</v>
      </c>
      <c r="C1417" s="99" t="s">
        <v>1019</v>
      </c>
      <c r="D1417" s="180" t="s">
        <v>1005</v>
      </c>
      <c r="E1417" s="6">
        <v>33.917519999999996</v>
      </c>
      <c r="F1417" s="13">
        <f t="shared" si="143"/>
        <v>33.917519999999996</v>
      </c>
      <c r="G1417" s="39">
        <v>52.5</v>
      </c>
      <c r="H1417" s="40">
        <v>24</v>
      </c>
      <c r="I1417" s="39">
        <v>85</v>
      </c>
      <c r="J1417" s="22">
        <v>6</v>
      </c>
      <c r="K1417" s="23" t="s">
        <v>3065</v>
      </c>
      <c r="L1417" s="207">
        <f t="shared" si="141"/>
        <v>33.917519999999996</v>
      </c>
      <c r="M1417" s="208">
        <f t="shared" si="144"/>
        <v>33.917519999999996</v>
      </c>
      <c r="N1417" s="308"/>
      <c r="O1417" s="271"/>
      <c r="P1417" s="217"/>
    </row>
    <row r="1418" spans="1:16" s="8" customFormat="1" ht="11.25" customHeight="1">
      <c r="A1418" s="70" t="s">
        <v>1349</v>
      </c>
      <c r="B1418" s="100" t="s">
        <v>3055</v>
      </c>
      <c r="C1418" s="100" t="s">
        <v>2967</v>
      </c>
      <c r="D1418" s="188" t="s">
        <v>659</v>
      </c>
      <c r="E1418" s="15">
        <v>76.74575999999999</v>
      </c>
      <c r="F1418" s="13">
        <f t="shared" si="143"/>
        <v>76.74575999999999</v>
      </c>
      <c r="G1418" s="44">
        <v>84</v>
      </c>
      <c r="H1418" s="54">
        <v>41</v>
      </c>
      <c r="I1418" s="44">
        <v>152</v>
      </c>
      <c r="J1418" s="32">
        <v>6</v>
      </c>
      <c r="K1418" s="33" t="s">
        <v>2169</v>
      </c>
      <c r="L1418" s="207">
        <f t="shared" si="141"/>
        <v>76.74575999999999</v>
      </c>
      <c r="M1418" s="208">
        <f t="shared" si="144"/>
        <v>76.74575999999999</v>
      </c>
      <c r="N1418" s="308"/>
      <c r="O1418" s="271"/>
      <c r="P1418" s="217"/>
    </row>
    <row r="1419" spans="1:16" s="8" customFormat="1" ht="11.25" customHeight="1">
      <c r="A1419" s="139" t="s">
        <v>706</v>
      </c>
      <c r="B1419" s="140" t="s">
        <v>3764</v>
      </c>
      <c r="C1419" s="140" t="s">
        <v>3765</v>
      </c>
      <c r="D1419" s="195" t="s">
        <v>2074</v>
      </c>
      <c r="E1419" s="114">
        <v>87.829560000000015</v>
      </c>
      <c r="F1419" s="13">
        <f t="shared" si="143"/>
        <v>87.829560000000015</v>
      </c>
      <c r="G1419" s="116">
        <v>92</v>
      </c>
      <c r="H1419" s="117">
        <v>34</v>
      </c>
      <c r="I1419" s="116">
        <v>94</v>
      </c>
      <c r="J1419" s="118"/>
      <c r="K1419" s="119" t="s">
        <v>3766</v>
      </c>
      <c r="L1419" s="207">
        <f t="shared" si="141"/>
        <v>87.829560000000015</v>
      </c>
      <c r="M1419" s="208">
        <f t="shared" si="144"/>
        <v>87.829560000000015</v>
      </c>
      <c r="N1419" s="308"/>
      <c r="O1419" s="271"/>
      <c r="P1419" s="217"/>
    </row>
    <row r="1420" spans="1:16" s="8" customFormat="1" ht="11.25" customHeight="1">
      <c r="A1420" s="314" t="s">
        <v>3653</v>
      </c>
      <c r="B1420" s="315"/>
      <c r="C1420" s="315"/>
      <c r="D1420" s="315"/>
      <c r="E1420" s="315"/>
      <c r="F1420" s="315"/>
      <c r="G1420" s="315"/>
      <c r="H1420" s="315"/>
      <c r="I1420" s="315"/>
      <c r="J1420" s="315"/>
      <c r="K1420" s="316"/>
      <c r="L1420" s="209"/>
      <c r="M1420" s="210"/>
      <c r="N1420" s="308"/>
      <c r="O1420" s="271"/>
      <c r="P1420" s="217"/>
    </row>
    <row r="1421" spans="1:16" s="8" customFormat="1" ht="11.25" customHeight="1">
      <c r="A1421" s="66" t="s">
        <v>1268</v>
      </c>
      <c r="B1421" s="99" t="s">
        <v>3023</v>
      </c>
      <c r="C1421" s="99" t="s">
        <v>3025</v>
      </c>
      <c r="D1421" s="180" t="s">
        <v>2010</v>
      </c>
      <c r="E1421" s="6">
        <v>65.064665690559323</v>
      </c>
      <c r="F1421" s="13">
        <f>E1421+(E1421*$N$10)/100</f>
        <v>65.064665690559323</v>
      </c>
      <c r="G1421" s="39">
        <v>84.5</v>
      </c>
      <c r="H1421" s="40" t="s">
        <v>989</v>
      </c>
      <c r="I1421" s="39">
        <v>100</v>
      </c>
      <c r="J1421" s="22">
        <v>50</v>
      </c>
      <c r="K1421" s="23" t="s">
        <v>987</v>
      </c>
      <c r="L1421" s="207">
        <f t="shared" ref="L1421:L1437" si="145">F1421-(F1421*$N$11)/100</f>
        <v>65.064665690559323</v>
      </c>
      <c r="M1421" s="208">
        <f>IF($N$11="",(F1421*$P$11)/100+F1421,L1421+(L1421*$P$11)/100)</f>
        <v>65.064665690559323</v>
      </c>
      <c r="N1421" s="308"/>
      <c r="O1421" s="271"/>
      <c r="P1421" s="217"/>
    </row>
    <row r="1422" spans="1:16" s="8" customFormat="1" ht="11.25" customHeight="1">
      <c r="A1422" s="66" t="s">
        <v>3848</v>
      </c>
      <c r="B1422" s="99" t="s">
        <v>3805</v>
      </c>
      <c r="C1422" s="99">
        <v>0</v>
      </c>
      <c r="D1422" s="180" t="s">
        <v>3806</v>
      </c>
      <c r="E1422" s="6">
        <v>259.97000000000003</v>
      </c>
      <c r="F1422" s="13">
        <f>E1422+(E1422*$N$10)/100</f>
        <v>259.97000000000003</v>
      </c>
      <c r="G1422" s="39">
        <v>0</v>
      </c>
      <c r="H1422" s="40">
        <v>0</v>
      </c>
      <c r="I1422" s="39">
        <v>0</v>
      </c>
      <c r="J1422" s="22">
        <v>0</v>
      </c>
      <c r="K1422" s="23" t="s">
        <v>478</v>
      </c>
      <c r="L1422" s="207">
        <f t="shared" si="145"/>
        <v>259.97000000000003</v>
      </c>
      <c r="M1422" s="208">
        <f>IF($N$11="",(F1422*$P$11)/100+F1422,L1422+(L1422*$P$11)/100)</f>
        <v>259.97000000000003</v>
      </c>
      <c r="N1422" s="308"/>
      <c r="O1422" s="271"/>
      <c r="P1422" s="217"/>
    </row>
    <row r="1423" spans="1:16" s="8" customFormat="1" ht="11.25" customHeight="1">
      <c r="A1423" s="66"/>
      <c r="B1423" s="99"/>
      <c r="C1423" s="99"/>
      <c r="D1423" s="180" t="s">
        <v>3807</v>
      </c>
      <c r="E1423" s="6"/>
      <c r="F1423" s="6"/>
      <c r="G1423" s="39"/>
      <c r="H1423" s="40"/>
      <c r="I1423" s="39"/>
      <c r="J1423" s="22"/>
      <c r="K1423" s="23"/>
      <c r="L1423" s="207"/>
      <c r="M1423" s="208"/>
      <c r="N1423" s="308"/>
      <c r="O1423" s="271"/>
      <c r="P1423" s="217"/>
    </row>
    <row r="1424" spans="1:16" s="8" customFormat="1" ht="11.25" customHeight="1">
      <c r="A1424" s="66" t="s">
        <v>1282</v>
      </c>
      <c r="B1424" s="99">
        <v>0</v>
      </c>
      <c r="C1424" s="99">
        <v>0</v>
      </c>
      <c r="D1424" s="180" t="s">
        <v>1815</v>
      </c>
      <c r="E1424" s="6">
        <v>64.743198908350408</v>
      </c>
      <c r="F1424" s="13">
        <f t="shared" ref="F1424:F1430" si="146">E1424+(E1424*$N$10)/100</f>
        <v>64.743198908350408</v>
      </c>
      <c r="G1424" s="39">
        <v>75</v>
      </c>
      <c r="H1424" s="40" t="s">
        <v>472</v>
      </c>
      <c r="I1424" s="39">
        <v>90</v>
      </c>
      <c r="J1424" s="22">
        <v>6</v>
      </c>
      <c r="K1424" s="23" t="s">
        <v>987</v>
      </c>
      <c r="L1424" s="207">
        <f t="shared" si="145"/>
        <v>64.743198908350408</v>
      </c>
      <c r="M1424" s="208">
        <f t="shared" ref="M1424:M1430" si="147">IF($N$11="",(F1424*$P$11)/100+F1424,L1424+(L1424*$P$11)/100)</f>
        <v>64.743198908350408</v>
      </c>
      <c r="N1424" s="308"/>
      <c r="O1424" s="271"/>
      <c r="P1424" s="217"/>
    </row>
    <row r="1425" spans="1:16" s="8" customFormat="1" ht="11.25" customHeight="1">
      <c r="A1425" s="66" t="s">
        <v>1281</v>
      </c>
      <c r="B1425" s="99">
        <v>0</v>
      </c>
      <c r="C1425" s="99">
        <v>0</v>
      </c>
      <c r="D1425" s="180" t="s">
        <v>2236</v>
      </c>
      <c r="E1425" s="6">
        <v>62.585783982672737</v>
      </c>
      <c r="F1425" s="13">
        <f t="shared" si="146"/>
        <v>62.585783982672737</v>
      </c>
      <c r="G1425" s="39">
        <v>75</v>
      </c>
      <c r="H1425" s="40" t="s">
        <v>472</v>
      </c>
      <c r="I1425" s="39">
        <v>90</v>
      </c>
      <c r="J1425" s="22">
        <v>6</v>
      </c>
      <c r="K1425" s="23" t="s">
        <v>987</v>
      </c>
      <c r="L1425" s="207">
        <f t="shared" si="145"/>
        <v>62.585783982672737</v>
      </c>
      <c r="M1425" s="208">
        <f t="shared" si="147"/>
        <v>62.585783982672737</v>
      </c>
      <c r="N1425" s="308"/>
      <c r="O1425" s="271"/>
      <c r="P1425" s="217"/>
    </row>
    <row r="1426" spans="1:16" s="8" customFormat="1" ht="11.25" customHeight="1">
      <c r="A1426" s="66" t="s">
        <v>3545</v>
      </c>
      <c r="B1426" s="99">
        <v>0</v>
      </c>
      <c r="C1426" s="99">
        <v>0</v>
      </c>
      <c r="D1426" s="180" t="s">
        <v>3542</v>
      </c>
      <c r="E1426" s="6">
        <v>172.23020342446458</v>
      </c>
      <c r="F1426" s="13">
        <f t="shared" si="146"/>
        <v>172.23020342446458</v>
      </c>
      <c r="H1426" s="39">
        <v>0</v>
      </c>
      <c r="I1426" s="40">
        <v>0</v>
      </c>
      <c r="J1426" s="39">
        <v>0</v>
      </c>
      <c r="K1426" s="23" t="s">
        <v>987</v>
      </c>
      <c r="L1426" s="207">
        <f>F1426-(F1426*$N$11)/100</f>
        <v>172.23020342446458</v>
      </c>
      <c r="M1426" s="208">
        <f t="shared" si="147"/>
        <v>172.23020342446458</v>
      </c>
      <c r="N1426" s="308"/>
      <c r="O1426" s="271"/>
      <c r="P1426" s="217"/>
    </row>
    <row r="1427" spans="1:16" s="8" customFormat="1" ht="11.25" customHeight="1">
      <c r="A1427" s="66" t="s">
        <v>3546</v>
      </c>
      <c r="B1427" s="99">
        <v>0</v>
      </c>
      <c r="C1427" s="99" t="s">
        <v>3543</v>
      </c>
      <c r="D1427" s="180" t="s">
        <v>3544</v>
      </c>
      <c r="E1427" s="6">
        <v>211.21463999999997</v>
      </c>
      <c r="F1427" s="13">
        <f t="shared" si="146"/>
        <v>211.21463999999997</v>
      </c>
      <c r="H1427" s="39">
        <v>0</v>
      </c>
      <c r="I1427" s="40">
        <v>0</v>
      </c>
      <c r="J1427" s="39">
        <v>0</v>
      </c>
      <c r="K1427" s="23" t="s">
        <v>987</v>
      </c>
      <c r="L1427" s="207">
        <f>F1427-(F1427*$N$11)/100</f>
        <v>211.21463999999997</v>
      </c>
      <c r="M1427" s="208">
        <f t="shared" si="147"/>
        <v>211.21463999999997</v>
      </c>
      <c r="N1427" s="308"/>
      <c r="O1427" s="271"/>
      <c r="P1427" s="217"/>
    </row>
    <row r="1428" spans="1:16" s="3" customFormat="1" ht="11.25" customHeight="1">
      <c r="A1428" s="66" t="s">
        <v>1294</v>
      </c>
      <c r="B1428" s="99" t="s">
        <v>553</v>
      </c>
      <c r="C1428" s="99" t="s">
        <v>3985</v>
      </c>
      <c r="D1428" s="180" t="s">
        <v>902</v>
      </c>
      <c r="E1428" s="6">
        <v>36.412268083723298</v>
      </c>
      <c r="F1428" s="13">
        <f t="shared" si="146"/>
        <v>36.412268083723298</v>
      </c>
      <c r="G1428" s="39">
        <v>40</v>
      </c>
      <c r="H1428" s="40">
        <v>11</v>
      </c>
      <c r="I1428" s="39">
        <v>82</v>
      </c>
      <c r="J1428" s="22">
        <v>6</v>
      </c>
      <c r="K1428" s="23" t="s">
        <v>478</v>
      </c>
      <c r="L1428" s="207">
        <f t="shared" si="145"/>
        <v>36.412268083723298</v>
      </c>
      <c r="M1428" s="208">
        <f t="shared" si="147"/>
        <v>36.412268083723298</v>
      </c>
      <c r="N1428" s="308"/>
      <c r="O1428" s="271"/>
      <c r="P1428" s="217"/>
    </row>
    <row r="1429" spans="1:16" ht="11.25" customHeight="1">
      <c r="A1429" s="66" t="s">
        <v>2393</v>
      </c>
      <c r="B1429" s="99">
        <v>0</v>
      </c>
      <c r="C1429" s="99">
        <v>0</v>
      </c>
      <c r="D1429" s="180" t="s">
        <v>3125</v>
      </c>
      <c r="E1429" s="6">
        <v>101.01829845261913</v>
      </c>
      <c r="F1429" s="13">
        <f t="shared" si="146"/>
        <v>101.01829845261913</v>
      </c>
      <c r="G1429" s="39">
        <v>70.8</v>
      </c>
      <c r="H1429" s="40">
        <v>19.5</v>
      </c>
      <c r="I1429" s="39">
        <v>86.5</v>
      </c>
      <c r="J1429" s="22">
        <v>6</v>
      </c>
      <c r="K1429" s="23" t="s">
        <v>478</v>
      </c>
      <c r="L1429" s="207">
        <f t="shared" si="145"/>
        <v>101.01829845261913</v>
      </c>
      <c r="M1429" s="208">
        <f t="shared" si="147"/>
        <v>101.01829845261913</v>
      </c>
      <c r="P1429" s="217"/>
    </row>
    <row r="1430" spans="1:16" ht="11.25" customHeight="1">
      <c r="A1430" s="66" t="s">
        <v>720</v>
      </c>
      <c r="B1430" s="99"/>
      <c r="C1430" s="99" t="s">
        <v>1412</v>
      </c>
      <c r="D1430" s="180" t="s">
        <v>1413</v>
      </c>
      <c r="E1430" s="6">
        <v>122.19430723077399</v>
      </c>
      <c r="F1430" s="13">
        <f t="shared" si="146"/>
        <v>122.19430723077399</v>
      </c>
      <c r="G1430" s="39">
        <v>69.5</v>
      </c>
      <c r="H1430" s="40">
        <v>19.399999999999999</v>
      </c>
      <c r="I1430" s="39">
        <v>92</v>
      </c>
      <c r="J1430" s="22"/>
      <c r="K1430" s="23" t="s">
        <v>478</v>
      </c>
      <c r="L1430" s="207">
        <f t="shared" si="145"/>
        <v>122.19430723077399</v>
      </c>
      <c r="M1430" s="208">
        <f t="shared" si="147"/>
        <v>122.19430723077399</v>
      </c>
      <c r="P1430" s="217"/>
    </row>
    <row r="1431" spans="1:16" ht="11.25" customHeight="1">
      <c r="A1431" s="66"/>
      <c r="B1431" s="99"/>
      <c r="C1431" s="99"/>
      <c r="D1431" s="180" t="s">
        <v>3808</v>
      </c>
      <c r="E1431" s="6"/>
      <c r="F1431" s="6"/>
      <c r="G1431" s="39"/>
      <c r="H1431" s="40"/>
      <c r="I1431" s="39"/>
      <c r="J1431" s="22"/>
      <c r="K1431" s="23"/>
      <c r="L1431" s="207"/>
      <c r="M1431" s="208"/>
      <c r="P1431" s="217"/>
    </row>
    <row r="1432" spans="1:16" ht="11.25" customHeight="1">
      <c r="A1432" s="66"/>
      <c r="B1432" s="99"/>
      <c r="C1432" s="99"/>
      <c r="D1432" s="180" t="s">
        <v>3809</v>
      </c>
      <c r="E1432" s="6"/>
      <c r="F1432" s="6"/>
      <c r="G1432" s="39"/>
      <c r="H1432" s="40"/>
      <c r="I1432" s="39"/>
      <c r="J1432" s="22"/>
      <c r="K1432" s="23"/>
      <c r="L1432" s="207"/>
      <c r="M1432" s="208"/>
      <c r="P1432" s="217"/>
    </row>
    <row r="1433" spans="1:16" ht="11.25" customHeight="1">
      <c r="A1433" s="66" t="s">
        <v>1295</v>
      </c>
      <c r="B1433" s="99" t="s">
        <v>2241</v>
      </c>
      <c r="C1433" s="99">
        <v>0</v>
      </c>
      <c r="D1433" s="180" t="s">
        <v>2242</v>
      </c>
      <c r="E1433" s="6">
        <v>47.111765875383021</v>
      </c>
      <c r="F1433" s="13">
        <f>E1433+(E1433*$N$10)/100</f>
        <v>47.111765875383021</v>
      </c>
      <c r="G1433" s="39">
        <v>77.5</v>
      </c>
      <c r="H1433" s="40">
        <v>19</v>
      </c>
      <c r="I1433" s="39">
        <v>87</v>
      </c>
      <c r="J1433" s="22">
        <v>6</v>
      </c>
      <c r="K1433" s="23" t="s">
        <v>478</v>
      </c>
      <c r="L1433" s="207">
        <f t="shared" si="145"/>
        <v>47.111765875383021</v>
      </c>
      <c r="M1433" s="208">
        <f>IF($N$11="",(F1433*$P$11)/100+F1433,L1433+(L1433*$P$11)/100)</f>
        <v>47.111765875383021</v>
      </c>
      <c r="P1433" s="217"/>
    </row>
    <row r="1434" spans="1:16" ht="11.25" customHeight="1">
      <c r="A1434" s="70" t="s">
        <v>1296</v>
      </c>
      <c r="B1434" s="100" t="s">
        <v>2243</v>
      </c>
      <c r="C1434" s="100" t="s">
        <v>3986</v>
      </c>
      <c r="D1434" s="188" t="s">
        <v>2244</v>
      </c>
      <c r="E1434" s="15">
        <v>30.448953759487065</v>
      </c>
      <c r="F1434" s="13">
        <f>E1434+(E1434*$N$10)/100</f>
        <v>30.448953759487065</v>
      </c>
      <c r="G1434" s="44">
        <v>71</v>
      </c>
      <c r="H1434" s="54">
        <v>19</v>
      </c>
      <c r="I1434" s="44">
        <v>44</v>
      </c>
      <c r="J1434" s="32">
        <v>6</v>
      </c>
      <c r="K1434" s="33" t="s">
        <v>478</v>
      </c>
      <c r="L1434" s="207">
        <f t="shared" si="145"/>
        <v>30.448953759487065</v>
      </c>
      <c r="M1434" s="208">
        <f>IF($N$11="",(F1434*$P$11)/100+F1434,L1434+(L1434*$P$11)/100)</f>
        <v>30.448953759487065</v>
      </c>
      <c r="P1434" s="217"/>
    </row>
    <row r="1435" spans="1:16" s="9" customFormat="1" ht="11.25" customHeight="1">
      <c r="A1435" s="69"/>
      <c r="B1435" s="98"/>
      <c r="C1435" s="98"/>
      <c r="D1435" s="187" t="s">
        <v>908</v>
      </c>
      <c r="E1435" s="13"/>
      <c r="F1435" s="13"/>
      <c r="G1435" s="42"/>
      <c r="H1435" s="52"/>
      <c r="I1435" s="42"/>
      <c r="J1435" s="28"/>
      <c r="K1435" s="29"/>
      <c r="L1435" s="207"/>
      <c r="M1435" s="208"/>
      <c r="N1435" s="308"/>
      <c r="O1435" s="271"/>
      <c r="P1435" s="217"/>
    </row>
    <row r="1436" spans="1:16" s="9" customFormat="1" ht="11.25" customHeight="1">
      <c r="A1436" s="66" t="s">
        <v>1297</v>
      </c>
      <c r="B1436" s="99" t="s">
        <v>3200</v>
      </c>
      <c r="C1436" s="99" t="s">
        <v>3984</v>
      </c>
      <c r="D1436" s="180" t="s">
        <v>903</v>
      </c>
      <c r="E1436" s="6">
        <v>36.457990930208155</v>
      </c>
      <c r="F1436" s="13">
        <f>E1436+(E1436*$N$10)/100</f>
        <v>36.457990930208155</v>
      </c>
      <c r="G1436" s="39">
        <v>71</v>
      </c>
      <c r="H1436" s="40">
        <v>19</v>
      </c>
      <c r="I1436" s="39">
        <v>87</v>
      </c>
      <c r="J1436" s="22">
        <v>6</v>
      </c>
      <c r="K1436" s="23" t="s">
        <v>478</v>
      </c>
      <c r="L1436" s="207">
        <f t="shared" si="145"/>
        <v>36.457990930208155</v>
      </c>
      <c r="M1436" s="208">
        <f>IF($N$11="",(F1436*$P$11)/100+F1436,L1436+(L1436*$P$11)/100)</f>
        <v>36.457990930208155</v>
      </c>
      <c r="N1436" s="308"/>
      <c r="O1436" s="271"/>
      <c r="P1436" s="217"/>
    </row>
    <row r="1437" spans="1:16" s="9" customFormat="1" ht="11.25" customHeight="1">
      <c r="A1437" s="70" t="s">
        <v>1302</v>
      </c>
      <c r="B1437" s="100" t="s">
        <v>3022</v>
      </c>
      <c r="C1437" s="100" t="s">
        <v>481</v>
      </c>
      <c r="D1437" s="188" t="s">
        <v>3346</v>
      </c>
      <c r="E1437" s="15">
        <v>42.478282955448591</v>
      </c>
      <c r="F1437" s="13">
        <f>E1437+(E1437*$N$10)/100</f>
        <v>42.478282955448591</v>
      </c>
      <c r="G1437" s="44">
        <v>77</v>
      </c>
      <c r="H1437" s="54">
        <v>19</v>
      </c>
      <c r="I1437" s="44">
        <v>74</v>
      </c>
      <c r="J1437" s="32">
        <v>6</v>
      </c>
      <c r="K1437" s="33" t="s">
        <v>478</v>
      </c>
      <c r="L1437" s="207">
        <f t="shared" si="145"/>
        <v>42.478282955448591</v>
      </c>
      <c r="M1437" s="208">
        <f>IF($N$11="",(F1437*$P$11)/100+F1437,L1437+(L1437*$P$11)/100)</f>
        <v>42.478282955448591</v>
      </c>
      <c r="N1437" s="308"/>
      <c r="O1437" s="271"/>
      <c r="P1437" s="217"/>
    </row>
    <row r="1438" spans="1:16" s="9" customFormat="1" ht="11.25" customHeight="1">
      <c r="A1438" s="69"/>
      <c r="B1438" s="98"/>
      <c r="C1438" s="98"/>
      <c r="D1438" s="187" t="s">
        <v>909</v>
      </c>
      <c r="E1438" s="13"/>
      <c r="F1438" s="13"/>
      <c r="G1438" s="42"/>
      <c r="H1438" s="52"/>
      <c r="I1438" s="42"/>
      <c r="J1438" s="28"/>
      <c r="K1438" s="29"/>
      <c r="L1438" s="207"/>
      <c r="M1438" s="208"/>
      <c r="N1438" s="308"/>
      <c r="O1438" s="271"/>
      <c r="P1438" s="217"/>
    </row>
    <row r="1439" spans="1:16" s="9" customFormat="1" ht="11.25" customHeight="1">
      <c r="A1439" s="311" t="s">
        <v>1029</v>
      </c>
      <c r="B1439" s="312"/>
      <c r="C1439" s="312"/>
      <c r="D1439" s="312"/>
      <c r="E1439" s="312"/>
      <c r="F1439" s="312"/>
      <c r="G1439" s="312"/>
      <c r="H1439" s="312"/>
      <c r="I1439" s="312"/>
      <c r="J1439" s="312"/>
      <c r="K1439" s="313"/>
      <c r="L1439" s="209"/>
      <c r="M1439" s="210"/>
      <c r="N1439" s="308"/>
      <c r="O1439" s="271"/>
      <c r="P1439" s="217"/>
    </row>
    <row r="1440" spans="1:16" ht="11.25" customHeight="1">
      <c r="A1440" s="314" t="s">
        <v>3652</v>
      </c>
      <c r="B1440" s="315"/>
      <c r="C1440" s="315"/>
      <c r="D1440" s="315"/>
      <c r="E1440" s="315"/>
      <c r="F1440" s="315"/>
      <c r="G1440" s="315"/>
      <c r="H1440" s="315"/>
      <c r="I1440" s="315"/>
      <c r="J1440" s="315"/>
      <c r="K1440" s="316"/>
      <c r="L1440" s="209"/>
      <c r="M1440" s="210"/>
      <c r="P1440" s="217"/>
    </row>
    <row r="1441" spans="1:16" s="9" customFormat="1" ht="11.25" customHeight="1">
      <c r="A1441" s="69" t="s">
        <v>2486</v>
      </c>
      <c r="B1441" s="98" t="s">
        <v>3228</v>
      </c>
      <c r="C1441" s="98" t="s">
        <v>4021</v>
      </c>
      <c r="D1441" s="187" t="s">
        <v>3384</v>
      </c>
      <c r="E1441" s="13">
        <v>59.638770669621998</v>
      </c>
      <c r="F1441" s="13">
        <f>E1441+(E1441*$N$10)/100</f>
        <v>59.638770669621998</v>
      </c>
      <c r="G1441" s="42">
        <v>273</v>
      </c>
      <c r="H1441" s="52">
        <v>108</v>
      </c>
      <c r="I1441" s="42">
        <v>56.5</v>
      </c>
      <c r="J1441" s="28">
        <v>22</v>
      </c>
      <c r="K1441" s="29" t="s">
        <v>424</v>
      </c>
      <c r="L1441" s="207">
        <f t="shared" ref="L1441:L1446" si="148">F1441-(F1441*$N$11)/100</f>
        <v>59.638770669621998</v>
      </c>
      <c r="M1441" s="208">
        <f>IF($N$11="",(F1441*$P$11)/100+F1441,L1441+(L1441*$P$11)/100)</f>
        <v>59.638770669621998</v>
      </c>
      <c r="N1441" s="308"/>
      <c r="O1441" s="271"/>
      <c r="P1441" s="217"/>
    </row>
    <row r="1442" spans="1:16" s="9" customFormat="1" ht="11.25" customHeight="1">
      <c r="A1442" s="66" t="s">
        <v>2533</v>
      </c>
      <c r="B1442" s="99" t="s">
        <v>1456</v>
      </c>
      <c r="C1442" s="99" t="s">
        <v>4041</v>
      </c>
      <c r="D1442" s="180" t="s">
        <v>1198</v>
      </c>
      <c r="E1442" s="6">
        <v>70.936182607622115</v>
      </c>
      <c r="F1442" s="13">
        <f>E1442+(E1442*$N$10)/100</f>
        <v>70.936182607622115</v>
      </c>
      <c r="G1442" s="39">
        <v>274</v>
      </c>
      <c r="H1442" s="40">
        <v>119</v>
      </c>
      <c r="I1442" s="39">
        <v>58</v>
      </c>
      <c r="J1442" s="22">
        <v>22</v>
      </c>
      <c r="K1442" s="23" t="s">
        <v>424</v>
      </c>
      <c r="L1442" s="207">
        <f t="shared" si="148"/>
        <v>70.936182607622115</v>
      </c>
      <c r="M1442" s="208">
        <f>IF($N$11="",(F1442*$P$11)/100+F1442,L1442+(L1442*$P$11)/100)</f>
        <v>70.936182607622115</v>
      </c>
      <c r="N1442" s="308"/>
      <c r="O1442" s="271"/>
      <c r="P1442" s="217"/>
    </row>
    <row r="1443" spans="1:16" ht="11.25" customHeight="1">
      <c r="A1443" s="70" t="s">
        <v>2539</v>
      </c>
      <c r="B1443" s="100" t="s">
        <v>840</v>
      </c>
      <c r="C1443" s="100" t="s">
        <v>4042</v>
      </c>
      <c r="D1443" s="188" t="s">
        <v>764</v>
      </c>
      <c r="E1443" s="15">
        <v>98.697688136410946</v>
      </c>
      <c r="F1443" s="13">
        <f>E1443+(E1443*$N$10)/100</f>
        <v>98.697688136410946</v>
      </c>
      <c r="G1443" s="44">
        <v>261</v>
      </c>
      <c r="H1443" s="54">
        <v>204</v>
      </c>
      <c r="I1443" s="44">
        <v>58</v>
      </c>
      <c r="J1443" s="32">
        <v>18</v>
      </c>
      <c r="K1443" s="33" t="s">
        <v>424</v>
      </c>
      <c r="L1443" s="207">
        <f t="shared" si="148"/>
        <v>98.697688136410946</v>
      </c>
      <c r="M1443" s="208">
        <f>IF($N$11="",(F1443*$P$11)/100+F1443,L1443+(L1443*$P$11)/100)</f>
        <v>98.697688136410946</v>
      </c>
      <c r="P1443" s="217"/>
    </row>
    <row r="1444" spans="1:16" s="9" customFormat="1" ht="11.25" customHeight="1">
      <c r="A1444" s="72"/>
      <c r="B1444" s="102"/>
      <c r="C1444" s="102"/>
      <c r="D1444" s="191" t="s">
        <v>764</v>
      </c>
      <c r="E1444" s="14"/>
      <c r="F1444" s="14"/>
      <c r="G1444" s="43"/>
      <c r="H1444" s="53"/>
      <c r="I1444" s="43"/>
      <c r="J1444" s="30"/>
      <c r="K1444" s="31"/>
      <c r="L1444" s="207"/>
      <c r="M1444" s="208"/>
      <c r="N1444" s="308"/>
      <c r="O1444" s="271"/>
      <c r="P1444" s="217"/>
    </row>
    <row r="1445" spans="1:16" s="9" customFormat="1" ht="11.25" customHeight="1">
      <c r="A1445" s="71" t="s">
        <v>1388</v>
      </c>
      <c r="B1445" s="101" t="s">
        <v>2002</v>
      </c>
      <c r="C1445" s="101" t="s">
        <v>2003</v>
      </c>
      <c r="D1445" s="190" t="s">
        <v>2006</v>
      </c>
      <c r="E1445" s="56">
        <v>53.990240557723801</v>
      </c>
      <c r="F1445" s="13">
        <f>E1445+(E1445*$N$10)/100</f>
        <v>53.990240557723801</v>
      </c>
      <c r="G1445" s="57">
        <v>243</v>
      </c>
      <c r="H1445" s="58">
        <v>178</v>
      </c>
      <c r="I1445" s="57">
        <v>57.5</v>
      </c>
      <c r="J1445" s="59">
        <v>26</v>
      </c>
      <c r="K1445" s="60" t="s">
        <v>932</v>
      </c>
      <c r="L1445" s="207">
        <f t="shared" si="148"/>
        <v>53.990240557723801</v>
      </c>
      <c r="M1445" s="208">
        <f>IF($N$11="",(F1445*$P$11)/100+F1445,L1445+(L1445*$P$11)/100)</f>
        <v>53.990240557723801</v>
      </c>
      <c r="N1445" s="308"/>
      <c r="O1445" s="271"/>
      <c r="P1445" s="217"/>
    </row>
    <row r="1446" spans="1:16" s="9" customFormat="1" ht="11.25" customHeight="1">
      <c r="A1446" s="70" t="s">
        <v>671</v>
      </c>
      <c r="B1446" s="100">
        <v>0</v>
      </c>
      <c r="C1446" s="100" t="s">
        <v>3623</v>
      </c>
      <c r="D1446" s="188" t="s">
        <v>3620</v>
      </c>
      <c r="E1446" s="15">
        <v>142.28387083360792</v>
      </c>
      <c r="F1446" s="13">
        <f>E1446+(E1446*$N$10)/100</f>
        <v>142.28387083360792</v>
      </c>
      <c r="G1446" s="44">
        <v>132</v>
      </c>
      <c r="H1446" s="54" t="s">
        <v>3622</v>
      </c>
      <c r="I1446" s="44">
        <v>288</v>
      </c>
      <c r="J1446" s="32">
        <v>0</v>
      </c>
      <c r="K1446" s="33" t="s">
        <v>425</v>
      </c>
      <c r="L1446" s="207">
        <f t="shared" si="148"/>
        <v>142.28387083360792</v>
      </c>
      <c r="M1446" s="208">
        <f>IF($N$11="",(F1446*$P$11)/100+F1446,L1446+(L1446*$P$11)/100)</f>
        <v>142.28387083360792</v>
      </c>
      <c r="N1446" s="308"/>
      <c r="O1446" s="271"/>
      <c r="P1446" s="217"/>
    </row>
    <row r="1447" spans="1:16" s="9" customFormat="1" ht="11.25" customHeight="1">
      <c r="A1447" s="70"/>
      <c r="B1447" s="100"/>
      <c r="C1447" s="100"/>
      <c r="D1447" s="188" t="s">
        <v>3621</v>
      </c>
      <c r="E1447" s="15"/>
      <c r="F1447" s="15"/>
      <c r="G1447" s="44"/>
      <c r="H1447" s="54"/>
      <c r="I1447" s="44"/>
      <c r="J1447" s="32"/>
      <c r="K1447" s="33"/>
      <c r="L1447" s="207"/>
      <c r="M1447" s="208"/>
      <c r="N1447" s="308"/>
      <c r="O1447" s="271"/>
      <c r="P1447" s="217"/>
    </row>
    <row r="1448" spans="1:16" s="9" customFormat="1" ht="11.25" customHeight="1">
      <c r="A1448" s="314" t="s">
        <v>2209</v>
      </c>
      <c r="B1448" s="315"/>
      <c r="C1448" s="315"/>
      <c r="D1448" s="315" t="s">
        <v>2208</v>
      </c>
      <c r="E1448" s="315"/>
      <c r="F1448" s="315"/>
      <c r="G1448" s="315"/>
      <c r="H1448" s="315"/>
      <c r="I1448" s="315"/>
      <c r="J1448" s="315"/>
      <c r="K1448" s="316"/>
      <c r="L1448" s="209"/>
      <c r="M1448" s="210"/>
      <c r="N1448" s="308"/>
      <c r="O1448" s="271"/>
      <c r="P1448" s="217"/>
    </row>
    <row r="1449" spans="1:16" s="9" customFormat="1" ht="11.25" customHeight="1">
      <c r="A1449" s="66" t="s">
        <v>2878</v>
      </c>
      <c r="B1449" s="99">
        <v>0</v>
      </c>
      <c r="C1449" s="99">
        <v>0</v>
      </c>
      <c r="D1449" s="180" t="s">
        <v>2062</v>
      </c>
      <c r="E1449" s="6">
        <v>98.003532856319978</v>
      </c>
      <c r="F1449" s="13">
        <f>E1449+(E1449*$N$10)/100</f>
        <v>98.003532856319978</v>
      </c>
      <c r="G1449" s="39">
        <v>212</v>
      </c>
      <c r="H1449" s="40">
        <v>197</v>
      </c>
      <c r="I1449" s="39">
        <v>30</v>
      </c>
      <c r="J1449" s="22">
        <v>6</v>
      </c>
      <c r="K1449" s="23" t="s">
        <v>456</v>
      </c>
      <c r="L1449" s="207">
        <f>F1449-(F1449*$N$11)/100</f>
        <v>98.003532856319978</v>
      </c>
      <c r="M1449" s="208">
        <f>IF($N$11="",(F1449*$P$11)/100+F1449,L1449+(L1449*$P$11)/100)</f>
        <v>98.003532856319978</v>
      </c>
      <c r="N1449" s="308"/>
      <c r="O1449" s="271"/>
      <c r="P1449" s="217"/>
    </row>
    <row r="1450" spans="1:16" s="9" customFormat="1" ht="11.25" customHeight="1">
      <c r="A1450" s="66" t="s">
        <v>1371</v>
      </c>
      <c r="B1450" s="99" t="s">
        <v>868</v>
      </c>
      <c r="C1450" s="99" t="s">
        <v>869</v>
      </c>
      <c r="D1450" s="180" t="s">
        <v>1968</v>
      </c>
      <c r="E1450" s="6">
        <v>66.436462310400003</v>
      </c>
      <c r="F1450" s="13">
        <f>E1450+(E1450*$N$10)/100</f>
        <v>66.436462310400003</v>
      </c>
      <c r="G1450" s="39">
        <v>220</v>
      </c>
      <c r="H1450" s="40">
        <v>197</v>
      </c>
      <c r="I1450" s="39">
        <v>30</v>
      </c>
      <c r="J1450" s="22">
        <v>6</v>
      </c>
      <c r="K1450" s="23" t="s">
        <v>456</v>
      </c>
      <c r="L1450" s="207">
        <f>F1450-(F1450*$N$11)/100</f>
        <v>66.436462310400003</v>
      </c>
      <c r="M1450" s="208">
        <f>IF($N$11="",(F1450*$P$11)/100+F1450,L1450+(L1450*$P$11)/100)</f>
        <v>66.436462310400003</v>
      </c>
      <c r="N1450" s="308"/>
      <c r="O1450" s="271"/>
      <c r="P1450" s="217"/>
    </row>
    <row r="1451" spans="1:16" s="9" customFormat="1" ht="11.25" customHeight="1">
      <c r="A1451" s="314" t="s">
        <v>463</v>
      </c>
      <c r="B1451" s="315"/>
      <c r="C1451" s="315"/>
      <c r="D1451" s="315"/>
      <c r="E1451" s="315"/>
      <c r="F1451" s="315"/>
      <c r="G1451" s="315"/>
      <c r="H1451" s="315"/>
      <c r="I1451" s="315"/>
      <c r="J1451" s="315"/>
      <c r="K1451" s="316"/>
      <c r="L1451" s="209"/>
      <c r="M1451" s="210"/>
      <c r="N1451" s="308"/>
      <c r="O1451" s="271"/>
      <c r="P1451" s="217"/>
    </row>
    <row r="1452" spans="1:16" s="9" customFormat="1" ht="11.25" customHeight="1">
      <c r="A1452" s="69" t="s">
        <v>1250</v>
      </c>
      <c r="B1452" s="98" t="s">
        <v>971</v>
      </c>
      <c r="C1452" s="98" t="s">
        <v>774</v>
      </c>
      <c r="D1452" s="187" t="s">
        <v>3029</v>
      </c>
      <c r="E1452" s="13">
        <v>63.01135816918562</v>
      </c>
      <c r="F1452" s="13">
        <f>E1452+(E1452*$N$10)/100</f>
        <v>63.01135816918562</v>
      </c>
      <c r="G1452" s="42">
        <v>96</v>
      </c>
      <c r="H1452" s="52" t="s">
        <v>457</v>
      </c>
      <c r="I1452" s="42">
        <v>98</v>
      </c>
      <c r="J1452" s="28">
        <v>6</v>
      </c>
      <c r="K1452" s="29" t="s">
        <v>463</v>
      </c>
      <c r="L1452" s="207">
        <f t="shared" ref="L1452:L1461" si="149">F1452-(F1452*$N$11)/100</f>
        <v>63.01135816918562</v>
      </c>
      <c r="M1452" s="208">
        <f>IF($N$11="",(F1452*$P$11)/100+F1452,L1452+(L1452*$P$11)/100)</f>
        <v>63.01135816918562</v>
      </c>
      <c r="N1452" s="308"/>
      <c r="O1452" s="271"/>
      <c r="P1452" s="217"/>
    </row>
    <row r="1453" spans="1:16" s="9" customFormat="1" ht="11.25" customHeight="1">
      <c r="A1453" s="66" t="s">
        <v>2389</v>
      </c>
      <c r="B1453" s="99" t="s">
        <v>3642</v>
      </c>
      <c r="C1453" s="99" t="s">
        <v>3643</v>
      </c>
      <c r="D1453" s="180" t="s">
        <v>2063</v>
      </c>
      <c r="E1453" s="6">
        <v>61.326647133320591</v>
      </c>
      <c r="F1453" s="13">
        <f>E1453+(E1453*$N$10)/100</f>
        <v>61.326647133320591</v>
      </c>
      <c r="G1453" s="39">
        <v>76</v>
      </c>
      <c r="H1453" s="40" t="s">
        <v>457</v>
      </c>
      <c r="I1453" s="39">
        <v>123</v>
      </c>
      <c r="J1453" s="22">
        <v>6</v>
      </c>
      <c r="K1453" s="23" t="s">
        <v>463</v>
      </c>
      <c r="L1453" s="207">
        <f t="shared" si="149"/>
        <v>61.326647133320591</v>
      </c>
      <c r="M1453" s="208">
        <f>IF($N$11="",(F1453*$P$11)/100+F1453,L1453+(L1453*$P$11)/100)</f>
        <v>61.326647133320591</v>
      </c>
      <c r="N1453" s="308"/>
      <c r="O1453" s="271"/>
      <c r="P1453" s="217"/>
    </row>
    <row r="1454" spans="1:16" ht="11.25" customHeight="1">
      <c r="A1454" s="70" t="s">
        <v>2390</v>
      </c>
      <c r="B1454" s="100" t="s">
        <v>3644</v>
      </c>
      <c r="C1454" s="100" t="s">
        <v>3645</v>
      </c>
      <c r="D1454" s="188" t="s">
        <v>3646</v>
      </c>
      <c r="E1454" s="15">
        <v>58.672963466180356</v>
      </c>
      <c r="F1454" s="13">
        <f>E1454+(E1454*$N$10)/100</f>
        <v>58.672963466180356</v>
      </c>
      <c r="G1454" s="44">
        <v>76</v>
      </c>
      <c r="H1454" s="54" t="s">
        <v>457</v>
      </c>
      <c r="I1454" s="44">
        <v>100</v>
      </c>
      <c r="J1454" s="32">
        <v>6</v>
      </c>
      <c r="K1454" s="33" t="s">
        <v>463</v>
      </c>
      <c r="L1454" s="207">
        <f t="shared" si="149"/>
        <v>58.672963466180356</v>
      </c>
      <c r="M1454" s="208">
        <f>IF($N$11="",(F1454*$P$11)/100+F1454,L1454+(L1454*$P$11)/100)</f>
        <v>58.672963466180356</v>
      </c>
      <c r="P1454" s="217"/>
    </row>
    <row r="1455" spans="1:16" ht="11.25" customHeight="1">
      <c r="A1455" s="71"/>
      <c r="B1455" s="101"/>
      <c r="C1455" s="101"/>
      <c r="D1455" s="190" t="s">
        <v>3647</v>
      </c>
      <c r="E1455" s="56"/>
      <c r="F1455" s="56"/>
      <c r="G1455" s="57"/>
      <c r="H1455" s="58"/>
      <c r="I1455" s="57"/>
      <c r="J1455" s="59"/>
      <c r="K1455" s="60"/>
      <c r="L1455" s="207"/>
      <c r="M1455" s="208"/>
      <c r="P1455" s="217"/>
    </row>
    <row r="1456" spans="1:16" s="9" customFormat="1" ht="11.25" customHeight="1">
      <c r="A1456" s="71"/>
      <c r="B1456" s="101"/>
      <c r="C1456" s="101"/>
      <c r="D1456" s="190" t="s">
        <v>3648</v>
      </c>
      <c r="E1456" s="56"/>
      <c r="F1456" s="56"/>
      <c r="G1456" s="57"/>
      <c r="H1456" s="58"/>
      <c r="I1456" s="57"/>
      <c r="J1456" s="59"/>
      <c r="K1456" s="60"/>
      <c r="L1456" s="207"/>
      <c r="M1456" s="208"/>
      <c r="N1456" s="308"/>
      <c r="O1456" s="271"/>
      <c r="P1456" s="217"/>
    </row>
    <row r="1457" spans="1:16" s="9" customFormat="1" ht="11.25" customHeight="1">
      <c r="A1457" s="69"/>
      <c r="B1457" s="98"/>
      <c r="C1457" s="98"/>
      <c r="D1457" s="187" t="s">
        <v>3649</v>
      </c>
      <c r="E1457" s="13"/>
      <c r="F1457" s="13"/>
      <c r="G1457" s="42"/>
      <c r="H1457" s="52"/>
      <c r="I1457" s="42"/>
      <c r="J1457" s="28"/>
      <c r="K1457" s="29"/>
      <c r="L1457" s="207"/>
      <c r="M1457" s="208"/>
      <c r="N1457" s="308"/>
      <c r="O1457" s="271"/>
      <c r="P1457" s="217"/>
    </row>
    <row r="1458" spans="1:16" s="9" customFormat="1" ht="11.25" customHeight="1">
      <c r="A1458" s="71" t="s">
        <v>3874</v>
      </c>
      <c r="B1458" s="101" t="s">
        <v>499</v>
      </c>
      <c r="C1458" s="101" t="s">
        <v>500</v>
      </c>
      <c r="D1458" s="190" t="s">
        <v>3810</v>
      </c>
      <c r="E1458" s="56">
        <v>84.750119999999995</v>
      </c>
      <c r="F1458" s="13">
        <f>E1458+(E1458*$N$10)/100</f>
        <v>84.750119999999995</v>
      </c>
      <c r="G1458" s="57">
        <v>84</v>
      </c>
      <c r="H1458" s="58">
        <v>0</v>
      </c>
      <c r="I1458" s="57">
        <v>159.5</v>
      </c>
      <c r="J1458" s="59">
        <v>6</v>
      </c>
      <c r="K1458" s="60" t="s">
        <v>2169</v>
      </c>
      <c r="L1458" s="207">
        <f t="shared" si="149"/>
        <v>84.750119999999995</v>
      </c>
      <c r="M1458" s="208">
        <f>IF($N$11="",(F1458*$P$11)/100+F1458,L1458+(L1458*$P$11)/100)</f>
        <v>84.750119999999995</v>
      </c>
      <c r="N1458" s="308"/>
      <c r="O1458" s="271"/>
      <c r="P1458" s="217"/>
    </row>
    <row r="1459" spans="1:16" ht="11.25" customHeight="1">
      <c r="A1459" s="70" t="s">
        <v>1324</v>
      </c>
      <c r="B1459" s="100" t="s">
        <v>3115</v>
      </c>
      <c r="C1459" s="100" t="s">
        <v>3116</v>
      </c>
      <c r="D1459" s="188" t="s">
        <v>3124</v>
      </c>
      <c r="E1459" s="15">
        <v>66.306240000000003</v>
      </c>
      <c r="F1459" s="13">
        <f>E1459+(E1459*$N$10)/100</f>
        <v>66.306240000000003</v>
      </c>
      <c r="G1459" s="44">
        <v>63.5</v>
      </c>
      <c r="H1459" s="54">
        <v>30.5</v>
      </c>
      <c r="I1459" s="44">
        <v>116</v>
      </c>
      <c r="J1459" s="32">
        <v>6</v>
      </c>
      <c r="K1459" s="33" t="s">
        <v>3065</v>
      </c>
      <c r="L1459" s="207">
        <f t="shared" si="149"/>
        <v>66.306240000000003</v>
      </c>
      <c r="M1459" s="208">
        <f>IF($N$11="",(F1459*$P$11)/100+F1459,L1459+(L1459*$P$11)/100)</f>
        <v>66.306240000000003</v>
      </c>
      <c r="P1459" s="217"/>
    </row>
    <row r="1460" spans="1:16" s="9" customFormat="1" ht="11.25" customHeight="1">
      <c r="A1460" s="72"/>
      <c r="B1460" s="102"/>
      <c r="C1460" s="102"/>
      <c r="D1460" s="191" t="s">
        <v>3126</v>
      </c>
      <c r="E1460" s="14"/>
      <c r="F1460" s="14"/>
      <c r="G1460" s="43"/>
      <c r="H1460" s="53"/>
      <c r="I1460" s="43"/>
      <c r="J1460" s="30"/>
      <c r="K1460" s="31"/>
      <c r="L1460" s="207"/>
      <c r="M1460" s="208"/>
      <c r="N1460" s="308"/>
      <c r="O1460" s="271"/>
      <c r="P1460" s="217"/>
    </row>
    <row r="1461" spans="1:16" s="9" customFormat="1" ht="11.25" customHeight="1">
      <c r="A1461" s="72" t="s">
        <v>1221</v>
      </c>
      <c r="B1461" s="102" t="s">
        <v>624</v>
      </c>
      <c r="C1461" s="102" t="s">
        <v>2158</v>
      </c>
      <c r="D1461" s="191" t="s">
        <v>2656</v>
      </c>
      <c r="E1461" s="14">
        <v>25.217908407415976</v>
      </c>
      <c r="F1461" s="13">
        <f>E1461+(E1461*$N$10)/100</f>
        <v>25.217908407415976</v>
      </c>
      <c r="G1461" s="43">
        <v>59</v>
      </c>
      <c r="H1461" s="53">
        <v>19</v>
      </c>
      <c r="I1461" s="43">
        <v>100</v>
      </c>
      <c r="J1461" s="30">
        <v>90</v>
      </c>
      <c r="K1461" s="31" t="s">
        <v>463</v>
      </c>
      <c r="L1461" s="207">
        <f t="shared" si="149"/>
        <v>25.217908407415976</v>
      </c>
      <c r="M1461" s="208">
        <f>IF($N$11="",(F1461*$P$11)/100+F1461,L1461+(L1461*$P$11)/100)</f>
        <v>25.217908407415976</v>
      </c>
      <c r="N1461" s="308"/>
      <c r="O1461" s="271"/>
      <c r="P1461" s="217"/>
    </row>
    <row r="1462" spans="1:16" ht="11.25" customHeight="1">
      <c r="A1462" s="311" t="s">
        <v>2211</v>
      </c>
      <c r="B1462" s="312"/>
      <c r="C1462" s="312"/>
      <c r="D1462" s="312"/>
      <c r="E1462" s="312"/>
      <c r="F1462" s="312"/>
      <c r="G1462" s="312"/>
      <c r="H1462" s="312"/>
      <c r="I1462" s="312"/>
      <c r="J1462" s="312"/>
      <c r="K1462" s="313"/>
      <c r="L1462" s="209"/>
      <c r="M1462" s="210"/>
      <c r="P1462" s="217"/>
    </row>
    <row r="1463" spans="1:16" ht="11.25" customHeight="1">
      <c r="A1463" s="314" t="s">
        <v>463</v>
      </c>
      <c r="B1463" s="315"/>
      <c r="C1463" s="315"/>
      <c r="D1463" s="315"/>
      <c r="E1463" s="315"/>
      <c r="F1463" s="315"/>
      <c r="G1463" s="315"/>
      <c r="H1463" s="315"/>
      <c r="I1463" s="315"/>
      <c r="J1463" s="315"/>
      <c r="K1463" s="316"/>
      <c r="L1463" s="209"/>
      <c r="M1463" s="210"/>
      <c r="P1463" s="217"/>
    </row>
    <row r="1464" spans="1:16" s="7" customFormat="1" ht="11.25" customHeight="1">
      <c r="A1464" s="66" t="s">
        <v>1230</v>
      </c>
      <c r="B1464" s="99" t="s">
        <v>604</v>
      </c>
      <c r="C1464" s="99" t="s">
        <v>605</v>
      </c>
      <c r="D1464" s="180" t="s">
        <v>2212</v>
      </c>
      <c r="E1464" s="6">
        <v>55.216370926080003</v>
      </c>
      <c r="F1464" s="13">
        <f>E1464+(E1464*$N$10)/100</f>
        <v>55.216370926080003</v>
      </c>
      <c r="G1464" s="39">
        <v>75</v>
      </c>
      <c r="H1464" s="40" t="s">
        <v>464</v>
      </c>
      <c r="I1464" s="39">
        <v>90</v>
      </c>
      <c r="J1464" s="22">
        <v>6</v>
      </c>
      <c r="K1464" s="23" t="s">
        <v>463</v>
      </c>
      <c r="L1464" s="207">
        <f>F1464-(F1464*$N$11)/100</f>
        <v>55.216370926080003</v>
      </c>
      <c r="M1464" s="208">
        <f>IF($N$11="",(F1464*$P$11)/100+F1464,L1464+(L1464*$P$11)/100)</f>
        <v>55.216370926080003</v>
      </c>
      <c r="N1464" s="308"/>
      <c r="O1464" s="271"/>
      <c r="P1464" s="217"/>
    </row>
    <row r="1465" spans="1:16" s="7" customFormat="1" ht="11.25" customHeight="1">
      <c r="A1465" s="66" t="s">
        <v>1325</v>
      </c>
      <c r="B1465" s="99" t="s">
        <v>3059</v>
      </c>
      <c r="C1465" s="99" t="s">
        <v>3118</v>
      </c>
      <c r="D1465" s="180" t="s">
        <v>3123</v>
      </c>
      <c r="E1465" s="6">
        <v>55.45176</v>
      </c>
      <c r="F1465" s="13">
        <f>E1465+(E1465*$N$10)/100</f>
        <v>55.45176</v>
      </c>
      <c r="G1465" s="39">
        <v>63.5</v>
      </c>
      <c r="H1465" s="40">
        <v>30.5</v>
      </c>
      <c r="I1465" s="39">
        <v>116</v>
      </c>
      <c r="J1465" s="22">
        <v>6</v>
      </c>
      <c r="K1465" s="23" t="s">
        <v>3065</v>
      </c>
      <c r="L1465" s="207">
        <f>F1465-(F1465*$N$11)/100</f>
        <v>55.45176</v>
      </c>
      <c r="M1465" s="208">
        <f>IF($N$11="",(F1465*$P$11)/100+F1465,L1465+(L1465*$P$11)/100)</f>
        <v>55.45176</v>
      </c>
      <c r="N1465" s="308"/>
      <c r="O1465" s="271"/>
      <c r="P1465" s="217"/>
    </row>
    <row r="1466" spans="1:16" s="7" customFormat="1" ht="11.25" customHeight="1">
      <c r="A1466" s="314" t="s">
        <v>3653</v>
      </c>
      <c r="B1466" s="315"/>
      <c r="C1466" s="315"/>
      <c r="D1466" s="315"/>
      <c r="E1466" s="315"/>
      <c r="F1466" s="315"/>
      <c r="G1466" s="315"/>
      <c r="H1466" s="315"/>
      <c r="I1466" s="315"/>
      <c r="J1466" s="315"/>
      <c r="K1466" s="316"/>
      <c r="L1466" s="209"/>
      <c r="M1466" s="210"/>
      <c r="N1466" s="308"/>
      <c r="O1466" s="271"/>
      <c r="P1466" s="217"/>
    </row>
    <row r="1467" spans="1:16" s="7" customFormat="1" ht="11.25" customHeight="1">
      <c r="A1467" s="70" t="s">
        <v>1386</v>
      </c>
      <c r="B1467" s="100" t="s">
        <v>2932</v>
      </c>
      <c r="C1467" s="100" t="s">
        <v>2933</v>
      </c>
      <c r="D1467" s="188" t="s">
        <v>1462</v>
      </c>
      <c r="E1467" s="15">
        <v>55.296800000000005</v>
      </c>
      <c r="F1467" s="13">
        <f>E1467+(E1467*$N$10)/100</f>
        <v>55.296800000000005</v>
      </c>
      <c r="G1467" s="44">
        <v>71</v>
      </c>
      <c r="H1467" s="54">
        <v>19</v>
      </c>
      <c r="I1467" s="44">
        <v>87</v>
      </c>
      <c r="J1467" s="32">
        <v>6</v>
      </c>
      <c r="K1467" s="33" t="s">
        <v>478</v>
      </c>
      <c r="L1467" s="207">
        <f>F1467-(F1467*$N$11)/100</f>
        <v>55.296800000000005</v>
      </c>
      <c r="M1467" s="208">
        <f>IF($N$11="",(F1467*$P$11)/100+F1467,L1467+(L1467*$P$11)/100)</f>
        <v>55.296800000000005</v>
      </c>
      <c r="N1467" s="308"/>
      <c r="O1467" s="271"/>
      <c r="P1467" s="217"/>
    </row>
    <row r="1468" spans="1:16" s="8" customFormat="1" ht="11.25" customHeight="1">
      <c r="A1468" s="311" t="s">
        <v>2234</v>
      </c>
      <c r="B1468" s="312"/>
      <c r="C1468" s="312"/>
      <c r="D1468" s="312"/>
      <c r="E1468" s="312"/>
      <c r="F1468" s="312"/>
      <c r="G1468" s="312"/>
      <c r="H1468" s="312"/>
      <c r="I1468" s="312"/>
      <c r="J1468" s="312"/>
      <c r="K1468" s="313"/>
      <c r="L1468" s="209"/>
      <c r="M1468" s="210"/>
      <c r="N1468" s="308"/>
      <c r="O1468" s="271"/>
      <c r="P1468" s="217"/>
    </row>
    <row r="1469" spans="1:16" s="7" customFormat="1" ht="11.25" customHeight="1">
      <c r="A1469" s="314" t="s">
        <v>3652</v>
      </c>
      <c r="B1469" s="315"/>
      <c r="C1469" s="315"/>
      <c r="D1469" s="315"/>
      <c r="E1469" s="315"/>
      <c r="F1469" s="315"/>
      <c r="G1469" s="315"/>
      <c r="H1469" s="315"/>
      <c r="I1469" s="315"/>
      <c r="J1469" s="315"/>
      <c r="K1469" s="316"/>
      <c r="L1469" s="209"/>
      <c r="M1469" s="210"/>
      <c r="N1469" s="308"/>
      <c r="O1469" s="271"/>
      <c r="P1469" s="217"/>
    </row>
    <row r="1470" spans="1:16" s="7" customFormat="1" ht="11.25" customHeight="1">
      <c r="A1470" s="69" t="s">
        <v>2542</v>
      </c>
      <c r="B1470" s="98" t="s">
        <v>1864</v>
      </c>
      <c r="C1470" s="98" t="s">
        <v>1890</v>
      </c>
      <c r="D1470" s="187" t="s">
        <v>1863</v>
      </c>
      <c r="E1470" s="13">
        <v>902.40860793412969</v>
      </c>
      <c r="F1470" s="13">
        <f t="shared" ref="F1470:F1475" si="150">E1470+(E1470*$N$10)/100</f>
        <v>902.40860793412969</v>
      </c>
      <c r="G1470" s="42">
        <v>300</v>
      </c>
      <c r="H1470" s="52">
        <v>195</v>
      </c>
      <c r="I1470" s="42">
        <v>457</v>
      </c>
      <c r="J1470" s="28">
        <v>1</v>
      </c>
      <c r="K1470" s="29" t="s">
        <v>426</v>
      </c>
      <c r="L1470" s="207">
        <f t="shared" ref="L1470:L1481" si="151">F1470-(F1470*$N$11)/100</f>
        <v>902.40860793412969</v>
      </c>
      <c r="M1470" s="208">
        <f t="shared" ref="M1470:M1475" si="152">IF($N$11="",(F1470*$P$11)/100+F1470,L1470+(L1470*$P$11)/100)</f>
        <v>902.40860793412969</v>
      </c>
      <c r="N1470" s="308"/>
      <c r="O1470" s="271"/>
      <c r="P1470" s="217"/>
    </row>
    <row r="1471" spans="1:16" s="7" customFormat="1" ht="11.25" customHeight="1">
      <c r="A1471" s="66" t="s">
        <v>2544</v>
      </c>
      <c r="B1471" s="99" t="s">
        <v>1893</v>
      </c>
      <c r="C1471" s="99" t="s">
        <v>1892</v>
      </c>
      <c r="D1471" s="180" t="s">
        <v>1891</v>
      </c>
      <c r="E1471" s="6">
        <v>448.32165435329654</v>
      </c>
      <c r="F1471" s="13">
        <f t="shared" si="150"/>
        <v>448.32165435329654</v>
      </c>
      <c r="G1471" s="39">
        <v>242</v>
      </c>
      <c r="H1471" s="40">
        <v>130</v>
      </c>
      <c r="I1471" s="39">
        <v>483</v>
      </c>
      <c r="J1471" s="22">
        <v>1</v>
      </c>
      <c r="K1471" s="23" t="s">
        <v>426</v>
      </c>
      <c r="L1471" s="207">
        <f t="shared" si="151"/>
        <v>448.32165435329654</v>
      </c>
      <c r="M1471" s="208">
        <f t="shared" si="152"/>
        <v>448.32165435329654</v>
      </c>
      <c r="N1471" s="308"/>
      <c r="O1471" s="271"/>
      <c r="P1471" s="217"/>
    </row>
    <row r="1472" spans="1:16" s="7" customFormat="1" ht="11.25" customHeight="1">
      <c r="A1472" s="66" t="s">
        <v>2545</v>
      </c>
      <c r="B1472" s="99" t="s">
        <v>1894</v>
      </c>
      <c r="C1472" s="99" t="s">
        <v>1895</v>
      </c>
      <c r="D1472" s="180" t="s">
        <v>1896</v>
      </c>
      <c r="E1472" s="6">
        <v>204.35509693622416</v>
      </c>
      <c r="F1472" s="13">
        <f t="shared" si="150"/>
        <v>204.35509693622416</v>
      </c>
      <c r="G1472" s="39">
        <v>137</v>
      </c>
      <c r="H1472" s="40">
        <v>116</v>
      </c>
      <c r="I1472" s="39">
        <v>467</v>
      </c>
      <c r="J1472" s="22">
        <v>1</v>
      </c>
      <c r="K1472" s="23" t="s">
        <v>426</v>
      </c>
      <c r="L1472" s="207">
        <f t="shared" si="151"/>
        <v>204.35509693622416</v>
      </c>
      <c r="M1472" s="208">
        <f t="shared" si="152"/>
        <v>204.35509693622416</v>
      </c>
      <c r="N1472" s="308"/>
      <c r="O1472" s="271"/>
      <c r="P1472" s="217"/>
    </row>
    <row r="1473" spans="1:16" s="7" customFormat="1" ht="11.25" customHeight="1">
      <c r="A1473" s="66" t="s">
        <v>2746</v>
      </c>
      <c r="B1473" s="99" t="s">
        <v>1901</v>
      </c>
      <c r="C1473" s="99" t="s">
        <v>1915</v>
      </c>
      <c r="D1473" s="180" t="s">
        <v>1926</v>
      </c>
      <c r="E1473" s="6">
        <v>1044.2078165949981</v>
      </c>
      <c r="F1473" s="13">
        <f t="shared" si="150"/>
        <v>1044.2078165949981</v>
      </c>
      <c r="G1473" s="39">
        <v>242</v>
      </c>
      <c r="H1473" s="40">
        <v>130</v>
      </c>
      <c r="I1473" s="39">
        <v>485</v>
      </c>
      <c r="J1473" s="22">
        <v>1</v>
      </c>
      <c r="K1473" s="23" t="s">
        <v>426</v>
      </c>
      <c r="L1473" s="207">
        <f t="shared" si="151"/>
        <v>1044.2078165949981</v>
      </c>
      <c r="M1473" s="208">
        <f t="shared" si="152"/>
        <v>1044.2078165949981</v>
      </c>
      <c r="N1473" s="308"/>
      <c r="O1473" s="271"/>
      <c r="P1473" s="217"/>
    </row>
    <row r="1474" spans="1:16" s="7" customFormat="1" ht="11.25" customHeight="1">
      <c r="A1474" s="66" t="s">
        <v>2758</v>
      </c>
      <c r="B1474" s="99" t="s">
        <v>1870</v>
      </c>
      <c r="C1474" s="99" t="s">
        <v>1909</v>
      </c>
      <c r="D1474" s="180" t="s">
        <v>1439</v>
      </c>
      <c r="E1474" s="6">
        <v>207.92710638930248</v>
      </c>
      <c r="F1474" s="13">
        <f t="shared" si="150"/>
        <v>207.92710638930248</v>
      </c>
      <c r="G1474" s="39">
        <v>161</v>
      </c>
      <c r="H1474" s="40">
        <v>17.3</v>
      </c>
      <c r="I1474" s="39">
        <v>472</v>
      </c>
      <c r="J1474" s="22">
        <v>1</v>
      </c>
      <c r="K1474" s="23" t="s">
        <v>426</v>
      </c>
      <c r="L1474" s="207">
        <f t="shared" si="151"/>
        <v>207.92710638930248</v>
      </c>
      <c r="M1474" s="208">
        <f t="shared" si="152"/>
        <v>207.92710638930248</v>
      </c>
      <c r="N1474" s="308"/>
      <c r="O1474" s="271"/>
      <c r="P1474" s="217"/>
    </row>
    <row r="1475" spans="1:16" s="8" customFormat="1" ht="11.25" customHeight="1">
      <c r="A1475" s="70" t="s">
        <v>1401</v>
      </c>
      <c r="B1475" s="100" t="s">
        <v>1003</v>
      </c>
      <c r="C1475" s="100" t="s">
        <v>4061</v>
      </c>
      <c r="D1475" s="188" t="s">
        <v>4064</v>
      </c>
      <c r="E1475" s="15">
        <v>610.81150619117307</v>
      </c>
      <c r="F1475" s="13">
        <f t="shared" si="150"/>
        <v>610.81150619117307</v>
      </c>
      <c r="G1475" s="44">
        <v>303</v>
      </c>
      <c r="H1475" s="54">
        <v>190</v>
      </c>
      <c r="I1475" s="44">
        <v>381</v>
      </c>
      <c r="J1475" s="32">
        <v>0</v>
      </c>
      <c r="K1475" s="33" t="s">
        <v>426</v>
      </c>
      <c r="L1475" s="207">
        <f t="shared" si="151"/>
        <v>610.81150619117307</v>
      </c>
      <c r="M1475" s="208">
        <f t="shared" si="152"/>
        <v>610.81150619117307</v>
      </c>
      <c r="N1475" s="308"/>
      <c r="O1475" s="271"/>
      <c r="P1475" s="217"/>
    </row>
    <row r="1476" spans="1:16" s="8" customFormat="1" ht="11.25" customHeight="1">
      <c r="A1476" s="69"/>
      <c r="B1476" s="98"/>
      <c r="C1476" s="98"/>
      <c r="D1476" s="187" t="s">
        <v>4062</v>
      </c>
      <c r="E1476" s="13"/>
      <c r="F1476" s="13"/>
      <c r="G1476" s="42"/>
      <c r="H1476" s="52"/>
      <c r="I1476" s="42"/>
      <c r="J1476" s="28"/>
      <c r="K1476" s="29"/>
      <c r="L1476" s="207"/>
      <c r="M1476" s="208"/>
      <c r="N1476" s="308"/>
      <c r="O1476" s="271"/>
      <c r="P1476" s="217"/>
    </row>
    <row r="1477" spans="1:16" ht="11.25" customHeight="1">
      <c r="A1477" s="66" t="s">
        <v>1402</v>
      </c>
      <c r="B1477" s="99">
        <v>0</v>
      </c>
      <c r="C1477" s="99" t="s">
        <v>4063</v>
      </c>
      <c r="D1477" s="180" t="s">
        <v>4065</v>
      </c>
      <c r="E1477" s="6">
        <v>225.69535624752083</v>
      </c>
      <c r="F1477" s="13">
        <f>E1477+(E1477*$N$10)/100</f>
        <v>225.69535624752083</v>
      </c>
      <c r="G1477" s="39">
        <v>161</v>
      </c>
      <c r="H1477" s="40">
        <v>145</v>
      </c>
      <c r="I1477" s="39">
        <v>376</v>
      </c>
      <c r="J1477" s="22">
        <v>0</v>
      </c>
      <c r="K1477" s="23" t="s">
        <v>426</v>
      </c>
      <c r="L1477" s="207">
        <f t="shared" si="151"/>
        <v>225.69535624752083</v>
      </c>
      <c r="M1477" s="208">
        <f>IF($N$11="",(F1477*$P$11)/100+F1477,L1477+(L1477*$P$11)/100)</f>
        <v>225.69535624752083</v>
      </c>
      <c r="P1477" s="217"/>
    </row>
    <row r="1478" spans="1:16" s="7" customFormat="1" ht="11.25" customHeight="1">
      <c r="A1478" s="70" t="s">
        <v>1403</v>
      </c>
      <c r="B1478" s="100">
        <v>0</v>
      </c>
      <c r="C1478" s="100" t="s">
        <v>4066</v>
      </c>
      <c r="D1478" s="188" t="s">
        <v>3363</v>
      </c>
      <c r="E1478" s="15">
        <v>765.13103707640937</v>
      </c>
      <c r="F1478" s="13">
        <f>E1478+(E1478*$N$10)/100</f>
        <v>765.13103707640937</v>
      </c>
      <c r="G1478" s="44">
        <v>313</v>
      </c>
      <c r="H1478" s="54">
        <v>184</v>
      </c>
      <c r="I1478" s="44">
        <v>534</v>
      </c>
      <c r="J1478" s="32">
        <v>0</v>
      </c>
      <c r="K1478" s="33" t="s">
        <v>426</v>
      </c>
      <c r="L1478" s="207">
        <f t="shared" si="151"/>
        <v>765.13103707640937</v>
      </c>
      <c r="M1478" s="208">
        <f>IF($N$11="",(F1478*$P$11)/100+F1478,L1478+(L1478*$P$11)/100)</f>
        <v>765.13103707640937</v>
      </c>
      <c r="N1478" s="308"/>
      <c r="O1478" s="271"/>
      <c r="P1478" s="217"/>
    </row>
    <row r="1479" spans="1:16" ht="11.25" customHeight="1">
      <c r="A1479" s="69"/>
      <c r="B1479" s="98"/>
      <c r="C1479" s="98"/>
      <c r="D1479" s="187" t="s">
        <v>3365</v>
      </c>
      <c r="E1479" s="13"/>
      <c r="F1479" s="13"/>
      <c r="G1479" s="42"/>
      <c r="H1479" s="52"/>
      <c r="I1479" s="42"/>
      <c r="J1479" s="28"/>
      <c r="K1479" s="29"/>
      <c r="L1479" s="207"/>
      <c r="M1479" s="208"/>
      <c r="P1479" s="217"/>
    </row>
    <row r="1480" spans="1:16" s="8" customFormat="1" ht="10.5" customHeight="1">
      <c r="A1480" s="70" t="s">
        <v>1404</v>
      </c>
      <c r="B1480" s="100">
        <v>0</v>
      </c>
      <c r="C1480" s="100" t="s">
        <v>4136</v>
      </c>
      <c r="D1480" s="188" t="s">
        <v>4139</v>
      </c>
      <c r="E1480" s="15">
        <v>700.82466720909133</v>
      </c>
      <c r="F1480" s="13">
        <f>E1480+(E1480*$N$10)/100</f>
        <v>700.82466720909133</v>
      </c>
      <c r="G1480" s="44">
        <v>266</v>
      </c>
      <c r="H1480" s="54">
        <v>170</v>
      </c>
      <c r="I1480" s="44">
        <v>535</v>
      </c>
      <c r="J1480" s="32">
        <v>0</v>
      </c>
      <c r="K1480" s="33" t="s">
        <v>426</v>
      </c>
      <c r="L1480" s="207">
        <f t="shared" si="151"/>
        <v>700.82466720909133</v>
      </c>
      <c r="M1480" s="208">
        <f>IF($N$11="",(F1480*$P$11)/100+F1480,L1480+(L1480*$P$11)/100)</f>
        <v>700.82466720909133</v>
      </c>
      <c r="N1480" s="308"/>
      <c r="O1480" s="271"/>
      <c r="P1480" s="217"/>
    </row>
    <row r="1481" spans="1:16" ht="11.25" customHeight="1">
      <c r="A1481" s="70" t="s">
        <v>681</v>
      </c>
      <c r="B1481" s="100" t="s">
        <v>1768</v>
      </c>
      <c r="C1481" s="100" t="s">
        <v>1769</v>
      </c>
      <c r="D1481" s="188" t="s">
        <v>1770</v>
      </c>
      <c r="E1481" s="15">
        <v>734.91599999999994</v>
      </c>
      <c r="F1481" s="13">
        <f>E1481+(E1481*$N$10)/100</f>
        <v>734.91599999999994</v>
      </c>
      <c r="G1481" s="44">
        <v>304</v>
      </c>
      <c r="H1481" s="54">
        <v>169</v>
      </c>
      <c r="I1481" s="44">
        <v>528</v>
      </c>
      <c r="J1481" s="32">
        <v>0</v>
      </c>
      <c r="K1481" s="33" t="s">
        <v>426</v>
      </c>
      <c r="L1481" s="207">
        <f t="shared" si="151"/>
        <v>734.91599999999994</v>
      </c>
      <c r="M1481" s="208">
        <f>IF($N$11="",(F1481*$P$11)/100+F1481,L1481+(L1481*$P$11)/100)</f>
        <v>734.91599999999994</v>
      </c>
      <c r="P1481" s="217"/>
    </row>
    <row r="1482" spans="1:16" s="8" customFormat="1" ht="11.25" customHeight="1">
      <c r="A1482" s="72"/>
      <c r="B1482" s="102"/>
      <c r="C1482" s="102"/>
      <c r="D1482" s="191" t="s">
        <v>1771</v>
      </c>
      <c r="E1482" s="14"/>
      <c r="F1482" s="14"/>
      <c r="G1482" s="43"/>
      <c r="H1482" s="53"/>
      <c r="I1482" s="43"/>
      <c r="J1482" s="30"/>
      <c r="K1482" s="31"/>
      <c r="L1482" s="207"/>
      <c r="M1482" s="208"/>
      <c r="N1482" s="308"/>
      <c r="O1482" s="271"/>
      <c r="P1482" s="217"/>
    </row>
    <row r="1483" spans="1:16" s="3" customFormat="1" ht="11.25" customHeight="1">
      <c r="A1483" s="314" t="s">
        <v>3800</v>
      </c>
      <c r="B1483" s="315"/>
      <c r="C1483" s="315"/>
      <c r="D1483" s="315" t="s">
        <v>2208</v>
      </c>
      <c r="E1483" s="315"/>
      <c r="F1483" s="315"/>
      <c r="G1483" s="315"/>
      <c r="H1483" s="315"/>
      <c r="I1483" s="315"/>
      <c r="J1483" s="315"/>
      <c r="K1483" s="316"/>
      <c r="L1483" s="209"/>
      <c r="M1483" s="210"/>
      <c r="N1483" s="308"/>
      <c r="O1483" s="271"/>
      <c r="P1483" s="217"/>
    </row>
    <row r="1484" spans="1:16" s="8" customFormat="1" ht="10.5" customHeight="1">
      <c r="A1484" s="70" t="s">
        <v>3854</v>
      </c>
      <c r="B1484" s="100">
        <v>0</v>
      </c>
      <c r="C1484" s="100" t="s">
        <v>3801</v>
      </c>
      <c r="D1484" s="188" t="s">
        <v>3802</v>
      </c>
      <c r="E1484" s="15">
        <v>489.73599999999999</v>
      </c>
      <c r="F1484" s="13">
        <f>E1484+(E1484*$N$10)/100</f>
        <v>489.73599999999999</v>
      </c>
      <c r="G1484" s="44">
        <v>0</v>
      </c>
      <c r="H1484" s="54">
        <v>0</v>
      </c>
      <c r="I1484" s="44">
        <v>0</v>
      </c>
      <c r="J1484" s="32">
        <v>0</v>
      </c>
      <c r="K1484" s="33">
        <v>0</v>
      </c>
      <c r="L1484" s="207">
        <f>F1484-(F1484*$N$11)/100</f>
        <v>489.73599999999999</v>
      </c>
      <c r="M1484" s="208">
        <f>IF($N$11="",(F1484*$P$11)/100+F1484,L1484+(L1484*$P$11)/100)</f>
        <v>489.73599999999999</v>
      </c>
      <c r="N1484" s="308"/>
      <c r="O1484" s="271"/>
      <c r="P1484" s="217"/>
    </row>
    <row r="1485" spans="1:16" s="8" customFormat="1" ht="10.5" customHeight="1">
      <c r="A1485" s="70"/>
      <c r="B1485" s="100"/>
      <c r="C1485" s="100"/>
      <c r="D1485" s="188" t="s">
        <v>3811</v>
      </c>
      <c r="E1485" s="15"/>
      <c r="F1485" s="15"/>
      <c r="G1485" s="44"/>
      <c r="H1485" s="54"/>
      <c r="I1485" s="44"/>
      <c r="J1485" s="32"/>
      <c r="K1485" s="33"/>
      <c r="L1485" s="207"/>
      <c r="M1485" s="208"/>
      <c r="N1485" s="308"/>
      <c r="O1485" s="271"/>
      <c r="P1485" s="217"/>
    </row>
    <row r="1486" spans="1:16" s="3" customFormat="1" ht="11.25" customHeight="1">
      <c r="A1486" s="314" t="s">
        <v>2209</v>
      </c>
      <c r="B1486" s="315"/>
      <c r="C1486" s="315"/>
      <c r="D1486" s="315" t="s">
        <v>2208</v>
      </c>
      <c r="E1486" s="315"/>
      <c r="F1486" s="315"/>
      <c r="G1486" s="315"/>
      <c r="H1486" s="315"/>
      <c r="I1486" s="315"/>
      <c r="J1486" s="315"/>
      <c r="K1486" s="316"/>
      <c r="L1486" s="209"/>
      <c r="M1486" s="210"/>
      <c r="N1486" s="308"/>
      <c r="O1486" s="271"/>
      <c r="P1486" s="217"/>
    </row>
    <row r="1487" spans="1:16" ht="11.25" customHeight="1">
      <c r="A1487" s="66" t="s">
        <v>1378</v>
      </c>
      <c r="B1487" s="99">
        <v>0</v>
      </c>
      <c r="C1487" s="99">
        <v>0</v>
      </c>
      <c r="D1487" s="180" t="s">
        <v>2234</v>
      </c>
      <c r="E1487" s="6">
        <v>178.59048480000001</v>
      </c>
      <c r="F1487" s="13">
        <f>E1487+(E1487*$N$10)/100</f>
        <v>178.59048480000001</v>
      </c>
      <c r="G1487" s="39">
        <v>224</v>
      </c>
      <c r="H1487" s="40">
        <v>168</v>
      </c>
      <c r="I1487" s="39">
        <v>30</v>
      </c>
      <c r="J1487" s="22">
        <v>6</v>
      </c>
      <c r="K1487" s="23" t="s">
        <v>456</v>
      </c>
      <c r="L1487" s="207">
        <f>F1487-(F1487*$N$11)/100</f>
        <v>178.59048480000001</v>
      </c>
      <c r="M1487" s="208">
        <f>IF($N$11="",(F1487*$P$11)/100+F1487,L1487+(L1487*$P$11)/100)</f>
        <v>178.59048480000001</v>
      </c>
      <c r="P1487" s="217"/>
    </row>
    <row r="1488" spans="1:16" ht="11.25" customHeight="1">
      <c r="A1488" s="66" t="s">
        <v>3868</v>
      </c>
      <c r="B1488" s="99">
        <v>0</v>
      </c>
      <c r="C1488" s="99">
        <v>0</v>
      </c>
      <c r="D1488" s="180" t="s">
        <v>3812</v>
      </c>
      <c r="E1488" s="6">
        <v>183.19391999999999</v>
      </c>
      <c r="F1488" s="13">
        <f>E1488+(E1488*$N$10)/100</f>
        <v>183.19391999999999</v>
      </c>
      <c r="G1488" s="39">
        <v>0</v>
      </c>
      <c r="H1488" s="40">
        <v>0</v>
      </c>
      <c r="I1488" s="39">
        <v>0</v>
      </c>
      <c r="J1488" s="22">
        <v>6</v>
      </c>
      <c r="K1488" s="23" t="s">
        <v>456</v>
      </c>
      <c r="L1488" s="207">
        <f>F1488-(F1488*$N$11)/100</f>
        <v>183.19391999999999</v>
      </c>
      <c r="M1488" s="208">
        <f>IF($N$11="",(F1488*$P$11)/100+F1488,L1488+(L1488*$P$11)/100)</f>
        <v>183.19391999999999</v>
      </c>
      <c r="P1488" s="217"/>
    </row>
    <row r="1489" spans="1:16" ht="11.25" customHeight="1">
      <c r="A1489" s="314" t="s">
        <v>463</v>
      </c>
      <c r="B1489" s="315"/>
      <c r="C1489" s="315"/>
      <c r="D1489" s="315"/>
      <c r="E1489" s="315"/>
      <c r="F1489" s="315"/>
      <c r="G1489" s="315"/>
      <c r="H1489" s="315"/>
      <c r="I1489" s="315"/>
      <c r="J1489" s="315"/>
      <c r="K1489" s="316"/>
      <c r="L1489" s="209"/>
      <c r="M1489" s="210"/>
      <c r="P1489" s="217"/>
    </row>
    <row r="1490" spans="1:16" ht="11.25" customHeight="1">
      <c r="A1490" s="72" t="s">
        <v>2855</v>
      </c>
      <c r="B1490" s="102" t="s">
        <v>1885</v>
      </c>
      <c r="C1490" s="102" t="s">
        <v>2954</v>
      </c>
      <c r="D1490" s="191" t="s">
        <v>2234</v>
      </c>
      <c r="E1490" s="14">
        <v>53.234999999999999</v>
      </c>
      <c r="F1490" s="13">
        <f>E1490+(E1490*$N$10)/100</f>
        <v>53.234999999999999</v>
      </c>
      <c r="G1490" s="43">
        <v>92</v>
      </c>
      <c r="H1490" s="53" t="s">
        <v>465</v>
      </c>
      <c r="I1490" s="43">
        <v>96</v>
      </c>
      <c r="J1490" s="30">
        <v>6</v>
      </c>
      <c r="K1490" s="31" t="s">
        <v>463</v>
      </c>
      <c r="L1490" s="207">
        <f>F1490-(F1490*$N$11)/100</f>
        <v>53.234999999999999</v>
      </c>
      <c r="M1490" s="208">
        <f>IF($N$11="",(F1490*$P$11)/100+F1490,L1490+(L1490*$P$11)/100)</f>
        <v>53.234999999999999</v>
      </c>
      <c r="P1490" s="217"/>
    </row>
    <row r="1491" spans="1:16" ht="11.25" customHeight="1">
      <c r="A1491" s="72" t="s">
        <v>723</v>
      </c>
      <c r="B1491" s="102">
        <v>0</v>
      </c>
      <c r="C1491" s="102" t="s">
        <v>3293</v>
      </c>
      <c r="D1491" s="191" t="s">
        <v>3813</v>
      </c>
      <c r="E1491" s="14">
        <v>252.39395999999999</v>
      </c>
      <c r="F1491" s="13">
        <f>E1491+(E1491*$N$10)/100</f>
        <v>252.39395999999999</v>
      </c>
      <c r="G1491" s="43">
        <v>108</v>
      </c>
      <c r="H1491" s="53" t="s">
        <v>471</v>
      </c>
      <c r="I1491" s="43">
        <v>261</v>
      </c>
      <c r="J1491" s="30">
        <v>6</v>
      </c>
      <c r="K1491" s="31" t="s">
        <v>463</v>
      </c>
      <c r="L1491" s="207">
        <f>F1491-(F1491*$N$11)/100</f>
        <v>252.39395999999999</v>
      </c>
      <c r="M1491" s="208">
        <f>IF($N$11="",(F1491*$P$11)/100+F1491,L1491+(L1491*$P$11)/100)</f>
        <v>252.39395999999999</v>
      </c>
      <c r="P1491" s="217"/>
    </row>
    <row r="1492" spans="1:16" ht="11.25" customHeight="1">
      <c r="A1492" s="72"/>
      <c r="B1492" s="102"/>
      <c r="C1492" s="102"/>
      <c r="D1492" s="191" t="s">
        <v>3814</v>
      </c>
      <c r="E1492" s="14"/>
      <c r="F1492" s="14"/>
      <c r="G1492" s="43"/>
      <c r="H1492" s="53"/>
      <c r="I1492" s="43"/>
      <c r="J1492" s="30"/>
      <c r="K1492" s="31"/>
      <c r="L1492" s="207"/>
      <c r="M1492" s="208"/>
      <c r="P1492" s="217"/>
    </row>
    <row r="1493" spans="1:16" ht="11.25" customHeight="1">
      <c r="A1493" s="72"/>
      <c r="B1493" s="102"/>
      <c r="C1493" s="102"/>
      <c r="D1493" s="191" t="s">
        <v>3815</v>
      </c>
      <c r="E1493" s="14"/>
      <c r="F1493" s="14"/>
      <c r="G1493" s="43"/>
      <c r="H1493" s="53"/>
      <c r="I1493" s="43"/>
      <c r="J1493" s="30"/>
      <c r="K1493" s="31"/>
      <c r="L1493" s="207"/>
      <c r="M1493" s="208"/>
      <c r="P1493" s="217"/>
    </row>
    <row r="1494" spans="1:16" ht="11.25" customHeight="1">
      <c r="A1494" s="314" t="s">
        <v>3653</v>
      </c>
      <c r="B1494" s="315"/>
      <c r="C1494" s="315"/>
      <c r="D1494" s="315"/>
      <c r="E1494" s="315"/>
      <c r="F1494" s="315"/>
      <c r="G1494" s="315"/>
      <c r="H1494" s="315"/>
      <c r="I1494" s="315"/>
      <c r="J1494" s="315"/>
      <c r="K1494" s="316"/>
      <c r="L1494" s="209"/>
      <c r="M1494" s="210"/>
      <c r="P1494" s="217"/>
    </row>
    <row r="1495" spans="1:16" ht="11.25" customHeight="1">
      <c r="A1495" s="69" t="s">
        <v>1277</v>
      </c>
      <c r="B1495" s="98" t="s">
        <v>648</v>
      </c>
      <c r="C1495" s="98" t="s">
        <v>655</v>
      </c>
      <c r="D1495" s="187" t="s">
        <v>2234</v>
      </c>
      <c r="E1495" s="13">
        <v>60.013698010797796</v>
      </c>
      <c r="F1495" s="13">
        <f>E1495+(E1495*$N$10)/100</f>
        <v>60.013698010797796</v>
      </c>
      <c r="G1495" s="42">
        <v>75</v>
      </c>
      <c r="H1495" s="52" t="s">
        <v>472</v>
      </c>
      <c r="I1495" s="42">
        <v>120</v>
      </c>
      <c r="J1495" s="28">
        <v>6</v>
      </c>
      <c r="K1495" s="29" t="s">
        <v>987</v>
      </c>
      <c r="L1495" s="207">
        <f>F1495-(F1495*$N$11)/100</f>
        <v>60.013698010797796</v>
      </c>
      <c r="M1495" s="208">
        <f>IF($N$11="",(F1495*$P$11)/100+F1495,L1495+(L1495*$P$11)/100)</f>
        <v>60.013698010797796</v>
      </c>
      <c r="P1495" s="217"/>
    </row>
    <row r="1496" spans="1:16" ht="11.25" customHeight="1">
      <c r="A1496" s="69" t="s">
        <v>3824</v>
      </c>
      <c r="B1496" s="98" t="s">
        <v>3816</v>
      </c>
      <c r="C1496" s="98" t="s">
        <v>3817</v>
      </c>
      <c r="D1496" s="187" t="s">
        <v>3818</v>
      </c>
      <c r="E1496" s="13">
        <v>163.95509321061408</v>
      </c>
      <c r="F1496" s="13">
        <f>E1496+(E1496*$N$10)/100</f>
        <v>163.95509321061408</v>
      </c>
      <c r="G1496" s="42">
        <v>93</v>
      </c>
      <c r="H1496" s="52" t="s">
        <v>3819</v>
      </c>
      <c r="I1496" s="42">
        <v>142</v>
      </c>
      <c r="J1496" s="28">
        <v>6</v>
      </c>
      <c r="K1496" s="29" t="s">
        <v>987</v>
      </c>
      <c r="L1496" s="207">
        <f>F1496-(F1496*$N$11)/100</f>
        <v>163.95509321061408</v>
      </c>
      <c r="M1496" s="208">
        <f>IF($N$11="",(F1496*$P$11)/100+F1496,L1496+(L1496*$P$11)/100)</f>
        <v>163.95509321061408</v>
      </c>
      <c r="P1496" s="217"/>
    </row>
    <row r="1497" spans="1:16" ht="11.25" customHeight="1">
      <c r="A1497" s="69" t="s">
        <v>2122</v>
      </c>
      <c r="B1497" s="98">
        <v>0</v>
      </c>
      <c r="C1497" s="98" t="s">
        <v>2116</v>
      </c>
      <c r="D1497" s="187" t="s">
        <v>2657</v>
      </c>
      <c r="E1497" s="13">
        <v>283.55758179839995</v>
      </c>
      <c r="F1497" s="13">
        <f>E1497+(E1497*$N$10)/100</f>
        <v>283.55758179839995</v>
      </c>
      <c r="G1497" s="42">
        <v>108</v>
      </c>
      <c r="H1497" s="52" t="s">
        <v>991</v>
      </c>
      <c r="I1497" s="42">
        <v>275.5</v>
      </c>
      <c r="J1497" s="28">
        <v>0</v>
      </c>
      <c r="K1497" s="29" t="s">
        <v>478</v>
      </c>
      <c r="L1497" s="207">
        <f>F1497-(F1497*$N$11)/100</f>
        <v>283.55758179839995</v>
      </c>
      <c r="M1497" s="208">
        <f>IF($N$11="",(F1497*$P$11)/100+F1497,L1497+(L1497*$P$11)/100)</f>
        <v>283.55758179839995</v>
      </c>
      <c r="P1497" s="217"/>
    </row>
    <row r="1498" spans="1:16" ht="11.25" customHeight="1">
      <c r="A1498" s="69"/>
      <c r="B1498" s="98"/>
      <c r="C1498" s="98"/>
      <c r="D1498" s="187" t="s">
        <v>2658</v>
      </c>
      <c r="E1498" s="13"/>
      <c r="F1498" s="13"/>
      <c r="G1498" s="42"/>
      <c r="H1498" s="52"/>
      <c r="I1498" s="42"/>
      <c r="J1498" s="28"/>
      <c r="K1498" s="29"/>
      <c r="L1498" s="207"/>
      <c r="M1498" s="208"/>
      <c r="P1498" s="217"/>
    </row>
    <row r="1499" spans="1:16" ht="11.25" customHeight="1">
      <c r="A1499" s="69"/>
      <c r="B1499" s="98"/>
      <c r="C1499" s="98"/>
      <c r="D1499" s="187" t="s">
        <v>2659</v>
      </c>
      <c r="E1499" s="13"/>
      <c r="F1499" s="13"/>
      <c r="G1499" s="42"/>
      <c r="H1499" s="52"/>
      <c r="I1499" s="42"/>
      <c r="J1499" s="28"/>
      <c r="K1499" s="29"/>
      <c r="L1499" s="207"/>
      <c r="M1499" s="208"/>
      <c r="P1499" s="217"/>
    </row>
    <row r="1500" spans="1:16" ht="11.25" customHeight="1">
      <c r="A1500" s="69"/>
      <c r="B1500" s="98"/>
      <c r="C1500" s="98"/>
      <c r="D1500" s="187" t="s">
        <v>2660</v>
      </c>
      <c r="E1500" s="13"/>
      <c r="F1500" s="13"/>
      <c r="G1500" s="42"/>
      <c r="H1500" s="52"/>
      <c r="I1500" s="42"/>
      <c r="J1500" s="28"/>
      <c r="K1500" s="29"/>
      <c r="L1500" s="207"/>
      <c r="M1500" s="208"/>
      <c r="P1500" s="217"/>
    </row>
    <row r="1501" spans="1:16" ht="11.25" customHeight="1">
      <c r="A1501" s="69"/>
      <c r="B1501" s="98"/>
      <c r="C1501" s="98"/>
      <c r="D1501" s="187" t="s">
        <v>2661</v>
      </c>
      <c r="E1501" s="13"/>
      <c r="F1501" s="13"/>
      <c r="G1501" s="42"/>
      <c r="H1501" s="52"/>
      <c r="I1501" s="42"/>
      <c r="J1501" s="28"/>
      <c r="K1501" s="29"/>
      <c r="L1501" s="207"/>
      <c r="M1501" s="208"/>
      <c r="P1501" s="217"/>
    </row>
    <row r="1502" spans="1:16" ht="11.25" customHeight="1">
      <c r="A1502" s="69"/>
      <c r="B1502" s="98"/>
      <c r="C1502" s="98"/>
      <c r="D1502" s="187" t="s">
        <v>2119</v>
      </c>
      <c r="E1502" s="13"/>
      <c r="F1502" s="13"/>
      <c r="G1502" s="42"/>
      <c r="H1502" s="52"/>
      <c r="I1502" s="42"/>
      <c r="J1502" s="28"/>
      <c r="K1502" s="29"/>
      <c r="L1502" s="207"/>
      <c r="M1502" s="208"/>
      <c r="P1502" s="217"/>
    </row>
    <row r="1503" spans="1:16" ht="11.25" customHeight="1">
      <c r="A1503" s="69" t="s">
        <v>3850</v>
      </c>
      <c r="B1503" s="98">
        <v>0</v>
      </c>
      <c r="C1503" s="98">
        <v>0</v>
      </c>
      <c r="D1503" s="187" t="s">
        <v>3820</v>
      </c>
      <c r="E1503" s="13">
        <v>274.05078354729181</v>
      </c>
      <c r="F1503" s="13">
        <f>E1503+(E1503*$N$10)/100</f>
        <v>274.05078354729181</v>
      </c>
      <c r="G1503" s="42">
        <v>108</v>
      </c>
      <c r="H1503" s="52" t="s">
        <v>991</v>
      </c>
      <c r="I1503" s="42" t="s">
        <v>3821</v>
      </c>
      <c r="J1503" s="28">
        <v>0</v>
      </c>
      <c r="K1503" s="29" t="s">
        <v>478</v>
      </c>
      <c r="L1503" s="207">
        <f>F1503-(F1503*$N$11)/100</f>
        <v>274.05078354729181</v>
      </c>
      <c r="M1503" s="208">
        <f>IF($N$11="",(F1503*$P$11)/100+F1503,L1503+(L1503*$P$11)/100)</f>
        <v>274.05078354729181</v>
      </c>
      <c r="P1503" s="217"/>
    </row>
    <row r="1504" spans="1:16" ht="11.25" customHeight="1">
      <c r="A1504" s="69"/>
      <c r="B1504" s="98"/>
      <c r="C1504" s="98"/>
      <c r="D1504" s="187" t="s">
        <v>4125</v>
      </c>
      <c r="E1504" s="13"/>
      <c r="F1504" s="13"/>
      <c r="G1504" s="42"/>
      <c r="H1504" s="52"/>
      <c r="I1504" s="42"/>
      <c r="J1504" s="28"/>
      <c r="K1504" s="29"/>
      <c r="L1504" s="207"/>
      <c r="M1504" s="208"/>
      <c r="P1504" s="217"/>
    </row>
    <row r="1505" spans="1:16" ht="11.25" customHeight="1">
      <c r="A1505" s="69"/>
      <c r="B1505" s="98"/>
      <c r="C1505" s="98"/>
      <c r="D1505" s="187" t="s">
        <v>4126</v>
      </c>
      <c r="E1505" s="13"/>
      <c r="F1505" s="13"/>
      <c r="G1505" s="42"/>
      <c r="H1505" s="52"/>
      <c r="I1505" s="42"/>
      <c r="J1505" s="28"/>
      <c r="K1505" s="29"/>
      <c r="L1505" s="207"/>
      <c r="M1505" s="208"/>
      <c r="P1505" s="217"/>
    </row>
    <row r="1506" spans="1:16" ht="11.25" customHeight="1">
      <c r="A1506" s="69"/>
      <c r="B1506" s="98"/>
      <c r="C1506" s="98"/>
      <c r="D1506" s="187" t="s">
        <v>4127</v>
      </c>
      <c r="E1506" s="13"/>
      <c r="F1506" s="13"/>
      <c r="G1506" s="42"/>
      <c r="H1506" s="52"/>
      <c r="I1506" s="42"/>
      <c r="J1506" s="28"/>
      <c r="K1506" s="29"/>
      <c r="L1506" s="207"/>
      <c r="M1506" s="208"/>
      <c r="P1506" s="217"/>
    </row>
    <row r="1507" spans="1:16" ht="11.25" customHeight="1">
      <c r="A1507" s="66" t="s">
        <v>1290</v>
      </c>
      <c r="B1507" s="99" t="s">
        <v>962</v>
      </c>
      <c r="C1507" s="99">
        <v>0</v>
      </c>
      <c r="D1507" s="180" t="s">
        <v>1821</v>
      </c>
      <c r="E1507" s="6">
        <v>63.595203747376836</v>
      </c>
      <c r="F1507" s="13">
        <f>E1507+(E1507*$N$10)/100</f>
        <v>63.595203747376836</v>
      </c>
      <c r="G1507" s="39">
        <v>92</v>
      </c>
      <c r="H1507" s="40" t="s">
        <v>994</v>
      </c>
      <c r="I1507" s="39">
        <v>130</v>
      </c>
      <c r="J1507" s="22">
        <v>6</v>
      </c>
      <c r="K1507" s="23" t="s">
        <v>987</v>
      </c>
      <c r="L1507" s="207">
        <f>F1507-(F1507*$N$11)/100</f>
        <v>63.595203747376836</v>
      </c>
      <c r="M1507" s="208">
        <f>IF($N$11="",(F1507*$P$11)/100+F1507,L1507+(L1507*$P$11)/100)</f>
        <v>63.595203747376836</v>
      </c>
      <c r="P1507" s="217"/>
    </row>
    <row r="1508" spans="1:16" s="10" customFormat="1" ht="11.25" customHeight="1">
      <c r="A1508" s="311" t="s">
        <v>753</v>
      </c>
      <c r="B1508" s="312"/>
      <c r="C1508" s="312"/>
      <c r="D1508" s="312"/>
      <c r="E1508" s="312"/>
      <c r="F1508" s="312"/>
      <c r="G1508" s="312"/>
      <c r="H1508" s="312"/>
      <c r="I1508" s="312"/>
      <c r="J1508" s="312"/>
      <c r="K1508" s="313"/>
      <c r="L1508" s="209"/>
      <c r="M1508" s="210"/>
      <c r="N1508" s="308"/>
      <c r="O1508" s="271"/>
      <c r="P1508" s="217"/>
    </row>
    <row r="1509" spans="1:16" ht="11.25" customHeight="1">
      <c r="A1509" s="314" t="s">
        <v>3652</v>
      </c>
      <c r="B1509" s="315"/>
      <c r="C1509" s="315"/>
      <c r="D1509" s="315"/>
      <c r="E1509" s="315"/>
      <c r="F1509" s="315"/>
      <c r="G1509" s="315"/>
      <c r="H1509" s="315"/>
      <c r="I1509" s="315"/>
      <c r="J1509" s="315"/>
      <c r="K1509" s="316"/>
      <c r="L1509" s="209"/>
      <c r="M1509" s="210"/>
      <c r="P1509" s="217"/>
    </row>
    <row r="1510" spans="1:16" ht="11.25" customHeight="1">
      <c r="A1510" s="69" t="s">
        <v>2451</v>
      </c>
      <c r="B1510" s="98" t="s">
        <v>3708</v>
      </c>
      <c r="C1510" s="98" t="s">
        <v>4014</v>
      </c>
      <c r="D1510" s="187" t="s">
        <v>765</v>
      </c>
      <c r="E1510" s="13">
        <v>67.653985658417</v>
      </c>
      <c r="F1510" s="13">
        <f>E1510+(E1510*$N$10)/100</f>
        <v>67.653985658417</v>
      </c>
      <c r="G1510" s="42">
        <v>281</v>
      </c>
      <c r="H1510" s="52">
        <v>184</v>
      </c>
      <c r="I1510" s="42">
        <v>57.5</v>
      </c>
      <c r="J1510" s="28">
        <v>22</v>
      </c>
      <c r="K1510" s="29" t="s">
        <v>424</v>
      </c>
      <c r="L1510" s="207">
        <f t="shared" ref="L1510:L1519" si="153">F1510-(F1510*$N$11)/100</f>
        <v>67.653985658417</v>
      </c>
      <c r="M1510" s="208">
        <f>IF($N$11="",(F1510*$P$11)/100+F1510,L1510+(L1510*$P$11)/100)</f>
        <v>67.653985658417</v>
      </c>
      <c r="P1510" s="217"/>
    </row>
    <row r="1511" spans="1:16" ht="11.25" customHeight="1">
      <c r="A1511" s="66" t="s">
        <v>3841</v>
      </c>
      <c r="B1511" s="99">
        <v>0</v>
      </c>
      <c r="C1511" s="99">
        <v>0</v>
      </c>
      <c r="D1511" s="180" t="s">
        <v>765</v>
      </c>
      <c r="E1511" s="6">
        <v>74.483572066439379</v>
      </c>
      <c r="F1511" s="13">
        <f>E1511+(E1511*$N$10)/100</f>
        <v>74.483572066439379</v>
      </c>
      <c r="G1511" s="39">
        <v>281</v>
      </c>
      <c r="H1511" s="40">
        <v>184</v>
      </c>
      <c r="I1511" s="39">
        <v>68</v>
      </c>
      <c r="J1511" s="22">
        <v>22</v>
      </c>
      <c r="K1511" s="23" t="s">
        <v>424</v>
      </c>
      <c r="L1511" s="207">
        <f t="shared" si="153"/>
        <v>74.483572066439379</v>
      </c>
      <c r="M1511" s="208">
        <f>IF($N$11="",(F1511*$P$11)/100+F1511,L1511+(L1511*$P$11)/100)</f>
        <v>74.483572066439379</v>
      </c>
      <c r="P1511" s="217"/>
    </row>
    <row r="1512" spans="1:16" ht="11.25" customHeight="1">
      <c r="A1512" s="70" t="s">
        <v>2801</v>
      </c>
      <c r="B1512" s="100" t="s">
        <v>1974</v>
      </c>
      <c r="C1512" s="100" t="s">
        <v>3355</v>
      </c>
      <c r="D1512" s="188" t="s">
        <v>1795</v>
      </c>
      <c r="E1512" s="15">
        <v>69.957629951369142</v>
      </c>
      <c r="F1512" s="13">
        <f>E1512+(E1512*$N$10)/100</f>
        <v>69.957629951369142</v>
      </c>
      <c r="G1512" s="44">
        <v>367</v>
      </c>
      <c r="H1512" s="54">
        <v>186</v>
      </c>
      <c r="I1512" s="44">
        <v>50</v>
      </c>
      <c r="J1512" s="32">
        <v>16</v>
      </c>
      <c r="K1512" s="33" t="s">
        <v>424</v>
      </c>
      <c r="L1512" s="207">
        <f t="shared" si="153"/>
        <v>69.957629951369142</v>
      </c>
      <c r="M1512" s="208">
        <f>IF($N$11="",(F1512*$P$11)/100+F1512,L1512+(L1512*$P$11)/100)</f>
        <v>69.957629951369142</v>
      </c>
      <c r="P1512" s="217"/>
    </row>
    <row r="1513" spans="1:16" ht="11.25" customHeight="1">
      <c r="A1513" s="69"/>
      <c r="B1513" s="98"/>
      <c r="C1513" s="98"/>
      <c r="D1513" s="187" t="s">
        <v>1796</v>
      </c>
      <c r="E1513" s="13"/>
      <c r="F1513" s="13"/>
      <c r="G1513" s="42"/>
      <c r="H1513" s="52"/>
      <c r="I1513" s="42"/>
      <c r="J1513" s="28"/>
      <c r="K1513" s="29"/>
      <c r="L1513" s="207"/>
      <c r="M1513" s="208"/>
      <c r="P1513" s="217"/>
    </row>
    <row r="1514" spans="1:16" ht="11.25" customHeight="1">
      <c r="A1514" s="66" t="s">
        <v>2827</v>
      </c>
      <c r="B1514" s="99" t="s">
        <v>4095</v>
      </c>
      <c r="C1514" s="99" t="s">
        <v>1978</v>
      </c>
      <c r="D1514" s="180" t="s">
        <v>3659</v>
      </c>
      <c r="E1514" s="6">
        <v>65.594347281376159</v>
      </c>
      <c r="F1514" s="13">
        <f>E1514+(E1514*$N$10)/100</f>
        <v>65.594347281376159</v>
      </c>
      <c r="G1514" s="39">
        <v>186</v>
      </c>
      <c r="H1514" s="40">
        <v>140</v>
      </c>
      <c r="I1514" s="39">
        <v>50</v>
      </c>
      <c r="J1514" s="22">
        <v>28</v>
      </c>
      <c r="K1514" s="23" t="s">
        <v>424</v>
      </c>
      <c r="L1514" s="207">
        <f t="shared" si="153"/>
        <v>65.594347281376159</v>
      </c>
      <c r="M1514" s="208">
        <f>IF($N$11="",(F1514*$P$11)/100+F1514,L1514+(L1514*$P$11)/100)</f>
        <v>65.594347281376159</v>
      </c>
      <c r="P1514" s="217"/>
    </row>
    <row r="1515" spans="1:16" ht="11.25" customHeight="1">
      <c r="A1515" s="70" t="s">
        <v>2829</v>
      </c>
      <c r="B1515" s="100" t="s">
        <v>1997</v>
      </c>
      <c r="C1515" s="100" t="s">
        <v>851</v>
      </c>
      <c r="D1515" s="188" t="s">
        <v>3658</v>
      </c>
      <c r="E1515" s="15">
        <v>61.968693038081369</v>
      </c>
      <c r="F1515" s="13">
        <f>E1515+(E1515*$N$10)/100</f>
        <v>61.968693038081369</v>
      </c>
      <c r="G1515" s="44">
        <v>371</v>
      </c>
      <c r="H1515" s="54">
        <v>134</v>
      </c>
      <c r="I1515" s="44">
        <v>58</v>
      </c>
      <c r="J1515" s="32">
        <v>16</v>
      </c>
      <c r="K1515" s="33" t="s">
        <v>424</v>
      </c>
      <c r="L1515" s="207">
        <f t="shared" si="153"/>
        <v>61.968693038081369</v>
      </c>
      <c r="M1515" s="208">
        <f>IF($N$11="",(F1515*$P$11)/100+F1515,L1515+(L1515*$P$11)/100)</f>
        <v>61.968693038081369</v>
      </c>
      <c r="P1515" s="217"/>
    </row>
    <row r="1516" spans="1:16" ht="11.25" customHeight="1">
      <c r="A1516" s="69"/>
      <c r="B1516" s="98"/>
      <c r="C1516" s="98"/>
      <c r="D1516" s="187" t="s">
        <v>1973</v>
      </c>
      <c r="E1516" s="13"/>
      <c r="F1516" s="13"/>
      <c r="G1516" s="42"/>
      <c r="H1516" s="52"/>
      <c r="I1516" s="42"/>
      <c r="J1516" s="28"/>
      <c r="K1516" s="29"/>
      <c r="L1516" s="207"/>
      <c r="M1516" s="208"/>
      <c r="P1516" s="217"/>
    </row>
    <row r="1517" spans="1:16" ht="11.25" customHeight="1">
      <c r="A1517" s="66" t="s">
        <v>1367</v>
      </c>
      <c r="B1517" s="99" t="s">
        <v>2911</v>
      </c>
      <c r="C1517" s="99" t="s">
        <v>2910</v>
      </c>
      <c r="D1517" s="180" t="s">
        <v>817</v>
      </c>
      <c r="E1517" s="6">
        <v>82.773600000000002</v>
      </c>
      <c r="F1517" s="13">
        <f>E1517+(E1517*$N$10)/100</f>
        <v>82.773600000000002</v>
      </c>
      <c r="G1517" s="39">
        <v>219</v>
      </c>
      <c r="H1517" s="40">
        <v>213</v>
      </c>
      <c r="I1517" s="39">
        <v>70</v>
      </c>
      <c r="J1517" s="22">
        <v>18</v>
      </c>
      <c r="K1517" s="23" t="s">
        <v>932</v>
      </c>
      <c r="L1517" s="207">
        <f t="shared" si="153"/>
        <v>82.773600000000002</v>
      </c>
      <c r="M1517" s="208">
        <f>IF($N$11="",(F1517*$P$11)/100+F1517,L1517+(L1517*$P$11)/100)</f>
        <v>82.773600000000002</v>
      </c>
      <c r="P1517" s="217"/>
    </row>
    <row r="1518" spans="1:16" ht="11.25" customHeight="1">
      <c r="A1518" s="66" t="s">
        <v>1394</v>
      </c>
      <c r="B1518" s="99" t="s">
        <v>3132</v>
      </c>
      <c r="C1518" s="99" t="s">
        <v>3409</v>
      </c>
      <c r="D1518" s="180" t="s">
        <v>3131</v>
      </c>
      <c r="E1518" s="6">
        <v>91.779118034844956</v>
      </c>
      <c r="F1518" s="13">
        <f>E1518+(E1518*$N$10)/100</f>
        <v>91.779118034844956</v>
      </c>
      <c r="G1518" s="39">
        <v>343</v>
      </c>
      <c r="H1518" s="40">
        <v>136</v>
      </c>
      <c r="I1518" s="39">
        <v>62.5</v>
      </c>
      <c r="J1518" s="22">
        <v>20</v>
      </c>
      <c r="K1518" s="23" t="s">
        <v>932</v>
      </c>
      <c r="L1518" s="207">
        <f t="shared" si="153"/>
        <v>91.779118034844956</v>
      </c>
      <c r="M1518" s="208">
        <f>IF($N$11="",(F1518*$P$11)/100+F1518,L1518+(L1518*$P$11)/100)</f>
        <v>91.779118034844956</v>
      </c>
      <c r="P1518" s="217"/>
    </row>
    <row r="1519" spans="1:16" ht="11.25" customHeight="1">
      <c r="A1519" s="292" t="s">
        <v>3859</v>
      </c>
      <c r="B1519" s="293" t="s">
        <v>1961</v>
      </c>
      <c r="C1519" s="293" t="s">
        <v>1962</v>
      </c>
      <c r="D1519" s="294" t="s">
        <v>4128</v>
      </c>
      <c r="E1519" s="295">
        <v>141.50239999999999</v>
      </c>
      <c r="F1519" s="280">
        <f>E1519+(E1519*$N$10)/100</f>
        <v>141.50239999999999</v>
      </c>
      <c r="G1519" s="296">
        <v>407</v>
      </c>
      <c r="H1519" s="297">
        <v>172</v>
      </c>
      <c r="I1519" s="296">
        <v>35</v>
      </c>
      <c r="J1519" s="298">
        <v>0</v>
      </c>
      <c r="K1519" s="299" t="s">
        <v>932</v>
      </c>
      <c r="L1519" s="207">
        <f t="shared" si="153"/>
        <v>141.50239999999999</v>
      </c>
      <c r="M1519" s="208">
        <f>IF($N$11="",(F1519*$P$11)/100+F1519,L1519+(L1519*$P$11)/100)</f>
        <v>141.50239999999999</v>
      </c>
      <c r="P1519" s="217"/>
    </row>
    <row r="1520" spans="1:16" ht="11.25" customHeight="1">
      <c r="A1520" s="292"/>
      <c r="B1520" s="293"/>
      <c r="C1520" s="293"/>
      <c r="D1520" s="294" t="s">
        <v>4129</v>
      </c>
      <c r="E1520" s="295"/>
      <c r="F1520" s="295"/>
      <c r="G1520" s="296"/>
      <c r="H1520" s="297"/>
      <c r="I1520" s="296"/>
      <c r="J1520" s="298"/>
      <c r="K1520" s="299"/>
      <c r="L1520" s="207"/>
      <c r="M1520" s="208"/>
      <c r="P1520" s="217"/>
    </row>
    <row r="1521" spans="1:16" ht="11.25" customHeight="1">
      <c r="A1521" s="292"/>
      <c r="B1521" s="293"/>
      <c r="C1521" s="293"/>
      <c r="D1521" s="294" t="s">
        <v>484</v>
      </c>
      <c r="E1521" s="295"/>
      <c r="F1521" s="295"/>
      <c r="G1521" s="296"/>
      <c r="H1521" s="297"/>
      <c r="I1521" s="296"/>
      <c r="J1521" s="298"/>
      <c r="K1521" s="299"/>
      <c r="L1521" s="207"/>
      <c r="M1521" s="208"/>
      <c r="P1521" s="217"/>
    </row>
    <row r="1522" spans="1:16" ht="11.25" customHeight="1">
      <c r="A1522" s="314" t="s">
        <v>2209</v>
      </c>
      <c r="B1522" s="315"/>
      <c r="C1522" s="315"/>
      <c r="D1522" s="315"/>
      <c r="E1522" s="315"/>
      <c r="F1522" s="315"/>
      <c r="G1522" s="315"/>
      <c r="H1522" s="315"/>
      <c r="I1522" s="315"/>
      <c r="J1522" s="315"/>
      <c r="K1522" s="316"/>
      <c r="L1522" s="209"/>
      <c r="M1522" s="210"/>
      <c r="P1522" s="217"/>
    </row>
    <row r="1523" spans="1:16" ht="11.25" customHeight="1">
      <c r="A1523" s="66" t="s">
        <v>2778</v>
      </c>
      <c r="B1523" s="99" t="s">
        <v>453</v>
      </c>
      <c r="C1523" s="99" t="s">
        <v>2013</v>
      </c>
      <c r="D1523" s="180" t="s">
        <v>2732</v>
      </c>
      <c r="E1523" s="6">
        <v>59.808840000000004</v>
      </c>
      <c r="F1523" s="13">
        <f>E1523+(E1523*$N$10)/100</f>
        <v>59.808840000000004</v>
      </c>
      <c r="G1523" s="39">
        <v>278</v>
      </c>
      <c r="H1523" s="40">
        <v>205</v>
      </c>
      <c r="I1523" s="39">
        <v>26</v>
      </c>
      <c r="J1523" s="22">
        <v>6</v>
      </c>
      <c r="K1523" s="23" t="s">
        <v>456</v>
      </c>
      <c r="L1523" s="207">
        <f>F1523-(F1523*$N$11)/100</f>
        <v>59.808840000000004</v>
      </c>
      <c r="M1523" s="208">
        <f>IF($N$11="",(F1523*$P$11)/100+F1523,L1523+(L1523*$P$11)/100)</f>
        <v>59.808840000000004</v>
      </c>
      <c r="P1523" s="217"/>
    </row>
    <row r="1524" spans="1:16" ht="11.25" customHeight="1">
      <c r="A1524" s="66" t="s">
        <v>2877</v>
      </c>
      <c r="B1524" s="99" t="s">
        <v>2662</v>
      </c>
      <c r="C1524" s="99" t="s">
        <v>2715</v>
      </c>
      <c r="D1524" s="180" t="s">
        <v>2663</v>
      </c>
      <c r="E1524" s="6">
        <v>155.77379999999999</v>
      </c>
      <c r="F1524" s="13">
        <f>E1524+(E1524*$N$10)/100</f>
        <v>155.77379999999999</v>
      </c>
      <c r="G1524" s="39">
        <v>288</v>
      </c>
      <c r="H1524" s="40" t="s">
        <v>2368</v>
      </c>
      <c r="I1524" s="39" t="s">
        <v>2369</v>
      </c>
      <c r="J1524" s="22">
        <v>6</v>
      </c>
      <c r="K1524" s="23" t="s">
        <v>456</v>
      </c>
      <c r="L1524" s="207">
        <f>F1524-(F1524*$N$11)/100</f>
        <v>155.77379999999999</v>
      </c>
      <c r="M1524" s="208">
        <f>IF($N$11="",(F1524*$P$11)/100+F1524,L1524+(L1524*$P$11)/100)</f>
        <v>155.77379999999999</v>
      </c>
      <c r="P1524" s="217"/>
    </row>
    <row r="1525" spans="1:16" ht="11.25" customHeight="1">
      <c r="A1525" s="314" t="s">
        <v>463</v>
      </c>
      <c r="B1525" s="315"/>
      <c r="C1525" s="315"/>
      <c r="D1525" s="315"/>
      <c r="E1525" s="315"/>
      <c r="F1525" s="315"/>
      <c r="G1525" s="315"/>
      <c r="H1525" s="315"/>
      <c r="I1525" s="315"/>
      <c r="J1525" s="315"/>
      <c r="K1525" s="316"/>
      <c r="L1525" s="209"/>
      <c r="M1525" s="210"/>
      <c r="P1525" s="217"/>
    </row>
    <row r="1526" spans="1:16" ht="11.25" customHeight="1">
      <c r="A1526" s="66" t="s">
        <v>2579</v>
      </c>
      <c r="B1526" s="99" t="s">
        <v>4102</v>
      </c>
      <c r="C1526" s="99">
        <v>0</v>
      </c>
      <c r="D1526" s="180" t="s">
        <v>2664</v>
      </c>
      <c r="E1526" s="6">
        <v>52.106459282547775</v>
      </c>
      <c r="F1526" s="13">
        <f>E1526+(E1526*$N$10)/100</f>
        <v>52.106459282547775</v>
      </c>
      <c r="G1526" s="39">
        <v>75</v>
      </c>
      <c r="H1526" s="40" t="s">
        <v>465</v>
      </c>
      <c r="I1526" s="39">
        <v>120</v>
      </c>
      <c r="J1526" s="22">
        <v>6</v>
      </c>
      <c r="K1526" s="23" t="s">
        <v>463</v>
      </c>
      <c r="L1526" s="207">
        <f>F1526-(F1526*$N$11)/100</f>
        <v>52.106459282547775</v>
      </c>
      <c r="M1526" s="208">
        <f>IF($N$11="",(F1526*$P$11)/100+F1526,L1526+(L1526*$P$11)/100)</f>
        <v>52.106459282547775</v>
      </c>
      <c r="P1526" s="217"/>
    </row>
    <row r="1527" spans="1:16" ht="11.25" customHeight="1">
      <c r="A1527" s="66"/>
      <c r="B1527" s="99"/>
      <c r="C1527" s="99"/>
      <c r="D1527" s="180" t="s">
        <v>2577</v>
      </c>
      <c r="E1527" s="6"/>
      <c r="F1527" s="6"/>
      <c r="G1527" s="39"/>
      <c r="H1527" s="40"/>
      <c r="I1527" s="39"/>
      <c r="J1527" s="22"/>
      <c r="K1527" s="23"/>
      <c r="L1527" s="207"/>
      <c r="M1527" s="208"/>
      <c r="P1527" s="217"/>
    </row>
    <row r="1528" spans="1:16" ht="11.25" customHeight="1">
      <c r="A1528" s="66" t="s">
        <v>2861</v>
      </c>
      <c r="B1528" s="99" t="s">
        <v>4102</v>
      </c>
      <c r="C1528" s="99" t="s">
        <v>567</v>
      </c>
      <c r="D1528" s="180" t="s">
        <v>2918</v>
      </c>
      <c r="E1528" s="6">
        <v>52.098018141658272</v>
      </c>
      <c r="F1528" s="13">
        <f>E1528+(E1528*$N$10)/100</f>
        <v>52.098018141658272</v>
      </c>
      <c r="G1528" s="39">
        <v>75</v>
      </c>
      <c r="H1528" s="40" t="s">
        <v>465</v>
      </c>
      <c r="I1528" s="39">
        <v>120</v>
      </c>
      <c r="J1528" s="22">
        <v>6</v>
      </c>
      <c r="K1528" s="23" t="s">
        <v>463</v>
      </c>
      <c r="L1528" s="207">
        <f>F1528-(F1528*$N$11)/100</f>
        <v>52.098018141658272</v>
      </c>
      <c r="M1528" s="208">
        <f>IF($N$11="",(F1528*$P$11)/100+F1528,L1528+(L1528*$P$11)/100)</f>
        <v>52.098018141658272</v>
      </c>
      <c r="P1528" s="217"/>
    </row>
    <row r="1529" spans="1:16" ht="11.25" customHeight="1">
      <c r="A1529" s="70" t="s">
        <v>1322</v>
      </c>
      <c r="B1529" s="100" t="s">
        <v>4122</v>
      </c>
      <c r="C1529" s="100" t="s">
        <v>2083</v>
      </c>
      <c r="D1529" s="188" t="s">
        <v>2665</v>
      </c>
      <c r="E1529" s="15">
        <v>45.527178453120001</v>
      </c>
      <c r="F1529" s="13">
        <f>E1529+(E1529*$N$10)/100</f>
        <v>45.527178453120001</v>
      </c>
      <c r="G1529" s="44">
        <v>75</v>
      </c>
      <c r="H1529" s="54" t="s">
        <v>465</v>
      </c>
      <c r="I1529" s="44">
        <v>120</v>
      </c>
      <c r="J1529" s="32">
        <v>6</v>
      </c>
      <c r="K1529" s="33" t="s">
        <v>463</v>
      </c>
      <c r="L1529" s="207">
        <f>F1529-(F1529*$N$11)/100</f>
        <v>45.527178453120001</v>
      </c>
      <c r="M1529" s="208">
        <f>IF($N$11="",(F1529*$P$11)/100+F1529,L1529+(L1529*$P$11)/100)</f>
        <v>45.527178453120001</v>
      </c>
      <c r="P1529" s="217"/>
    </row>
    <row r="1530" spans="1:16" ht="11.25" customHeight="1">
      <c r="A1530" s="70"/>
      <c r="B1530" s="100"/>
      <c r="C1530" s="100"/>
      <c r="D1530" s="188" t="s">
        <v>2666</v>
      </c>
      <c r="E1530" s="15"/>
      <c r="F1530" s="15"/>
      <c r="G1530" s="44"/>
      <c r="H1530" s="54"/>
      <c r="I1530" s="44"/>
      <c r="J1530" s="32"/>
      <c r="K1530" s="33"/>
      <c r="L1530" s="207"/>
      <c r="M1530" s="208"/>
      <c r="P1530" s="217"/>
    </row>
    <row r="1531" spans="1:16" ht="11.25" customHeight="1">
      <c r="A1531" s="70"/>
      <c r="B1531" s="100"/>
      <c r="C1531" s="100"/>
      <c r="D1531" s="188" t="s">
        <v>2667</v>
      </c>
      <c r="E1531" s="15"/>
      <c r="F1531" s="15"/>
      <c r="G1531" s="44"/>
      <c r="H1531" s="54"/>
      <c r="I1531" s="44"/>
      <c r="J1531" s="32"/>
      <c r="K1531" s="33"/>
      <c r="L1531" s="207"/>
      <c r="M1531" s="208"/>
      <c r="P1531" s="217"/>
    </row>
    <row r="1532" spans="1:16" ht="11.25" customHeight="1">
      <c r="A1532" s="70"/>
      <c r="B1532" s="100"/>
      <c r="C1532" s="100"/>
      <c r="D1532" s="188" t="s">
        <v>2086</v>
      </c>
      <c r="E1532" s="15"/>
      <c r="F1532" s="15"/>
      <c r="G1532" s="44"/>
      <c r="H1532" s="54"/>
      <c r="I1532" s="44"/>
      <c r="J1532" s="32"/>
      <c r="K1532" s="33"/>
      <c r="L1532" s="207"/>
      <c r="M1532" s="208"/>
      <c r="P1532" s="217"/>
    </row>
    <row r="1533" spans="1:16" ht="11.25" customHeight="1">
      <c r="A1533" s="70" t="s">
        <v>1263</v>
      </c>
      <c r="B1533" s="100" t="s">
        <v>1021</v>
      </c>
      <c r="C1533" s="100" t="s">
        <v>1022</v>
      </c>
      <c r="D1533" s="188" t="s">
        <v>3222</v>
      </c>
      <c r="E1533" s="15">
        <v>48.583080000000002</v>
      </c>
      <c r="F1533" s="13">
        <f>E1533+(E1533*$N$10)/100</f>
        <v>48.583080000000002</v>
      </c>
      <c r="G1533" s="44">
        <v>65</v>
      </c>
      <c r="H1533" s="54">
        <v>20</v>
      </c>
      <c r="I1533" s="44">
        <v>154</v>
      </c>
      <c r="J1533" s="32">
        <v>6</v>
      </c>
      <c r="K1533" s="33" t="s">
        <v>3065</v>
      </c>
      <c r="L1533" s="207">
        <f>F1533-(F1533*$N$11)/100</f>
        <v>48.583080000000002</v>
      </c>
      <c r="M1533" s="208">
        <f>IF($N$11="",(F1533*$P$11)/100+F1533,L1533+(L1533*$P$11)/100)</f>
        <v>48.583080000000002</v>
      </c>
      <c r="P1533" s="217"/>
    </row>
    <row r="1534" spans="1:16" ht="11.25" customHeight="1">
      <c r="A1534" s="71"/>
      <c r="B1534" s="101"/>
      <c r="C1534" s="101"/>
      <c r="D1534" s="190" t="s">
        <v>3223</v>
      </c>
      <c r="E1534" s="56"/>
      <c r="F1534" s="56"/>
      <c r="G1534" s="57"/>
      <c r="H1534" s="58"/>
      <c r="I1534" s="57"/>
      <c r="J1534" s="59"/>
      <c r="K1534" s="60"/>
      <c r="L1534" s="207"/>
      <c r="M1534" s="208"/>
      <c r="P1534" s="217"/>
    </row>
    <row r="1535" spans="1:16" ht="11.25" customHeight="1">
      <c r="A1535" s="72"/>
      <c r="B1535" s="102"/>
      <c r="C1535" s="102"/>
      <c r="D1535" s="191" t="s">
        <v>3224</v>
      </c>
      <c r="E1535" s="14"/>
      <c r="F1535" s="14"/>
      <c r="G1535" s="43"/>
      <c r="H1535" s="53"/>
      <c r="I1535" s="43"/>
      <c r="J1535" s="30"/>
      <c r="K1535" s="31"/>
      <c r="L1535" s="207"/>
      <c r="M1535" s="208"/>
      <c r="P1535" s="217"/>
    </row>
    <row r="1536" spans="1:16" ht="11.25" customHeight="1">
      <c r="A1536" s="314" t="s">
        <v>3653</v>
      </c>
      <c r="B1536" s="315"/>
      <c r="C1536" s="315"/>
      <c r="D1536" s="315"/>
      <c r="E1536" s="315"/>
      <c r="F1536" s="315"/>
      <c r="G1536" s="315"/>
      <c r="H1536" s="315"/>
      <c r="I1536" s="315"/>
      <c r="J1536" s="315"/>
      <c r="K1536" s="316"/>
      <c r="L1536" s="209"/>
      <c r="M1536" s="210"/>
      <c r="P1536" s="217"/>
    </row>
    <row r="1537" spans="1:16" ht="11.25" customHeight="1">
      <c r="A1537" s="66" t="s">
        <v>1340</v>
      </c>
      <c r="B1537" s="99" t="s">
        <v>4124</v>
      </c>
      <c r="C1537" s="99" t="s">
        <v>2162</v>
      </c>
      <c r="D1537" s="180" t="s">
        <v>2064</v>
      </c>
      <c r="E1537" s="6">
        <v>195.10290309291202</v>
      </c>
      <c r="F1537" s="13">
        <f>E1537+(E1537*$N$10)/100</f>
        <v>195.10290309291202</v>
      </c>
      <c r="G1537" s="39">
        <v>81</v>
      </c>
      <c r="H1537" s="40" t="s">
        <v>990</v>
      </c>
      <c r="I1537" s="39">
        <v>177.5</v>
      </c>
      <c r="J1537" s="22">
        <v>32</v>
      </c>
      <c r="K1537" s="23" t="s">
        <v>478</v>
      </c>
      <c r="L1537" s="207">
        <f t="shared" ref="L1537:L1545" si="154">F1537-(F1537*$N$11)/100</f>
        <v>195.10290309291202</v>
      </c>
      <c r="M1537" s="208">
        <f>IF($N$11="",(F1537*$P$11)/100+F1537,L1537+(L1537*$P$11)/100)</f>
        <v>195.10290309291202</v>
      </c>
      <c r="P1537" s="217"/>
    </row>
    <row r="1538" spans="1:16" ht="11.25" customHeight="1">
      <c r="A1538" s="66" t="s">
        <v>1274</v>
      </c>
      <c r="B1538" s="99" t="s">
        <v>647</v>
      </c>
      <c r="C1538" s="99" t="s">
        <v>654</v>
      </c>
      <c r="D1538" s="180" t="s">
        <v>3547</v>
      </c>
      <c r="E1538" s="6">
        <v>89.6</v>
      </c>
      <c r="F1538" s="13">
        <f>E1538+(E1538*$N$10)/100</f>
        <v>89.6</v>
      </c>
      <c r="G1538" s="39">
        <v>83</v>
      </c>
      <c r="H1538" s="40" t="s">
        <v>990</v>
      </c>
      <c r="I1538" s="39">
        <v>130</v>
      </c>
      <c r="J1538" s="22">
        <v>50</v>
      </c>
      <c r="K1538" s="23" t="s">
        <v>987</v>
      </c>
      <c r="L1538" s="207">
        <f>F1538-(F1538*$N$11)/100</f>
        <v>89.6</v>
      </c>
      <c r="M1538" s="208">
        <f>IF($N$11="",(F1538*$P$11)/100+F1538,L1538+(L1538*$P$11)/100)</f>
        <v>89.6</v>
      </c>
      <c r="P1538" s="217"/>
    </row>
    <row r="1539" spans="1:16" ht="11.25" customHeight="1">
      <c r="A1539" s="66" t="s">
        <v>1275</v>
      </c>
      <c r="B1539" s="99">
        <v>0</v>
      </c>
      <c r="C1539" s="99" t="s">
        <v>2166</v>
      </c>
      <c r="D1539" s="180" t="s">
        <v>2906</v>
      </c>
      <c r="E1539" s="6">
        <v>162.31786359225256</v>
      </c>
      <c r="F1539" s="13">
        <f>E1539+(E1539*$N$10)/100</f>
        <v>162.31786359225256</v>
      </c>
      <c r="G1539" s="39">
        <v>83</v>
      </c>
      <c r="H1539" s="40" t="s">
        <v>990</v>
      </c>
      <c r="I1539" s="39">
        <v>130</v>
      </c>
      <c r="J1539" s="22">
        <v>50</v>
      </c>
      <c r="K1539" s="23" t="s">
        <v>987</v>
      </c>
      <c r="L1539" s="207">
        <f t="shared" si="154"/>
        <v>162.31786359225256</v>
      </c>
      <c r="M1539" s="208">
        <f>IF($N$11="",(F1539*$P$11)/100+F1539,L1539+(L1539*$P$11)/100)</f>
        <v>162.31786359225256</v>
      </c>
      <c r="P1539" s="217"/>
    </row>
    <row r="1540" spans="1:16" ht="11.25" customHeight="1">
      <c r="A1540" s="66" t="s">
        <v>3861</v>
      </c>
      <c r="B1540" s="99" t="s">
        <v>2668</v>
      </c>
      <c r="C1540" s="99" t="s">
        <v>2669</v>
      </c>
      <c r="D1540" s="180" t="s">
        <v>2670</v>
      </c>
      <c r="E1540" s="6">
        <v>216.21103096319999</v>
      </c>
      <c r="F1540" s="13">
        <f>E1540+(E1540*$N$10)/100</f>
        <v>216.21103096319999</v>
      </c>
      <c r="G1540" s="39">
        <v>80</v>
      </c>
      <c r="H1540" s="40" t="s">
        <v>2671</v>
      </c>
      <c r="I1540" s="39">
        <v>114</v>
      </c>
      <c r="J1540" s="22">
        <v>0</v>
      </c>
      <c r="K1540" s="23" t="s">
        <v>987</v>
      </c>
      <c r="L1540" s="207">
        <f t="shared" si="154"/>
        <v>216.21103096319999</v>
      </c>
      <c r="M1540" s="208">
        <f>IF($N$11="",(F1540*$P$11)/100+F1540,L1540+(L1540*$P$11)/100)</f>
        <v>216.21103096319999</v>
      </c>
      <c r="P1540" s="217"/>
    </row>
    <row r="1541" spans="1:16" ht="11.25" customHeight="1">
      <c r="A1541" s="66"/>
      <c r="B1541" s="99"/>
      <c r="C1541" s="99"/>
      <c r="D1541" s="180" t="s">
        <v>2672</v>
      </c>
      <c r="E1541" s="6"/>
      <c r="F1541" s="6"/>
      <c r="G1541" s="39"/>
      <c r="H1541" s="40"/>
      <c r="I1541" s="39"/>
      <c r="J1541" s="22"/>
      <c r="K1541" s="23"/>
      <c r="L1541" s="207"/>
      <c r="M1541" s="208"/>
      <c r="P1541" s="217"/>
    </row>
    <row r="1542" spans="1:16" ht="11.25" customHeight="1">
      <c r="A1542" s="66" t="s">
        <v>1342</v>
      </c>
      <c r="B1542" s="99">
        <v>0</v>
      </c>
      <c r="C1542" s="99" t="s">
        <v>2165</v>
      </c>
      <c r="D1542" s="180" t="s">
        <v>753</v>
      </c>
      <c r="E1542" s="6">
        <v>180.95906810412779</v>
      </c>
      <c r="F1542" s="13">
        <f>E1542+(E1542*$N$10)/100</f>
        <v>180.95906810412779</v>
      </c>
      <c r="G1542" s="39">
        <v>81</v>
      </c>
      <c r="H1542" s="40" t="s">
        <v>1995</v>
      </c>
      <c r="I1542" s="39">
        <v>160.5</v>
      </c>
      <c r="J1542" s="22">
        <v>50</v>
      </c>
      <c r="K1542" s="23" t="s">
        <v>478</v>
      </c>
      <c r="L1542" s="207">
        <f t="shared" si="154"/>
        <v>180.95906810412779</v>
      </c>
      <c r="M1542" s="208">
        <f>IF($N$11="",(F1542*$P$11)/100+F1542,L1542+(L1542*$P$11)/100)</f>
        <v>180.95906810412779</v>
      </c>
      <c r="P1542" s="217"/>
    </row>
    <row r="1543" spans="1:16" ht="11.25" customHeight="1">
      <c r="A1543" s="66" t="s">
        <v>2394</v>
      </c>
      <c r="B1543" s="99">
        <v>0</v>
      </c>
      <c r="C1543" s="99" t="s">
        <v>2886</v>
      </c>
      <c r="D1543" s="180" t="s">
        <v>4130</v>
      </c>
      <c r="E1543" s="6">
        <v>131.3511865248754</v>
      </c>
      <c r="F1543" s="13">
        <f>E1543+(E1543*$N$10)/100</f>
        <v>131.3511865248754</v>
      </c>
      <c r="G1543" s="39">
        <v>78</v>
      </c>
      <c r="H1543" s="40">
        <v>19.510000000000002</v>
      </c>
      <c r="I1543" s="39">
        <v>136</v>
      </c>
      <c r="J1543" s="22">
        <v>6</v>
      </c>
      <c r="K1543" s="23" t="s">
        <v>1013</v>
      </c>
      <c r="L1543" s="207">
        <f t="shared" si="154"/>
        <v>131.3511865248754</v>
      </c>
      <c r="M1543" s="208">
        <f>IF($N$11="",(F1543*$P$11)/100+F1543,L1543+(L1543*$P$11)/100)</f>
        <v>131.3511865248754</v>
      </c>
      <c r="P1543" s="217"/>
    </row>
    <row r="1544" spans="1:16" ht="11.25" customHeight="1">
      <c r="A1544" s="66" t="s">
        <v>3430</v>
      </c>
      <c r="B1544" s="99">
        <v>0</v>
      </c>
      <c r="C1544" s="99" t="s">
        <v>3427</v>
      </c>
      <c r="D1544" s="180" t="s">
        <v>3548</v>
      </c>
      <c r="E1544" s="6">
        <v>111.94744118777858</v>
      </c>
      <c r="F1544" s="13">
        <f>E1544+(E1544*$N$10)/100</f>
        <v>111.94744118777858</v>
      </c>
      <c r="G1544" s="39">
        <v>0</v>
      </c>
      <c r="H1544" s="40">
        <v>0</v>
      </c>
      <c r="I1544" s="39">
        <v>0</v>
      </c>
      <c r="J1544" s="22">
        <v>6</v>
      </c>
      <c r="K1544" s="23" t="s">
        <v>1013</v>
      </c>
      <c r="L1544" s="207">
        <f>F1544-(F1544*$N$11)/100</f>
        <v>111.94744118777858</v>
      </c>
      <c r="M1544" s="208">
        <f>IF($N$11="",(F1544*$P$11)/100+F1544,L1544+(L1544*$P$11)/100)</f>
        <v>111.94744118777858</v>
      </c>
      <c r="P1544" s="217"/>
    </row>
    <row r="1545" spans="1:16" ht="11.25" customHeight="1">
      <c r="A1545" s="66" t="s">
        <v>2078</v>
      </c>
      <c r="B1545" s="99" t="s">
        <v>2079</v>
      </c>
      <c r="C1545" s="99" t="s">
        <v>2080</v>
      </c>
      <c r="D1545" s="180" t="s">
        <v>3313</v>
      </c>
      <c r="E1545" s="6">
        <v>0</v>
      </c>
      <c r="F1545" s="13">
        <v>0</v>
      </c>
      <c r="G1545" s="39">
        <v>61.5</v>
      </c>
      <c r="H1545" s="40">
        <v>8</v>
      </c>
      <c r="I1545" s="39">
        <v>170</v>
      </c>
      <c r="J1545" s="22">
        <v>6</v>
      </c>
      <c r="K1545" s="23" t="s">
        <v>2082</v>
      </c>
      <c r="L1545" s="207">
        <f t="shared" si="154"/>
        <v>0</v>
      </c>
      <c r="M1545" s="208">
        <f>IF($N$11="",(F1545*$P$11)/100+F1545,L1545+(L1545*$P$11)/100)</f>
        <v>0</v>
      </c>
      <c r="P1545" s="217"/>
    </row>
    <row r="1546" spans="1:16" ht="11.25" customHeight="1">
      <c r="A1546" s="66"/>
      <c r="B1546" s="99"/>
      <c r="C1546" s="99"/>
      <c r="D1546" s="180" t="s">
        <v>3314</v>
      </c>
      <c r="E1546" s="6"/>
      <c r="F1546" s="6"/>
      <c r="G1546" s="39"/>
      <c r="H1546" s="40"/>
      <c r="I1546" s="39"/>
      <c r="J1546" s="22"/>
      <c r="K1546" s="23"/>
      <c r="L1546" s="207"/>
      <c r="M1546" s="208"/>
      <c r="P1546" s="217"/>
    </row>
    <row r="1547" spans="1:16" ht="11.25" customHeight="1">
      <c r="A1547" s="66"/>
      <c r="B1547" s="99"/>
      <c r="C1547" s="99"/>
      <c r="D1547" s="180" t="s">
        <v>3315</v>
      </c>
      <c r="E1547" s="6"/>
      <c r="F1547" s="6"/>
      <c r="G1547" s="39"/>
      <c r="H1547" s="40"/>
      <c r="I1547" s="39"/>
      <c r="J1547" s="22"/>
      <c r="K1547" s="23"/>
      <c r="L1547" s="207"/>
      <c r="M1547" s="208"/>
      <c r="P1547" s="217"/>
    </row>
    <row r="1548" spans="1:16" ht="11.25" customHeight="1">
      <c r="A1548" s="311" t="s">
        <v>2213</v>
      </c>
      <c r="B1548" s="312"/>
      <c r="C1548" s="312"/>
      <c r="D1548" s="312"/>
      <c r="E1548" s="312"/>
      <c r="F1548" s="312"/>
      <c r="G1548" s="312"/>
      <c r="H1548" s="312"/>
      <c r="I1548" s="312"/>
      <c r="J1548" s="312"/>
      <c r="K1548" s="313"/>
      <c r="L1548" s="209"/>
      <c r="M1548" s="210"/>
      <c r="P1548" s="217"/>
    </row>
    <row r="1549" spans="1:16" ht="11.25" customHeight="1">
      <c r="A1549" s="314" t="s">
        <v>3652</v>
      </c>
      <c r="B1549" s="315"/>
      <c r="C1549" s="315"/>
      <c r="D1549" s="315"/>
      <c r="E1549" s="325"/>
      <c r="F1549" s="315"/>
      <c r="G1549" s="315"/>
      <c r="H1549" s="315"/>
      <c r="I1549" s="315"/>
      <c r="J1549" s="315"/>
      <c r="K1549" s="316"/>
      <c r="L1549" s="209"/>
      <c r="M1549" s="210"/>
      <c r="P1549" s="217"/>
    </row>
    <row r="1550" spans="1:16" ht="11.25" customHeight="1">
      <c r="A1550" s="66" t="s">
        <v>2451</v>
      </c>
      <c r="B1550" s="99" t="s">
        <v>3708</v>
      </c>
      <c r="C1550" s="99" t="s">
        <v>4014</v>
      </c>
      <c r="D1550" s="222" t="s">
        <v>2214</v>
      </c>
      <c r="E1550" s="5">
        <v>67.648089599999992</v>
      </c>
      <c r="F1550" s="13">
        <f>E1550+(E1550*$N$10)/100</f>
        <v>67.648089599999992</v>
      </c>
      <c r="G1550" s="39">
        <v>281</v>
      </c>
      <c r="H1550" s="40">
        <v>184</v>
      </c>
      <c r="I1550" s="39">
        <v>57.5</v>
      </c>
      <c r="J1550" s="22">
        <v>22</v>
      </c>
      <c r="K1550" s="23" t="s">
        <v>424</v>
      </c>
      <c r="L1550" s="207">
        <f>F1550-(F1550*$N$11)/100</f>
        <v>67.648089599999992</v>
      </c>
      <c r="M1550" s="208">
        <f>IF($N$11="",(F1550*$P$11)/100+F1550,L1550+(L1550*$P$11)/100)</f>
        <v>67.648089599999992</v>
      </c>
      <c r="P1550" s="217"/>
    </row>
    <row r="1551" spans="1:16" ht="11.25" customHeight="1">
      <c r="A1551" s="66" t="s">
        <v>1367</v>
      </c>
      <c r="B1551" s="99" t="s">
        <v>2911</v>
      </c>
      <c r="C1551" s="99" t="s">
        <v>2910</v>
      </c>
      <c r="D1551" s="222" t="s">
        <v>818</v>
      </c>
      <c r="E1551" s="6">
        <v>82.773600000000002</v>
      </c>
      <c r="F1551" s="13">
        <f>E1551+(E1551*$N$10)/100</f>
        <v>82.773600000000002</v>
      </c>
      <c r="G1551" s="39">
        <v>219</v>
      </c>
      <c r="H1551" s="40">
        <v>213</v>
      </c>
      <c r="I1551" s="39">
        <v>70</v>
      </c>
      <c r="J1551" s="22">
        <v>18</v>
      </c>
      <c r="K1551" s="23" t="s">
        <v>932</v>
      </c>
      <c r="L1551" s="207">
        <f>F1551-(F1551*$N$11)/100</f>
        <v>82.773600000000002</v>
      </c>
      <c r="M1551" s="208">
        <f>IF($N$11="",(F1551*$P$11)/100+F1551,L1551+(L1551*$P$11)/100)</f>
        <v>82.773600000000002</v>
      </c>
      <c r="P1551" s="217"/>
    </row>
    <row r="1552" spans="1:16" ht="11.25" customHeight="1">
      <c r="A1552" s="107" t="s">
        <v>2411</v>
      </c>
      <c r="B1552" s="108" t="s">
        <v>3164</v>
      </c>
      <c r="C1552" s="108" t="s">
        <v>1944</v>
      </c>
      <c r="D1552" s="193" t="s">
        <v>2172</v>
      </c>
      <c r="E1552" s="14">
        <v>44.414697599999997</v>
      </c>
      <c r="F1552" s="13">
        <f>E1552+(E1552*$N$10)/100</f>
        <v>44.414697599999997</v>
      </c>
      <c r="G1552" s="110">
        <v>282</v>
      </c>
      <c r="H1552" s="111">
        <v>224</v>
      </c>
      <c r="I1552" s="110">
        <v>63</v>
      </c>
      <c r="J1552" s="112">
        <v>10</v>
      </c>
      <c r="K1552" s="113" t="s">
        <v>425</v>
      </c>
      <c r="L1552" s="207">
        <f>F1552-(F1552*$N$11)/100</f>
        <v>44.414697599999997</v>
      </c>
      <c r="M1552" s="208">
        <f>IF($N$11="",(F1552*$P$11)/100+F1552,L1552+(L1552*$P$11)/100)</f>
        <v>44.414697599999997</v>
      </c>
      <c r="P1552" s="217"/>
    </row>
    <row r="1553" spans="1:16" ht="11.25" customHeight="1">
      <c r="A1553" s="314" t="s">
        <v>463</v>
      </c>
      <c r="B1553" s="315"/>
      <c r="C1553" s="315"/>
      <c r="D1553" s="315"/>
      <c r="E1553" s="315"/>
      <c r="F1553" s="315"/>
      <c r="G1553" s="315"/>
      <c r="H1553" s="315"/>
      <c r="I1553" s="315"/>
      <c r="J1553" s="315"/>
      <c r="K1553" s="316"/>
      <c r="L1553" s="209"/>
      <c r="M1553" s="210"/>
      <c r="P1553" s="217"/>
    </row>
    <row r="1554" spans="1:16" ht="11.25" customHeight="1">
      <c r="A1554" s="66" t="s">
        <v>2860</v>
      </c>
      <c r="B1554" s="99" t="s">
        <v>568</v>
      </c>
      <c r="C1554" s="99" t="s">
        <v>569</v>
      </c>
      <c r="D1554" s="180" t="s">
        <v>2215</v>
      </c>
      <c r="E1554" s="6">
        <v>50.169974399999994</v>
      </c>
      <c r="F1554" s="13">
        <f>E1554+(E1554*$N$10)/100</f>
        <v>50.169974399999994</v>
      </c>
      <c r="G1554" s="39">
        <v>75</v>
      </c>
      <c r="H1554" s="40" t="s">
        <v>465</v>
      </c>
      <c r="I1554" s="39">
        <v>100</v>
      </c>
      <c r="J1554" s="22">
        <v>6</v>
      </c>
      <c r="K1554" s="23" t="s">
        <v>463</v>
      </c>
      <c r="L1554" s="207">
        <f>F1554-(F1554*$N$11)/100</f>
        <v>50.169974399999994</v>
      </c>
      <c r="M1554" s="208">
        <f>IF($N$11="",(F1554*$P$11)/100+F1554,L1554+(L1554*$P$11)/100)</f>
        <v>50.169974399999994</v>
      </c>
      <c r="P1554" s="217"/>
    </row>
    <row r="1555" spans="1:16" ht="11.25" customHeight="1">
      <c r="A1555" s="66" t="s">
        <v>1263</v>
      </c>
      <c r="B1555" s="99" t="s">
        <v>1021</v>
      </c>
      <c r="C1555" s="99" t="s">
        <v>1022</v>
      </c>
      <c r="D1555" s="180" t="s">
        <v>2218</v>
      </c>
      <c r="E1555" s="6">
        <v>48.583080000000002</v>
      </c>
      <c r="F1555" s="13">
        <f>E1555+(E1555*$N$10)/100</f>
        <v>48.583080000000002</v>
      </c>
      <c r="G1555" s="39">
        <v>65</v>
      </c>
      <c r="H1555" s="40">
        <v>20</v>
      </c>
      <c r="I1555" s="39">
        <v>154</v>
      </c>
      <c r="J1555" s="22">
        <v>6</v>
      </c>
      <c r="K1555" s="23" t="s">
        <v>3065</v>
      </c>
      <c r="L1555" s="207">
        <f>F1555-(F1555*$N$11)/100</f>
        <v>48.583080000000002</v>
      </c>
      <c r="M1555" s="208">
        <f>IF($N$11="",(F1555*$P$11)/100+F1555,L1555+(L1555*$P$11)/100)</f>
        <v>48.583080000000002</v>
      </c>
      <c r="P1555" s="217"/>
    </row>
    <row r="1556" spans="1:16" ht="11.25" customHeight="1">
      <c r="A1556" s="66" t="s">
        <v>1323</v>
      </c>
      <c r="B1556" s="99" t="s">
        <v>3104</v>
      </c>
      <c r="C1556" s="99" t="s">
        <v>1184</v>
      </c>
      <c r="D1556" s="180" t="s">
        <v>2219</v>
      </c>
      <c r="E1556" s="6">
        <v>52.481520000000003</v>
      </c>
      <c r="F1556" s="13">
        <f>E1556+(E1556*$N$10)/100</f>
        <v>52.481520000000003</v>
      </c>
      <c r="G1556" s="39">
        <v>70.5</v>
      </c>
      <c r="H1556" s="40" t="s">
        <v>2316</v>
      </c>
      <c r="I1556" s="39">
        <v>141.5</v>
      </c>
      <c r="J1556" s="22">
        <v>6</v>
      </c>
      <c r="K1556" s="23" t="s">
        <v>3065</v>
      </c>
      <c r="L1556" s="207">
        <f>F1556-(F1556*$N$11)/100</f>
        <v>52.481520000000003</v>
      </c>
      <c r="M1556" s="208">
        <f>IF($N$11="",(F1556*$P$11)/100+F1556,L1556+(L1556*$P$11)/100)</f>
        <v>52.481520000000003</v>
      </c>
      <c r="P1556" s="217"/>
    </row>
    <row r="1557" spans="1:16" ht="11.25" customHeight="1">
      <c r="A1557" s="314" t="s">
        <v>3653</v>
      </c>
      <c r="B1557" s="315"/>
      <c r="C1557" s="315"/>
      <c r="D1557" s="315"/>
      <c r="E1557" s="315"/>
      <c r="F1557" s="315"/>
      <c r="G1557" s="315"/>
      <c r="H1557" s="315"/>
      <c r="I1557" s="315"/>
      <c r="J1557" s="315"/>
      <c r="K1557" s="316"/>
      <c r="L1557" s="209"/>
      <c r="M1557" s="210"/>
      <c r="P1557" s="217"/>
    </row>
    <row r="1558" spans="1:16" ht="11.25" customHeight="1">
      <c r="A1558" s="66" t="s">
        <v>1274</v>
      </c>
      <c r="B1558" s="99" t="s">
        <v>647</v>
      </c>
      <c r="C1558" s="99" t="s">
        <v>654</v>
      </c>
      <c r="D1558" s="180" t="s">
        <v>2220</v>
      </c>
      <c r="E1558" s="6">
        <v>89.6</v>
      </c>
      <c r="F1558" s="13">
        <f>E1558+(E1558*$N$10)/100</f>
        <v>89.6</v>
      </c>
      <c r="G1558" s="39">
        <v>83</v>
      </c>
      <c r="H1558" s="40" t="s">
        <v>990</v>
      </c>
      <c r="I1558" s="39">
        <v>130</v>
      </c>
      <c r="J1558" s="22">
        <v>50</v>
      </c>
      <c r="K1558" s="23" t="s">
        <v>987</v>
      </c>
      <c r="L1558" s="207">
        <f>F1558-(F1558*$N$11)/100</f>
        <v>89.6</v>
      </c>
      <c r="M1558" s="208">
        <f>IF($N$11="",(F1558*$P$11)/100+F1558,L1558+(L1558*$P$11)/100)</f>
        <v>89.6</v>
      </c>
      <c r="P1558" s="217"/>
    </row>
    <row r="1559" spans="1:16" ht="11.25" customHeight="1">
      <c r="A1559" s="311" t="s">
        <v>3209</v>
      </c>
      <c r="B1559" s="312"/>
      <c r="C1559" s="312"/>
      <c r="D1559" s="312"/>
      <c r="E1559" s="312"/>
      <c r="F1559" s="312"/>
      <c r="G1559" s="312"/>
      <c r="H1559" s="312"/>
      <c r="I1559" s="312"/>
      <c r="J1559" s="312"/>
      <c r="K1559" s="313"/>
      <c r="L1559" s="209"/>
      <c r="M1559" s="210"/>
      <c r="P1559" s="217"/>
    </row>
    <row r="1560" spans="1:16" ht="11.25" customHeight="1">
      <c r="A1560" s="314" t="s">
        <v>3652</v>
      </c>
      <c r="B1560" s="315"/>
      <c r="C1560" s="315"/>
      <c r="D1560" s="315"/>
      <c r="E1560" s="315"/>
      <c r="F1560" s="315"/>
      <c r="G1560" s="315"/>
      <c r="H1560" s="315"/>
      <c r="I1560" s="315"/>
      <c r="J1560" s="315"/>
      <c r="K1560" s="316"/>
      <c r="L1560" s="209"/>
      <c r="M1560" s="210"/>
      <c r="P1560" s="217"/>
    </row>
    <row r="1561" spans="1:16" ht="11.25" customHeight="1">
      <c r="A1561" s="66" t="s">
        <v>2409</v>
      </c>
      <c r="B1561" s="99" t="s">
        <v>3014</v>
      </c>
      <c r="C1561" s="99" t="s">
        <v>3993</v>
      </c>
      <c r="D1561" s="180" t="s">
        <v>767</v>
      </c>
      <c r="E1561" s="6">
        <v>123.36105599999999</v>
      </c>
      <c r="F1561" s="13">
        <f>E1561+(E1561*$N$10)/100</f>
        <v>123.36105599999999</v>
      </c>
      <c r="G1561" s="39">
        <v>288</v>
      </c>
      <c r="H1561" s="40">
        <v>170</v>
      </c>
      <c r="I1561" s="39">
        <v>52.5</v>
      </c>
      <c r="J1561" s="22">
        <v>20</v>
      </c>
      <c r="K1561" s="23" t="s">
        <v>424</v>
      </c>
      <c r="L1561" s="207">
        <f>F1561-(F1561*$N$11)/100</f>
        <v>123.36105599999999</v>
      </c>
      <c r="M1561" s="208">
        <f>IF($N$11="",(F1561*$P$11)/100+F1561,L1561+(L1561*$P$11)/100)</f>
        <v>123.36105599999999</v>
      </c>
      <c r="P1561" s="217"/>
    </row>
    <row r="1562" spans="1:16" ht="11.25" customHeight="1">
      <c r="A1562" s="66" t="s">
        <v>2414</v>
      </c>
      <c r="B1562" s="99" t="s">
        <v>3688</v>
      </c>
      <c r="C1562" s="99" t="s">
        <v>3996</v>
      </c>
      <c r="D1562" s="180" t="s">
        <v>768</v>
      </c>
      <c r="E1562" s="6">
        <v>184.61701439999999</v>
      </c>
      <c r="F1562" s="13">
        <f>E1562+(E1562*$N$10)/100</f>
        <v>184.61701439999999</v>
      </c>
      <c r="G1562" s="39">
        <v>383</v>
      </c>
      <c r="H1562" s="40">
        <v>169</v>
      </c>
      <c r="I1562" s="39">
        <v>56</v>
      </c>
      <c r="J1562" s="22">
        <v>16</v>
      </c>
      <c r="K1562" s="23" t="s">
        <v>424</v>
      </c>
      <c r="L1562" s="207">
        <f>F1562-(F1562*$N$11)/100</f>
        <v>184.61701439999999</v>
      </c>
      <c r="M1562" s="208">
        <f>IF($N$11="",(F1562*$P$11)/100+F1562,L1562+(L1562*$P$11)/100)</f>
        <v>184.61701439999999</v>
      </c>
      <c r="P1562" s="217"/>
    </row>
    <row r="1563" spans="1:16" ht="11.25" customHeight="1">
      <c r="A1563" s="66" t="s">
        <v>2555</v>
      </c>
      <c r="B1563" s="99">
        <v>0</v>
      </c>
      <c r="C1563" s="99" t="s">
        <v>3325</v>
      </c>
      <c r="D1563" s="180" t="s">
        <v>769</v>
      </c>
      <c r="E1563" s="6">
        <v>83.463307200000003</v>
      </c>
      <c r="F1563" s="13">
        <f>E1563+(E1563*$N$10)/100</f>
        <v>83.463307200000003</v>
      </c>
      <c r="G1563" s="39">
        <v>281</v>
      </c>
      <c r="H1563" s="40">
        <v>184</v>
      </c>
      <c r="I1563" s="39">
        <v>58</v>
      </c>
      <c r="J1563" s="22">
        <v>20</v>
      </c>
      <c r="K1563" s="23" t="s">
        <v>424</v>
      </c>
      <c r="L1563" s="207">
        <f>F1563-(F1563*$N$11)/100</f>
        <v>83.463307200000003</v>
      </c>
      <c r="M1563" s="208">
        <f>IF($N$11="",(F1563*$P$11)/100+F1563,L1563+(L1563*$P$11)/100)</f>
        <v>83.463307200000003</v>
      </c>
      <c r="P1563" s="217"/>
    </row>
    <row r="1564" spans="1:16" ht="11.25" customHeight="1">
      <c r="A1564" s="314" t="s">
        <v>463</v>
      </c>
      <c r="B1564" s="315"/>
      <c r="C1564" s="315"/>
      <c r="D1564" s="315"/>
      <c r="E1564" s="315"/>
      <c r="F1564" s="315"/>
      <c r="G1564" s="315"/>
      <c r="H1564" s="315"/>
      <c r="I1564" s="315"/>
      <c r="J1564" s="315"/>
      <c r="K1564" s="316"/>
      <c r="L1564" s="209"/>
      <c r="M1564" s="210"/>
      <c r="P1564" s="217"/>
    </row>
    <row r="1565" spans="1:16" ht="11.25" customHeight="1">
      <c r="A1565" s="66" t="s">
        <v>680</v>
      </c>
      <c r="B1565" s="99" t="s">
        <v>666</v>
      </c>
      <c r="C1565" s="99" t="s">
        <v>665</v>
      </c>
      <c r="D1565" s="180" t="s">
        <v>1094</v>
      </c>
      <c r="E1565" s="6">
        <v>81.998280000000008</v>
      </c>
      <c r="F1565" s="13">
        <f>E1565+(E1565*$N$10)/100</f>
        <v>81.998280000000008</v>
      </c>
      <c r="G1565" s="39">
        <v>82.5</v>
      </c>
      <c r="H1565" s="40">
        <v>36</v>
      </c>
      <c r="I1565" s="39">
        <v>174</v>
      </c>
      <c r="J1565" s="22">
        <v>6</v>
      </c>
      <c r="K1565" s="23" t="s">
        <v>2169</v>
      </c>
      <c r="L1565" s="207">
        <f>F1565-(F1565*$N$11)/100</f>
        <v>81.998280000000008</v>
      </c>
      <c r="M1565" s="208">
        <f>IF($N$11="",(F1565*$P$11)/100+F1565,L1565+(L1565*$P$11)/100)</f>
        <v>81.998280000000008</v>
      </c>
      <c r="P1565" s="217"/>
    </row>
    <row r="1566" spans="1:16" ht="11.25" customHeight="1">
      <c r="A1566" s="66" t="s">
        <v>1227</v>
      </c>
      <c r="B1566" s="99" t="s">
        <v>623</v>
      </c>
      <c r="C1566" s="99" t="s">
        <v>3191</v>
      </c>
      <c r="D1566" s="180" t="s">
        <v>2229</v>
      </c>
      <c r="E1566" s="6">
        <v>119.70504</v>
      </c>
      <c r="F1566" s="13">
        <f>E1566+(E1566*$N$10)/100</f>
        <v>119.70504</v>
      </c>
      <c r="G1566" s="39">
        <v>87</v>
      </c>
      <c r="H1566" s="40">
        <v>18.5</v>
      </c>
      <c r="I1566" s="39">
        <v>165</v>
      </c>
      <c r="J1566" s="22">
        <v>60</v>
      </c>
      <c r="K1566" s="23" t="s">
        <v>463</v>
      </c>
      <c r="L1566" s="207">
        <f>F1566-(F1566*$N$11)/100</f>
        <v>119.70504</v>
      </c>
      <c r="M1566" s="208">
        <f>IF($N$11="",(F1566*$P$11)/100+F1566,L1566+(L1566*$P$11)/100)</f>
        <v>119.70504</v>
      </c>
      <c r="P1566" s="217"/>
    </row>
    <row r="1567" spans="1:16" ht="11.25" customHeight="1">
      <c r="A1567" s="314" t="s">
        <v>3653</v>
      </c>
      <c r="B1567" s="315"/>
      <c r="C1567" s="315"/>
      <c r="D1567" s="315"/>
      <c r="E1567" s="315"/>
      <c r="F1567" s="315"/>
      <c r="G1567" s="315"/>
      <c r="H1567" s="315"/>
      <c r="I1567" s="315"/>
      <c r="J1567" s="315"/>
      <c r="K1567" s="316"/>
      <c r="L1567" s="209"/>
      <c r="M1567" s="210"/>
      <c r="P1567" s="217"/>
    </row>
    <row r="1568" spans="1:16" ht="11.25" customHeight="1">
      <c r="A1568" s="66" t="s">
        <v>1289</v>
      </c>
      <c r="B1568" s="99" t="s">
        <v>961</v>
      </c>
      <c r="C1568" s="99">
        <v>0</v>
      </c>
      <c r="D1568" s="180" t="s">
        <v>1820</v>
      </c>
      <c r="E1568" s="6">
        <v>69.326399999999992</v>
      </c>
      <c r="F1568" s="13">
        <f>E1568+(E1568*$N$10)/100</f>
        <v>69.326399999999992</v>
      </c>
      <c r="G1568" s="39">
        <v>75</v>
      </c>
      <c r="H1568" s="40" t="s">
        <v>993</v>
      </c>
      <c r="I1568" s="39">
        <v>90</v>
      </c>
      <c r="J1568" s="22">
        <v>6</v>
      </c>
      <c r="K1568" s="23" t="s">
        <v>987</v>
      </c>
      <c r="L1568" s="207">
        <f>F1568-(F1568*$N$11)/100</f>
        <v>69.326399999999992</v>
      </c>
      <c r="M1568" s="208">
        <f>IF($N$11="",(F1568*$P$11)/100+F1568,L1568+(L1568*$P$11)/100)</f>
        <v>69.326399999999992</v>
      </c>
      <c r="P1568" s="217"/>
    </row>
    <row r="1569" spans="1:16" ht="11.25" customHeight="1">
      <c r="A1569" s="311" t="s">
        <v>2173</v>
      </c>
      <c r="B1569" s="312"/>
      <c r="C1569" s="312"/>
      <c r="D1569" s="312"/>
      <c r="E1569" s="312"/>
      <c r="F1569" s="312"/>
      <c r="G1569" s="312"/>
      <c r="H1569" s="312"/>
      <c r="I1569" s="312"/>
      <c r="J1569" s="312"/>
      <c r="K1569" s="313"/>
      <c r="L1569" s="209"/>
      <c r="M1569" s="210"/>
      <c r="P1569" s="217"/>
    </row>
    <row r="1570" spans="1:16" ht="11.25" customHeight="1">
      <c r="A1570" s="314" t="s">
        <v>3652</v>
      </c>
      <c r="B1570" s="315"/>
      <c r="C1570" s="315"/>
      <c r="D1570" s="315"/>
      <c r="E1570" s="315"/>
      <c r="F1570" s="315"/>
      <c r="G1570" s="315"/>
      <c r="H1570" s="315"/>
      <c r="I1570" s="315"/>
      <c r="J1570" s="315"/>
      <c r="K1570" s="316"/>
      <c r="L1570" s="209"/>
      <c r="M1570" s="210"/>
      <c r="P1570" s="217"/>
    </row>
    <row r="1571" spans="1:16" ht="11.25" customHeight="1">
      <c r="A1571" s="120" t="s">
        <v>3828</v>
      </c>
      <c r="B1571" s="95" t="s">
        <v>502</v>
      </c>
      <c r="C1571" s="95" t="s">
        <v>503</v>
      </c>
      <c r="D1571" s="192" t="s">
        <v>2174</v>
      </c>
      <c r="E1571" s="1">
        <v>64.656800000000004</v>
      </c>
      <c r="F1571" s="13">
        <f>E1571+(E1571*$N$10)/100</f>
        <v>64.656800000000004</v>
      </c>
      <c r="G1571" s="36">
        <v>281</v>
      </c>
      <c r="H1571" s="48">
        <v>168</v>
      </c>
      <c r="I1571" s="36">
        <v>35</v>
      </c>
      <c r="J1571" s="121">
        <v>22</v>
      </c>
      <c r="K1571" s="115" t="s">
        <v>932</v>
      </c>
      <c r="L1571" s="207">
        <f>F1571-(F1571*$N$11)/100</f>
        <v>64.656800000000004</v>
      </c>
      <c r="M1571" s="208">
        <f>IF($N$11="",(F1571*$P$11)/100+F1571,L1571+(L1571*$P$11)/100)</f>
        <v>64.656800000000004</v>
      </c>
      <c r="P1571" s="217"/>
    </row>
    <row r="1572" spans="1:16" ht="11.25" customHeight="1">
      <c r="A1572" s="120"/>
      <c r="B1572" s="95"/>
      <c r="C1572" s="95"/>
      <c r="D1572" s="192" t="s">
        <v>2175</v>
      </c>
      <c r="E1572" s="1"/>
      <c r="F1572" s="1"/>
      <c r="G1572" s="36"/>
      <c r="H1572" s="48"/>
      <c r="I1572" s="36"/>
      <c r="J1572" s="121"/>
      <c r="K1572" s="115"/>
      <c r="L1572" s="207"/>
      <c r="M1572" s="208"/>
      <c r="P1572" s="217"/>
    </row>
    <row r="1573" spans="1:16" ht="11.25" customHeight="1">
      <c r="A1573" s="120"/>
      <c r="B1573" s="95"/>
      <c r="C1573" s="95"/>
      <c r="D1573" s="192" t="s">
        <v>2176</v>
      </c>
      <c r="E1573" s="1"/>
      <c r="F1573" s="1"/>
      <c r="G1573" s="36"/>
      <c r="H1573" s="48"/>
      <c r="I1573" s="36"/>
      <c r="J1573" s="121"/>
      <c r="K1573" s="115"/>
      <c r="L1573" s="207"/>
      <c r="M1573" s="208"/>
      <c r="P1573" s="217"/>
    </row>
    <row r="1574" spans="1:16" ht="11.25" customHeight="1">
      <c r="A1574" s="314" t="s">
        <v>463</v>
      </c>
      <c r="B1574" s="315"/>
      <c r="C1574" s="315"/>
      <c r="D1574" s="315"/>
      <c r="E1574" s="315"/>
      <c r="F1574" s="315"/>
      <c r="G1574" s="315"/>
      <c r="H1574" s="315"/>
      <c r="I1574" s="315"/>
      <c r="J1574" s="315"/>
      <c r="K1574" s="316"/>
      <c r="L1574" s="209"/>
      <c r="M1574" s="210"/>
      <c r="P1574" s="217"/>
    </row>
    <row r="1575" spans="1:16" ht="11.25" customHeight="1">
      <c r="A1575" s="120" t="s">
        <v>1360</v>
      </c>
      <c r="B1575" s="95" t="s">
        <v>3330</v>
      </c>
      <c r="C1575" s="95" t="s">
        <v>3331</v>
      </c>
      <c r="D1575" s="192" t="s">
        <v>2070</v>
      </c>
      <c r="E1575" s="1">
        <v>53.747199999999999</v>
      </c>
      <c r="F1575" s="13">
        <f>E1575+(E1575*$N$10)/100</f>
        <v>53.747199999999999</v>
      </c>
      <c r="G1575" s="36">
        <v>67</v>
      </c>
      <c r="H1575" s="48" t="s">
        <v>3327</v>
      </c>
      <c r="I1575" s="36">
        <v>60</v>
      </c>
      <c r="J1575" s="121">
        <v>6</v>
      </c>
      <c r="K1575" s="115" t="s">
        <v>463</v>
      </c>
      <c r="L1575" s="207">
        <f>F1575-(F1575*$N$11)/100</f>
        <v>53.747199999999999</v>
      </c>
      <c r="M1575" s="208">
        <f>IF($N$11="",(F1575*$P$11)/100+F1575,L1575+(L1575*$P$11)/100)</f>
        <v>53.747199999999999</v>
      </c>
      <c r="P1575" s="217"/>
    </row>
    <row r="1576" spans="1:16" ht="11.25" customHeight="1">
      <c r="A1576" s="311" t="s">
        <v>2221</v>
      </c>
      <c r="B1576" s="312"/>
      <c r="C1576" s="312"/>
      <c r="D1576" s="312"/>
      <c r="E1576" s="312"/>
      <c r="F1576" s="312"/>
      <c r="G1576" s="312"/>
      <c r="H1576" s="312"/>
      <c r="I1576" s="312"/>
      <c r="J1576" s="312"/>
      <c r="K1576" s="313"/>
      <c r="L1576" s="209"/>
      <c r="M1576" s="210"/>
      <c r="P1576" s="217"/>
    </row>
    <row r="1577" spans="1:16" ht="11.25" customHeight="1">
      <c r="A1577" s="314" t="s">
        <v>3652</v>
      </c>
      <c r="B1577" s="315"/>
      <c r="C1577" s="315"/>
      <c r="D1577" s="315"/>
      <c r="E1577" s="315"/>
      <c r="F1577" s="315"/>
      <c r="G1577" s="315"/>
      <c r="H1577" s="315"/>
      <c r="I1577" s="315"/>
      <c r="J1577" s="315"/>
      <c r="K1577" s="316"/>
      <c r="L1577" s="209"/>
      <c r="M1577" s="210"/>
      <c r="P1577" s="217"/>
    </row>
    <row r="1578" spans="1:16" ht="11.25" customHeight="1">
      <c r="A1578" s="66" t="s">
        <v>1318</v>
      </c>
      <c r="B1578" s="99" t="s">
        <v>459</v>
      </c>
      <c r="C1578" s="99" t="s">
        <v>3171</v>
      </c>
      <c r="D1578" s="180" t="s">
        <v>3173</v>
      </c>
      <c r="E1578" s="6">
        <v>41.731972791425285</v>
      </c>
      <c r="F1578" s="13">
        <f>E1578+(E1578*$N$10)/100</f>
        <v>41.731972791425285</v>
      </c>
      <c r="G1578" s="39">
        <v>185</v>
      </c>
      <c r="H1578" s="40">
        <v>133</v>
      </c>
      <c r="I1578" s="39">
        <v>39</v>
      </c>
      <c r="J1578" s="22">
        <v>26</v>
      </c>
      <c r="K1578" s="23" t="s">
        <v>932</v>
      </c>
      <c r="L1578" s="207">
        <f>F1578-(F1578*$N$11)/100</f>
        <v>41.731972791425285</v>
      </c>
      <c r="M1578" s="208">
        <f>IF($N$11="",(F1578*$P$11)/100+F1578,L1578+(L1578*$P$11)/100)</f>
        <v>41.731972791425285</v>
      </c>
      <c r="P1578" s="217"/>
    </row>
    <row r="1579" spans="1:16" ht="11.25" customHeight="1">
      <c r="A1579" s="66" t="s">
        <v>1362</v>
      </c>
      <c r="B1579" s="99" t="s">
        <v>1465</v>
      </c>
      <c r="C1579" s="99" t="s">
        <v>1464</v>
      </c>
      <c r="D1579" s="180" t="s">
        <v>805</v>
      </c>
      <c r="E1579" s="6">
        <v>64.153596254791665</v>
      </c>
      <c r="F1579" s="13">
        <f>E1579+(E1579*$N$10)/100</f>
        <v>64.153596254791665</v>
      </c>
      <c r="G1579" s="39">
        <v>284</v>
      </c>
      <c r="H1579" s="40">
        <v>151</v>
      </c>
      <c r="I1579" s="39">
        <v>50</v>
      </c>
      <c r="J1579" s="22">
        <v>24</v>
      </c>
      <c r="K1579" s="23" t="s">
        <v>932</v>
      </c>
      <c r="L1579" s="207">
        <f>F1579-(F1579*$N$11)/100</f>
        <v>64.153596254791665</v>
      </c>
      <c r="M1579" s="208">
        <f>IF($N$11="",(F1579*$P$11)/100+F1579,L1579+(L1579*$P$11)/100)</f>
        <v>64.153596254791665</v>
      </c>
      <c r="P1579" s="217"/>
    </row>
    <row r="1580" spans="1:16" ht="11.25" customHeight="1">
      <c r="A1580" s="66" t="s">
        <v>1385</v>
      </c>
      <c r="B1580" s="99" t="s">
        <v>1441</v>
      </c>
      <c r="C1580" s="99" t="s">
        <v>3071</v>
      </c>
      <c r="D1580" s="180" t="s">
        <v>3074</v>
      </c>
      <c r="E1580" s="6">
        <v>61.772668160636151</v>
      </c>
      <c r="F1580" s="13">
        <f>E1580+(E1580*$N$10)/100</f>
        <v>61.772668160636151</v>
      </c>
      <c r="G1580" s="39">
        <v>317</v>
      </c>
      <c r="H1580" s="40">
        <v>116</v>
      </c>
      <c r="I1580" s="39" t="s">
        <v>3075</v>
      </c>
      <c r="J1580" s="22">
        <v>24</v>
      </c>
      <c r="K1580" s="23" t="s">
        <v>932</v>
      </c>
      <c r="L1580" s="207">
        <f>F1580-(F1580*$N$11)/100</f>
        <v>61.772668160636151</v>
      </c>
      <c r="M1580" s="208">
        <f>IF($N$11="",(F1580*$P$11)/100+F1580,L1580+(L1580*$P$11)/100)</f>
        <v>61.772668160636151</v>
      </c>
      <c r="P1580" s="217"/>
    </row>
    <row r="1581" spans="1:16" ht="11.25" customHeight="1">
      <c r="A1581" s="314" t="s">
        <v>2209</v>
      </c>
      <c r="B1581" s="315"/>
      <c r="C1581" s="315"/>
      <c r="D1581" s="315" t="s">
        <v>2208</v>
      </c>
      <c r="E1581" s="315"/>
      <c r="F1581" s="315"/>
      <c r="G1581" s="315"/>
      <c r="H1581" s="315"/>
      <c r="I1581" s="315"/>
      <c r="J1581" s="315"/>
      <c r="K1581" s="316"/>
      <c r="L1581" s="209"/>
      <c r="M1581" s="210"/>
      <c r="P1581" s="217"/>
    </row>
    <row r="1582" spans="1:16" ht="11.25" customHeight="1">
      <c r="A1582" s="66" t="s">
        <v>690</v>
      </c>
      <c r="B1582" s="99"/>
      <c r="C1582" s="99" t="s">
        <v>3636</v>
      </c>
      <c r="D1582" s="187" t="s">
        <v>3637</v>
      </c>
      <c r="E1582" s="6">
        <v>65.136052799999987</v>
      </c>
      <c r="F1582" s="13">
        <f>E1582+(E1582*$N$10)/100</f>
        <v>65.136052799999987</v>
      </c>
      <c r="G1582" s="39">
        <v>410</v>
      </c>
      <c r="H1582" s="40">
        <v>141</v>
      </c>
      <c r="I1582" s="39">
        <v>18</v>
      </c>
      <c r="J1582" s="22"/>
      <c r="K1582" s="23" t="s">
        <v>456</v>
      </c>
      <c r="L1582" s="207">
        <f>F1582-(F1582*$N$11)/100</f>
        <v>65.136052799999987</v>
      </c>
      <c r="M1582" s="208">
        <f>IF($N$11="",(F1582*$P$11)/100+F1582,L1582+(L1582*$P$11)/100)</f>
        <v>65.136052799999987</v>
      </c>
      <c r="P1582" s="217"/>
    </row>
    <row r="1583" spans="1:16" ht="11.25" customHeight="1">
      <c r="A1583" s="107" t="s">
        <v>3922</v>
      </c>
      <c r="B1583" s="108"/>
      <c r="C1583" s="108"/>
      <c r="D1583" s="193" t="s">
        <v>3923</v>
      </c>
      <c r="E1583" s="109">
        <v>44.81568</v>
      </c>
      <c r="F1583" s="109">
        <f>E1583+(E1583*$N$10)/100</f>
        <v>44.81568</v>
      </c>
      <c r="G1583" s="110">
        <v>168</v>
      </c>
      <c r="H1583" s="111">
        <v>180</v>
      </c>
      <c r="I1583" s="110">
        <v>30</v>
      </c>
      <c r="J1583" s="112"/>
      <c r="K1583" s="113"/>
      <c r="L1583" s="207">
        <f>F1583-(F1583*$N$11)/100</f>
        <v>44.81568</v>
      </c>
      <c r="M1583" s="208">
        <f>IF($N$11="",(F1583*$P$11)/100+F1583,L1583+(L1583*$P$11)/100)</f>
        <v>44.81568</v>
      </c>
      <c r="P1583" s="217"/>
    </row>
    <row r="1584" spans="1:16" ht="11.25" customHeight="1">
      <c r="A1584" s="314" t="s">
        <v>463</v>
      </c>
      <c r="B1584" s="315"/>
      <c r="C1584" s="315"/>
      <c r="D1584" s="315"/>
      <c r="E1584" s="315"/>
      <c r="F1584" s="315"/>
      <c r="G1584" s="315"/>
      <c r="H1584" s="315"/>
      <c r="I1584" s="315"/>
      <c r="J1584" s="315"/>
      <c r="K1584" s="316"/>
      <c r="L1584" s="209"/>
      <c r="M1584" s="210"/>
      <c r="P1584" s="217"/>
    </row>
    <row r="1585" spans="1:16" ht="11.25" customHeight="1">
      <c r="A1585" s="66" t="s">
        <v>3883</v>
      </c>
      <c r="B1585" s="99" t="s">
        <v>822</v>
      </c>
      <c r="C1585" s="99" t="s">
        <v>823</v>
      </c>
      <c r="D1585" s="180" t="s">
        <v>2673</v>
      </c>
      <c r="E1585" s="15">
        <v>48.431045853572947</v>
      </c>
      <c r="F1585" s="13">
        <f>E1585+(E1585*$N$10)/100</f>
        <v>48.431045853572947</v>
      </c>
      <c r="G1585" s="39">
        <v>75</v>
      </c>
      <c r="H1585" s="40" t="s">
        <v>464</v>
      </c>
      <c r="I1585" s="39">
        <v>90</v>
      </c>
      <c r="J1585" s="22">
        <v>6</v>
      </c>
      <c r="K1585" s="23" t="s">
        <v>463</v>
      </c>
      <c r="L1585" s="207">
        <f>F1585-(F1585*$N$11)/100</f>
        <v>48.431045853572947</v>
      </c>
      <c r="M1585" s="208">
        <f>IF($N$11="",(F1585*$P$11)/100+F1585,L1585+(L1585*$P$11)/100)</f>
        <v>48.431045853572947</v>
      </c>
      <c r="P1585" s="217"/>
    </row>
    <row r="1586" spans="1:16" ht="11.25" customHeight="1">
      <c r="A1586" s="66" t="s">
        <v>3900</v>
      </c>
      <c r="B1586" s="99" t="s">
        <v>963</v>
      </c>
      <c r="C1586" s="99" t="s">
        <v>2982</v>
      </c>
      <c r="D1586" s="180" t="s">
        <v>2984</v>
      </c>
      <c r="E1586" s="15">
        <v>52.650209441513816</v>
      </c>
      <c r="F1586" s="13">
        <f>E1586+(E1586*$N$10)/100</f>
        <v>52.650209441513816</v>
      </c>
      <c r="G1586" s="39">
        <v>92</v>
      </c>
      <c r="H1586" s="40" t="s">
        <v>465</v>
      </c>
      <c r="I1586" s="39">
        <v>96</v>
      </c>
      <c r="J1586" s="22">
        <v>6</v>
      </c>
      <c r="K1586" s="23" t="s">
        <v>463</v>
      </c>
      <c r="L1586" s="207">
        <f>F1586-(F1586*$N$11)/100</f>
        <v>52.650209441513816</v>
      </c>
      <c r="M1586" s="208">
        <f>IF($N$11="",(F1586*$P$11)/100+F1586,L1586+(L1586*$P$11)/100)</f>
        <v>52.650209441513816</v>
      </c>
      <c r="P1586" s="217"/>
    </row>
    <row r="1587" spans="1:16" ht="11.25" customHeight="1">
      <c r="A1587" s="66" t="s">
        <v>1241</v>
      </c>
      <c r="B1587" s="99"/>
      <c r="C1587" s="99" t="s">
        <v>1200</v>
      </c>
      <c r="D1587" s="180" t="s">
        <v>1202</v>
      </c>
      <c r="E1587" s="15">
        <v>50.080585469064992</v>
      </c>
      <c r="F1587" s="13">
        <f>E1587+(E1587*$N$10)/100</f>
        <v>50.080585469064992</v>
      </c>
      <c r="G1587" s="39"/>
      <c r="H1587" s="40"/>
      <c r="I1587" s="39"/>
      <c r="J1587" s="22"/>
      <c r="K1587" s="23"/>
      <c r="L1587" s="207">
        <f>F1587-(F1587*$N$11)/100</f>
        <v>50.080585469064992</v>
      </c>
      <c r="M1587" s="208">
        <f>IF($N$11="",(F1587*$P$11)/100+F1587,L1587+(L1587*$P$11)/100)</f>
        <v>50.080585469064992</v>
      </c>
      <c r="P1587" s="217"/>
    </row>
    <row r="1588" spans="1:16" ht="11.25" customHeight="1">
      <c r="A1588" s="66" t="s">
        <v>722</v>
      </c>
      <c r="B1588" s="99" t="s">
        <v>1034</v>
      </c>
      <c r="C1588" s="99" t="s">
        <v>1035</v>
      </c>
      <c r="D1588" s="180" t="s">
        <v>2177</v>
      </c>
      <c r="E1588" s="15">
        <v>57.749010252982565</v>
      </c>
      <c r="F1588" s="13">
        <f>E1588+(E1588*$N$10)/100</f>
        <v>57.749010252982565</v>
      </c>
      <c r="G1588" s="39">
        <v>67</v>
      </c>
      <c r="H1588" s="40" t="s">
        <v>465</v>
      </c>
      <c r="I1588" s="39">
        <v>65</v>
      </c>
      <c r="J1588" s="22">
        <v>6</v>
      </c>
      <c r="K1588" s="23" t="s">
        <v>463</v>
      </c>
      <c r="L1588" s="207">
        <f>F1588-(F1588*$N$11)/100</f>
        <v>57.749010252982565</v>
      </c>
      <c r="M1588" s="208">
        <f>IF($N$11="",(F1588*$P$11)/100+F1588,L1588+(L1588*$P$11)/100)</f>
        <v>57.749010252982565</v>
      </c>
      <c r="P1588" s="217"/>
    </row>
    <row r="1589" spans="1:16" ht="11.25" customHeight="1">
      <c r="A1589" s="66" t="s">
        <v>717</v>
      </c>
      <c r="B1589" s="99" t="s">
        <v>1038</v>
      </c>
      <c r="C1589" s="99" t="s">
        <v>1039</v>
      </c>
      <c r="D1589" s="180" t="s">
        <v>2178</v>
      </c>
      <c r="E1589" s="15">
        <v>62.063488390134211</v>
      </c>
      <c r="F1589" s="13">
        <f>E1589+(E1589*$N$10)/100</f>
        <v>62.063488390134211</v>
      </c>
      <c r="G1589" s="39">
        <v>67</v>
      </c>
      <c r="H1589" s="40" t="s">
        <v>1041</v>
      </c>
      <c r="I1589" s="39">
        <v>75</v>
      </c>
      <c r="J1589" s="22">
        <v>6</v>
      </c>
      <c r="K1589" s="23" t="s">
        <v>463</v>
      </c>
      <c r="L1589" s="207">
        <f>F1589-(F1589*$N$11)/100</f>
        <v>62.063488390134211</v>
      </c>
      <c r="M1589" s="208">
        <f>IF($N$11="",(F1589*$P$11)/100+F1589,L1589+(L1589*$P$11)/100)</f>
        <v>62.063488390134211</v>
      </c>
      <c r="P1589" s="217"/>
    </row>
    <row r="1590" spans="1:16" ht="11.25" customHeight="1">
      <c r="A1590" s="314" t="s">
        <v>3653</v>
      </c>
      <c r="B1590" s="315"/>
      <c r="C1590" s="315"/>
      <c r="D1590" s="315"/>
      <c r="E1590" s="315"/>
      <c r="F1590" s="315"/>
      <c r="G1590" s="315"/>
      <c r="H1590" s="315"/>
      <c r="I1590" s="315"/>
      <c r="J1590" s="315"/>
      <c r="K1590" s="316"/>
      <c r="L1590" s="209"/>
      <c r="M1590" s="210"/>
      <c r="P1590" s="217"/>
    </row>
    <row r="1591" spans="1:16" ht="11.25" customHeight="1">
      <c r="A1591" s="66" t="s">
        <v>2392</v>
      </c>
      <c r="B1591" s="99" t="s">
        <v>3674</v>
      </c>
      <c r="C1591" s="99" t="s">
        <v>3675</v>
      </c>
      <c r="D1591" s="180" t="s">
        <v>1468</v>
      </c>
      <c r="E1591" s="6">
        <v>73.120319999999992</v>
      </c>
      <c r="F1591" s="13">
        <f>E1591+(E1591*$N$10)/100</f>
        <v>73.120319999999992</v>
      </c>
      <c r="G1591" s="39">
        <v>86</v>
      </c>
      <c r="H1591" s="40" t="s">
        <v>3673</v>
      </c>
      <c r="I1591" s="39">
        <v>140</v>
      </c>
      <c r="J1591" s="22">
        <v>0</v>
      </c>
      <c r="K1591" s="23" t="s">
        <v>987</v>
      </c>
      <c r="L1591" s="207">
        <f>F1591-(F1591*$N$11)/100</f>
        <v>73.120319999999992</v>
      </c>
      <c r="M1591" s="208">
        <f>IF($N$11="",(F1591*$P$11)/100+F1591,L1591+(L1591*$P$11)/100)</f>
        <v>73.120319999999992</v>
      </c>
      <c r="P1591" s="217"/>
    </row>
    <row r="1592" spans="1:16" ht="11.25" customHeight="1">
      <c r="A1592" s="66" t="s">
        <v>1386</v>
      </c>
      <c r="B1592" s="99" t="s">
        <v>2932</v>
      </c>
      <c r="C1592" s="99" t="s">
        <v>2933</v>
      </c>
      <c r="D1592" s="180" t="s">
        <v>1461</v>
      </c>
      <c r="E1592" s="6">
        <v>55.28454882744893</v>
      </c>
      <c r="F1592" s="13">
        <f>E1592+(E1592*$N$10)/100</f>
        <v>55.28454882744893</v>
      </c>
      <c r="G1592" s="39">
        <v>71</v>
      </c>
      <c r="H1592" s="40">
        <v>19</v>
      </c>
      <c r="I1592" s="39">
        <v>87</v>
      </c>
      <c r="J1592" s="22">
        <v>6</v>
      </c>
      <c r="K1592" s="23" t="s">
        <v>478</v>
      </c>
      <c r="L1592" s="207">
        <f>F1592-(F1592*$N$11)/100</f>
        <v>55.28454882744893</v>
      </c>
      <c r="M1592" s="208">
        <f>IF($N$11="",(F1592*$P$11)/100+F1592,L1592+(L1592*$P$11)/100)</f>
        <v>55.28454882744893</v>
      </c>
      <c r="P1592" s="217"/>
    </row>
    <row r="1593" spans="1:16" ht="11.25" customHeight="1">
      <c r="A1593" s="66" t="s">
        <v>1317</v>
      </c>
      <c r="B1593" s="99" t="s">
        <v>1806</v>
      </c>
      <c r="C1593" s="99" t="s">
        <v>3229</v>
      </c>
      <c r="D1593" s="180" t="s">
        <v>3066</v>
      </c>
      <c r="E1593" s="6">
        <v>116.22747576450044</v>
      </c>
      <c r="F1593" s="13">
        <f>E1593+(E1593*$N$10)/100</f>
        <v>116.22747576450044</v>
      </c>
      <c r="G1593" s="39">
        <v>79</v>
      </c>
      <c r="H1593" s="40">
        <v>14.5</v>
      </c>
      <c r="I1593" s="39">
        <v>65</v>
      </c>
      <c r="J1593" s="22">
        <v>6</v>
      </c>
      <c r="K1593" s="23" t="s">
        <v>1013</v>
      </c>
      <c r="L1593" s="207">
        <f>F1593-(F1593*$N$11)/100</f>
        <v>116.22747576450044</v>
      </c>
      <c r="M1593" s="208">
        <f>IF($N$11="",(F1593*$P$11)/100+F1593,L1593+(L1593*$P$11)/100)</f>
        <v>116.22747576450044</v>
      </c>
      <c r="P1593" s="217"/>
    </row>
    <row r="1594" spans="1:16" ht="11.25" customHeight="1">
      <c r="A1594" s="311" t="s">
        <v>2674</v>
      </c>
      <c r="B1594" s="312"/>
      <c r="C1594" s="312"/>
      <c r="D1594" s="312"/>
      <c r="E1594" s="312"/>
      <c r="F1594" s="312"/>
      <c r="G1594" s="312"/>
      <c r="H1594" s="312"/>
      <c r="I1594" s="312"/>
      <c r="J1594" s="312"/>
      <c r="K1594" s="313"/>
      <c r="L1594" s="209"/>
      <c r="M1594" s="210"/>
      <c r="P1594" s="217"/>
    </row>
    <row r="1595" spans="1:16" ht="11.25" customHeight="1">
      <c r="A1595" s="314" t="s">
        <v>3652</v>
      </c>
      <c r="B1595" s="315"/>
      <c r="C1595" s="315"/>
      <c r="D1595" s="315"/>
      <c r="E1595" s="325"/>
      <c r="F1595" s="325"/>
      <c r="G1595" s="315"/>
      <c r="H1595" s="315"/>
      <c r="I1595" s="315"/>
      <c r="J1595" s="315"/>
      <c r="K1595" s="316"/>
      <c r="L1595" s="209"/>
      <c r="M1595" s="210"/>
      <c r="P1595" s="217"/>
    </row>
    <row r="1596" spans="1:16" ht="11.25" customHeight="1">
      <c r="A1596" s="120" t="s">
        <v>687</v>
      </c>
      <c r="B1596" s="95" t="s">
        <v>2675</v>
      </c>
      <c r="C1596" s="95">
        <v>0</v>
      </c>
      <c r="D1596" s="192" t="s">
        <v>3630</v>
      </c>
      <c r="E1596" s="130">
        <v>342.60720000000003</v>
      </c>
      <c r="F1596" s="5">
        <f>E1596+(E1596*$N$10)/100</f>
        <v>342.60720000000003</v>
      </c>
      <c r="G1596" s="36">
        <v>289</v>
      </c>
      <c r="H1596" s="48">
        <v>34.6</v>
      </c>
      <c r="I1596" s="36">
        <v>289</v>
      </c>
      <c r="J1596" s="121">
        <v>1</v>
      </c>
      <c r="K1596" s="115" t="s">
        <v>426</v>
      </c>
      <c r="L1596" s="207">
        <f>F1596-(F1596*$N$11)/100</f>
        <v>342.60720000000003</v>
      </c>
      <c r="M1596" s="208">
        <f>IF($N$11="",(F1596*$P$11)/100+F1596,L1596+(L1596*$P$11)/100)</f>
        <v>342.60720000000003</v>
      </c>
      <c r="P1596" s="217"/>
    </row>
    <row r="1597" spans="1:16" ht="11.25" customHeight="1">
      <c r="A1597" s="120"/>
      <c r="B1597" s="95"/>
      <c r="C1597" s="95"/>
      <c r="D1597" s="192" t="s">
        <v>3631</v>
      </c>
      <c r="E1597" s="14"/>
      <c r="F1597" s="14"/>
      <c r="G1597" s="36"/>
      <c r="H1597" s="48"/>
      <c r="I1597" s="36"/>
      <c r="J1597" s="121"/>
      <c r="K1597" s="115"/>
      <c r="L1597" s="207"/>
      <c r="M1597" s="208"/>
      <c r="P1597" s="217"/>
    </row>
    <row r="1598" spans="1:16" ht="11.25" customHeight="1">
      <c r="A1598" s="314" t="s">
        <v>463</v>
      </c>
      <c r="B1598" s="315"/>
      <c r="C1598" s="315"/>
      <c r="D1598" s="315"/>
      <c r="E1598" s="325"/>
      <c r="F1598" s="325"/>
      <c r="G1598" s="315"/>
      <c r="H1598" s="315"/>
      <c r="I1598" s="315"/>
      <c r="J1598" s="315"/>
      <c r="K1598" s="316"/>
      <c r="L1598" s="209"/>
      <c r="M1598" s="210"/>
      <c r="P1598" s="217"/>
    </row>
    <row r="1599" spans="1:16" ht="11.25" customHeight="1">
      <c r="A1599" s="120" t="s">
        <v>2096</v>
      </c>
      <c r="B1599" s="95">
        <v>0</v>
      </c>
      <c r="C1599" s="95" t="s">
        <v>2090</v>
      </c>
      <c r="D1599" s="192" t="s">
        <v>2091</v>
      </c>
      <c r="E1599" s="130">
        <v>103.8856</v>
      </c>
      <c r="F1599" s="5">
        <f>E1599+(E1599*$N$10)/100</f>
        <v>103.8856</v>
      </c>
      <c r="G1599" s="36">
        <v>93</v>
      </c>
      <c r="H1599" s="48" t="s">
        <v>469</v>
      </c>
      <c r="I1599" s="36">
        <v>180</v>
      </c>
      <c r="J1599" s="121">
        <v>6</v>
      </c>
      <c r="K1599" s="115" t="s">
        <v>463</v>
      </c>
      <c r="L1599" s="207">
        <f>F1599-(F1599*$N$11)/100</f>
        <v>103.8856</v>
      </c>
      <c r="M1599" s="208">
        <f>IF($N$11="",(F1599*$P$11)/100+F1599,L1599+(L1599*$P$11)/100)</f>
        <v>103.8856</v>
      </c>
      <c r="P1599" s="217"/>
    </row>
    <row r="1600" spans="1:16" ht="11.25" customHeight="1">
      <c r="A1600" s="120"/>
      <c r="B1600" s="95"/>
      <c r="C1600" s="95"/>
      <c r="D1600" s="192" t="s">
        <v>2092</v>
      </c>
      <c r="E1600" s="14"/>
      <c r="F1600" s="14"/>
      <c r="G1600" s="36"/>
      <c r="H1600" s="48"/>
      <c r="I1600" s="36"/>
      <c r="J1600" s="121"/>
      <c r="K1600" s="115"/>
      <c r="L1600" s="207"/>
      <c r="M1600" s="208"/>
      <c r="P1600" s="217"/>
    </row>
    <row r="1601" spans="1:16" ht="11.25" customHeight="1">
      <c r="A1601" s="314" t="s">
        <v>3653</v>
      </c>
      <c r="B1601" s="315"/>
      <c r="C1601" s="315"/>
      <c r="D1601" s="315"/>
      <c r="E1601" s="325"/>
      <c r="F1601" s="325"/>
      <c r="G1601" s="315"/>
      <c r="H1601" s="315"/>
      <c r="I1601" s="315"/>
      <c r="J1601" s="315"/>
      <c r="K1601" s="316"/>
      <c r="L1601" s="209"/>
      <c r="M1601" s="210"/>
      <c r="P1601" s="217"/>
    </row>
    <row r="1602" spans="1:16" ht="11.25" customHeight="1">
      <c r="A1602" s="120" t="s">
        <v>2097</v>
      </c>
      <c r="B1602" s="95">
        <v>0</v>
      </c>
      <c r="C1602" s="95">
        <v>0</v>
      </c>
      <c r="D1602" s="192" t="s">
        <v>2676</v>
      </c>
      <c r="E1602" s="130">
        <v>91.083200000000005</v>
      </c>
      <c r="F1602" s="5">
        <f>E1602+(E1602*$N$10)/100</f>
        <v>91.083200000000005</v>
      </c>
      <c r="G1602" s="36">
        <v>92</v>
      </c>
      <c r="H1602" s="48" t="s">
        <v>2094</v>
      </c>
      <c r="I1602" s="36">
        <v>120</v>
      </c>
      <c r="J1602" s="121">
        <v>0</v>
      </c>
      <c r="K1602" s="115" t="s">
        <v>478</v>
      </c>
      <c r="L1602" s="207">
        <f>F1602-(F1602*$N$11)/100</f>
        <v>91.083200000000005</v>
      </c>
      <c r="M1602" s="208">
        <f>IF($N$11="",(F1602*$P$11)/100+F1602,L1602+(L1602*$P$11)/100)</f>
        <v>91.083200000000005</v>
      </c>
      <c r="P1602" s="217"/>
    </row>
    <row r="1603" spans="1:16" ht="11.25" customHeight="1">
      <c r="A1603" s="120"/>
      <c r="B1603" s="95"/>
      <c r="C1603" s="95"/>
      <c r="D1603" s="192" t="s">
        <v>2095</v>
      </c>
      <c r="E1603" s="14"/>
      <c r="F1603" s="14"/>
      <c r="G1603" s="36"/>
      <c r="H1603" s="48"/>
      <c r="I1603" s="36"/>
      <c r="J1603" s="121"/>
      <c r="K1603" s="115"/>
      <c r="L1603" s="207"/>
      <c r="M1603" s="208"/>
      <c r="P1603" s="217"/>
    </row>
    <row r="1604" spans="1:16" ht="11.25" customHeight="1">
      <c r="A1604" s="311" t="s">
        <v>754</v>
      </c>
      <c r="B1604" s="312"/>
      <c r="C1604" s="312"/>
      <c r="D1604" s="312"/>
      <c r="E1604" s="312"/>
      <c r="F1604" s="312"/>
      <c r="G1604" s="312"/>
      <c r="H1604" s="312"/>
      <c r="I1604" s="312"/>
      <c r="J1604" s="312"/>
      <c r="K1604" s="313"/>
      <c r="L1604" s="209"/>
      <c r="M1604" s="210"/>
      <c r="P1604" s="217"/>
    </row>
    <row r="1605" spans="1:16" ht="11.25" customHeight="1">
      <c r="A1605" s="314" t="s">
        <v>3652</v>
      </c>
      <c r="B1605" s="315"/>
      <c r="C1605" s="315"/>
      <c r="D1605" s="315"/>
      <c r="E1605" s="315"/>
      <c r="F1605" s="315"/>
      <c r="G1605" s="315"/>
      <c r="H1605" s="315"/>
      <c r="I1605" s="315"/>
      <c r="J1605" s="315"/>
      <c r="K1605" s="316"/>
      <c r="L1605" s="209"/>
      <c r="M1605" s="210"/>
      <c r="P1605" s="217"/>
    </row>
    <row r="1606" spans="1:16" ht="11.25" customHeight="1">
      <c r="A1606" s="66" t="s">
        <v>2514</v>
      </c>
      <c r="B1606" s="99" t="s">
        <v>3227</v>
      </c>
      <c r="C1606" s="99" t="s">
        <v>4029</v>
      </c>
      <c r="D1606" s="180" t="s">
        <v>4113</v>
      </c>
      <c r="E1606" s="6">
        <v>63.842810546802518</v>
      </c>
      <c r="F1606" s="13">
        <f t="shared" ref="F1606:F1615" si="155">E1606+(E1606*$N$10)/100</f>
        <v>63.842810546802518</v>
      </c>
      <c r="G1606" s="39">
        <v>314</v>
      </c>
      <c r="H1606" s="40">
        <v>156</v>
      </c>
      <c r="I1606" s="39">
        <v>46</v>
      </c>
      <c r="J1606" s="22">
        <v>24</v>
      </c>
      <c r="K1606" s="23" t="s">
        <v>424</v>
      </c>
      <c r="L1606" s="207">
        <f t="shared" ref="L1606:L1615" si="156">F1606-(F1606*$N$11)/100</f>
        <v>63.842810546802518</v>
      </c>
      <c r="M1606" s="208">
        <f t="shared" ref="M1606:M1615" si="157">IF($N$11="",(F1606*$P$11)/100+F1606,L1606+(L1606*$P$11)/100)</f>
        <v>63.842810546802518</v>
      </c>
      <c r="P1606" s="217"/>
    </row>
    <row r="1607" spans="1:16" ht="12.75">
      <c r="A1607" s="66" t="s">
        <v>2556</v>
      </c>
      <c r="B1607" s="99" t="s">
        <v>3188</v>
      </c>
      <c r="C1607" s="99">
        <v>0</v>
      </c>
      <c r="D1607" s="180" t="s">
        <v>4105</v>
      </c>
      <c r="E1607" s="6">
        <v>112.26541525948592</v>
      </c>
      <c r="F1607" s="13">
        <f t="shared" si="155"/>
        <v>112.26541525948592</v>
      </c>
      <c r="G1607" s="39">
        <v>155</v>
      </c>
      <c r="H1607" s="40">
        <v>83</v>
      </c>
      <c r="I1607" s="39">
        <v>199</v>
      </c>
      <c r="J1607" s="22">
        <v>10</v>
      </c>
      <c r="K1607" s="23" t="s">
        <v>425</v>
      </c>
      <c r="L1607" s="207">
        <f t="shared" si="156"/>
        <v>112.26541525948592</v>
      </c>
      <c r="M1607" s="208">
        <f t="shared" si="157"/>
        <v>112.26541525948592</v>
      </c>
      <c r="P1607" s="217"/>
    </row>
    <row r="1608" spans="1:16" ht="11.25" customHeight="1">
      <c r="A1608" s="66" t="s">
        <v>2558</v>
      </c>
      <c r="B1608" s="99" t="s">
        <v>3090</v>
      </c>
      <c r="C1608" s="99" t="s">
        <v>1433</v>
      </c>
      <c r="D1608" s="180" t="s">
        <v>1436</v>
      </c>
      <c r="E1608" s="6">
        <v>151.63975007999997</v>
      </c>
      <c r="F1608" s="13">
        <f t="shared" si="155"/>
        <v>151.63975007999997</v>
      </c>
      <c r="G1608" s="39">
        <v>137</v>
      </c>
      <c r="H1608" s="40">
        <v>66</v>
      </c>
      <c r="I1608" s="39">
        <v>290</v>
      </c>
      <c r="J1608" s="22">
        <v>1</v>
      </c>
      <c r="K1608" s="23" t="s">
        <v>425</v>
      </c>
      <c r="L1608" s="207">
        <f t="shared" si="156"/>
        <v>151.63975007999997</v>
      </c>
      <c r="M1608" s="208">
        <f t="shared" si="157"/>
        <v>151.63975007999997</v>
      </c>
      <c r="P1608" s="217"/>
    </row>
    <row r="1609" spans="1:16" ht="11.25" customHeight="1">
      <c r="A1609" s="292" t="s">
        <v>2773</v>
      </c>
      <c r="B1609" s="293" t="s">
        <v>4107</v>
      </c>
      <c r="C1609" s="293">
        <v>0</v>
      </c>
      <c r="D1609" s="294" t="s">
        <v>4108</v>
      </c>
      <c r="E1609" s="295">
        <v>148.74080000000001</v>
      </c>
      <c r="F1609" s="280">
        <f t="shared" si="155"/>
        <v>148.74080000000001</v>
      </c>
      <c r="G1609" s="296">
        <v>242</v>
      </c>
      <c r="H1609" s="297">
        <v>110</v>
      </c>
      <c r="I1609" s="296">
        <v>122</v>
      </c>
      <c r="J1609" s="298">
        <v>1</v>
      </c>
      <c r="K1609" s="299" t="s">
        <v>426</v>
      </c>
      <c r="L1609" s="207">
        <f t="shared" si="156"/>
        <v>148.74080000000001</v>
      </c>
      <c r="M1609" s="208">
        <f t="shared" si="157"/>
        <v>148.74080000000001</v>
      </c>
      <c r="P1609" s="217"/>
    </row>
    <row r="1610" spans="1:16" ht="11.25" customHeight="1">
      <c r="A1610" s="66" t="s">
        <v>2775</v>
      </c>
      <c r="B1610" s="99" t="s">
        <v>4110</v>
      </c>
      <c r="C1610" s="99" t="s">
        <v>1103</v>
      </c>
      <c r="D1610" s="180" t="s">
        <v>4111</v>
      </c>
      <c r="E1610" s="6">
        <v>192.11579436063607</v>
      </c>
      <c r="F1610" s="13">
        <f t="shared" si="155"/>
        <v>192.11579436063607</v>
      </c>
      <c r="G1610" s="39">
        <v>219</v>
      </c>
      <c r="H1610" s="40">
        <v>109</v>
      </c>
      <c r="I1610" s="39">
        <v>145</v>
      </c>
      <c r="J1610" s="22">
        <v>1</v>
      </c>
      <c r="K1610" s="23" t="s">
        <v>426</v>
      </c>
      <c r="L1610" s="207">
        <f t="shared" si="156"/>
        <v>192.11579436063607</v>
      </c>
      <c r="M1610" s="208">
        <f t="shared" si="157"/>
        <v>192.11579436063607</v>
      </c>
      <c r="P1610" s="217"/>
    </row>
    <row r="1611" spans="1:16" ht="11.25" customHeight="1">
      <c r="A1611" s="292" t="s">
        <v>1355</v>
      </c>
      <c r="B1611" s="293" t="s">
        <v>4106</v>
      </c>
      <c r="C1611" s="293" t="s">
        <v>3364</v>
      </c>
      <c r="D1611" s="294" t="s">
        <v>4109</v>
      </c>
      <c r="E1611" s="295">
        <v>150.69999999999999</v>
      </c>
      <c r="F1611" s="13">
        <f t="shared" si="155"/>
        <v>150.69999999999999</v>
      </c>
      <c r="G1611" s="296">
        <v>223</v>
      </c>
      <c r="H1611" s="297">
        <v>120</v>
      </c>
      <c r="I1611" s="296">
        <v>172</v>
      </c>
      <c r="J1611" s="298">
        <v>1</v>
      </c>
      <c r="K1611" s="299" t="s">
        <v>426</v>
      </c>
      <c r="L1611" s="207">
        <f t="shared" si="156"/>
        <v>150.69999999999999</v>
      </c>
      <c r="M1611" s="208">
        <f t="shared" si="157"/>
        <v>150.69999999999999</v>
      </c>
      <c r="P1611" s="217"/>
    </row>
    <row r="1612" spans="1:16" ht="11.25" customHeight="1">
      <c r="A1612" s="66" t="s">
        <v>1393</v>
      </c>
      <c r="B1612" s="99">
        <v>0</v>
      </c>
      <c r="C1612" s="99" t="s">
        <v>1483</v>
      </c>
      <c r="D1612" s="180" t="s">
        <v>1485</v>
      </c>
      <c r="E1612" s="6">
        <v>180.02597032163303</v>
      </c>
      <c r="F1612" s="13">
        <f t="shared" si="155"/>
        <v>180.02597032163303</v>
      </c>
      <c r="G1612" s="39">
        <v>191</v>
      </c>
      <c r="H1612" s="40">
        <v>84</v>
      </c>
      <c r="I1612" s="39">
        <v>145</v>
      </c>
      <c r="J1612" s="22">
        <v>0</v>
      </c>
      <c r="K1612" s="23" t="s">
        <v>425</v>
      </c>
      <c r="L1612" s="207">
        <f t="shared" si="156"/>
        <v>180.02597032163303</v>
      </c>
      <c r="M1612" s="208">
        <f t="shared" si="157"/>
        <v>180.02597032163303</v>
      </c>
      <c r="P1612" s="217"/>
    </row>
    <row r="1613" spans="1:16" ht="12.75">
      <c r="A1613" s="66" t="s">
        <v>1393</v>
      </c>
      <c r="B1613" s="99">
        <v>0</v>
      </c>
      <c r="C1613" s="99" t="s">
        <v>1483</v>
      </c>
      <c r="D1613" s="180" t="s">
        <v>3210</v>
      </c>
      <c r="E1613" s="6">
        <v>180.02597032163303</v>
      </c>
      <c r="F1613" s="13">
        <f t="shared" si="155"/>
        <v>180.02597032163303</v>
      </c>
      <c r="G1613" s="39">
        <v>191</v>
      </c>
      <c r="H1613" s="40">
        <v>84</v>
      </c>
      <c r="I1613" s="39">
        <v>145</v>
      </c>
      <c r="J1613" s="22">
        <v>0</v>
      </c>
      <c r="K1613" s="23" t="s">
        <v>425</v>
      </c>
      <c r="L1613" s="207">
        <f t="shared" si="156"/>
        <v>180.02597032163303</v>
      </c>
      <c r="M1613" s="208">
        <f t="shared" si="157"/>
        <v>180.02597032163303</v>
      </c>
      <c r="P1613" s="217"/>
    </row>
    <row r="1614" spans="1:16" ht="12.75">
      <c r="A1614" s="66" t="s">
        <v>2380</v>
      </c>
      <c r="B1614" s="99">
        <v>0</v>
      </c>
      <c r="C1614" s="99">
        <v>0</v>
      </c>
      <c r="D1614" s="180" t="s">
        <v>1782</v>
      </c>
      <c r="E1614" s="6">
        <v>212.1596351169851</v>
      </c>
      <c r="F1614" s="13">
        <f t="shared" si="155"/>
        <v>212.1596351169851</v>
      </c>
      <c r="G1614" s="39">
        <v>137</v>
      </c>
      <c r="H1614" s="40">
        <v>81</v>
      </c>
      <c r="I1614" s="39">
        <v>280.2</v>
      </c>
      <c r="J1614" s="22">
        <v>0</v>
      </c>
      <c r="K1614" s="23" t="s">
        <v>426</v>
      </c>
      <c r="L1614" s="207">
        <f t="shared" si="156"/>
        <v>212.1596351169851</v>
      </c>
      <c r="M1614" s="208">
        <f t="shared" si="157"/>
        <v>212.1596351169851</v>
      </c>
      <c r="P1614" s="217"/>
    </row>
    <row r="1615" spans="1:16" ht="19.5">
      <c r="A1615" s="66" t="s">
        <v>2574</v>
      </c>
      <c r="B1615" s="99" t="s">
        <v>2099</v>
      </c>
      <c r="C1615" s="99" t="s">
        <v>2100</v>
      </c>
      <c r="D1615" s="180" t="s">
        <v>2677</v>
      </c>
      <c r="E1615" s="6">
        <v>237.48109991423999</v>
      </c>
      <c r="F1615" s="13">
        <f t="shared" si="155"/>
        <v>237.48109991423999</v>
      </c>
      <c r="G1615" s="39">
        <v>155</v>
      </c>
      <c r="H1615" s="40">
        <v>88.5</v>
      </c>
      <c r="I1615" s="39">
        <v>315.5</v>
      </c>
      <c r="J1615" s="22">
        <v>1</v>
      </c>
      <c r="K1615" s="23" t="s">
        <v>426</v>
      </c>
      <c r="L1615" s="207">
        <f t="shared" si="156"/>
        <v>237.48109991423999</v>
      </c>
      <c r="M1615" s="208">
        <f t="shared" si="157"/>
        <v>237.48109991423999</v>
      </c>
      <c r="P1615" s="217"/>
    </row>
    <row r="1616" spans="1:16" ht="14.25">
      <c r="A1616" s="314" t="s">
        <v>2209</v>
      </c>
      <c r="B1616" s="315"/>
      <c r="C1616" s="315"/>
      <c r="D1616" s="315" t="s">
        <v>2208</v>
      </c>
      <c r="E1616" s="315"/>
      <c r="F1616" s="315"/>
      <c r="G1616" s="315"/>
      <c r="H1616" s="315"/>
      <c r="I1616" s="315"/>
      <c r="J1616" s="315"/>
      <c r="K1616" s="316"/>
      <c r="L1616" s="209"/>
      <c r="M1616" s="210"/>
      <c r="P1616" s="217"/>
    </row>
    <row r="1617" spans="1:16" ht="12.75">
      <c r="A1617" s="66" t="s">
        <v>2383</v>
      </c>
      <c r="B1617" s="99" t="s">
        <v>2940</v>
      </c>
      <c r="C1617" s="99" t="s">
        <v>2941</v>
      </c>
      <c r="D1617" s="180" t="s">
        <v>2942</v>
      </c>
      <c r="E1617" s="6">
        <v>49.212800000000001</v>
      </c>
      <c r="F1617" s="13">
        <f>E1617+(E1617*$N$10)/100</f>
        <v>49.212800000000001</v>
      </c>
      <c r="G1617" s="39">
        <v>220</v>
      </c>
      <c r="H1617" s="40">
        <v>200</v>
      </c>
      <c r="I1617" s="39">
        <v>20</v>
      </c>
      <c r="J1617" s="22">
        <v>6</v>
      </c>
      <c r="K1617" s="23" t="s">
        <v>456</v>
      </c>
      <c r="L1617" s="207">
        <f>F1617-(F1617*$N$11)/100</f>
        <v>49.212800000000001</v>
      </c>
      <c r="M1617" s="208">
        <f>IF($N$11="",(F1617*$P$11)/100+F1617,L1617+(L1617*$P$11)/100)</f>
        <v>49.212800000000001</v>
      </c>
      <c r="P1617" s="217"/>
    </row>
    <row r="1618" spans="1:16" ht="11.25" customHeight="1">
      <c r="A1618" s="66" t="s">
        <v>678</v>
      </c>
      <c r="B1618" s="99">
        <v>0</v>
      </c>
      <c r="C1618" s="99">
        <v>0</v>
      </c>
      <c r="D1618" s="180" t="s">
        <v>1101</v>
      </c>
      <c r="E1618" s="6">
        <v>74.942400000000006</v>
      </c>
      <c r="F1618" s="13">
        <f>E1618+(E1618*$N$10)/100</f>
        <v>74.942400000000006</v>
      </c>
      <c r="G1618" s="39">
        <v>195</v>
      </c>
      <c r="H1618" s="40">
        <v>212</v>
      </c>
      <c r="I1618" s="39">
        <v>18</v>
      </c>
      <c r="J1618" s="22">
        <v>6</v>
      </c>
      <c r="K1618" s="23" t="s">
        <v>456</v>
      </c>
      <c r="L1618" s="207">
        <f>F1618-(F1618*$N$11)/100</f>
        <v>74.942400000000006</v>
      </c>
      <c r="M1618" s="208">
        <f>IF($N$11="",(F1618*$P$11)/100+F1618,L1618+(L1618*$P$11)/100)</f>
        <v>74.942400000000006</v>
      </c>
      <c r="P1618" s="217"/>
    </row>
    <row r="1619" spans="1:16" ht="11.25" customHeight="1">
      <c r="A1619" s="66" t="s">
        <v>679</v>
      </c>
      <c r="B1619" s="99">
        <v>0</v>
      </c>
      <c r="C1619" s="99">
        <v>0</v>
      </c>
      <c r="D1619" s="180" t="s">
        <v>1102</v>
      </c>
      <c r="E1619" s="6">
        <v>64.490399999999994</v>
      </c>
      <c r="F1619" s="13">
        <f>E1619+(E1619*$N$10)/100</f>
        <v>64.490399999999994</v>
      </c>
      <c r="G1619" s="39">
        <v>193</v>
      </c>
      <c r="H1619" s="40">
        <v>212</v>
      </c>
      <c r="I1619" s="39">
        <v>28</v>
      </c>
      <c r="J1619" s="22">
        <v>6</v>
      </c>
      <c r="K1619" s="23" t="s">
        <v>456</v>
      </c>
      <c r="L1619" s="207">
        <f>F1619-(F1619*$N$11)/100</f>
        <v>64.490399999999994</v>
      </c>
      <c r="M1619" s="208">
        <f>IF($N$11="",(F1619*$P$11)/100+F1619,L1619+(L1619*$P$11)/100)</f>
        <v>64.490399999999994</v>
      </c>
      <c r="P1619" s="217"/>
    </row>
    <row r="1620" spans="1:16" ht="11.25" customHeight="1">
      <c r="A1620" s="324" t="s">
        <v>463</v>
      </c>
      <c r="B1620" s="325"/>
      <c r="C1620" s="325"/>
      <c r="D1620" s="325"/>
      <c r="E1620" s="325"/>
      <c r="F1620" s="325"/>
      <c r="G1620" s="325"/>
      <c r="H1620" s="325"/>
      <c r="I1620" s="325"/>
      <c r="J1620" s="325"/>
      <c r="K1620" s="326"/>
      <c r="L1620" s="209"/>
      <c r="M1620" s="210"/>
      <c r="P1620" s="217"/>
    </row>
    <row r="1621" spans="1:16" ht="11.25" customHeight="1">
      <c r="A1621" s="139" t="s">
        <v>1229</v>
      </c>
      <c r="B1621" s="140" t="s">
        <v>976</v>
      </c>
      <c r="C1621" s="140">
        <v>0</v>
      </c>
      <c r="D1621" s="195" t="s">
        <v>1418</v>
      </c>
      <c r="E1621" s="114">
        <v>60.028799999999997</v>
      </c>
      <c r="F1621" s="13">
        <f>E1621+(E1621*$N$10)/100</f>
        <v>60.028799999999997</v>
      </c>
      <c r="G1621" s="131">
        <v>75</v>
      </c>
      <c r="H1621" s="132" t="s">
        <v>465</v>
      </c>
      <c r="I1621" s="131">
        <v>120</v>
      </c>
      <c r="J1621" s="133">
        <v>6</v>
      </c>
      <c r="K1621" s="134" t="s">
        <v>463</v>
      </c>
      <c r="L1621" s="207">
        <f>F1621-(F1621*$N$11)/100</f>
        <v>60.028799999999997</v>
      </c>
      <c r="M1621" s="208">
        <f>IF($N$11="",(F1621*$P$11)/100+F1621,L1621+(L1621*$P$11)/100)</f>
        <v>60.028799999999997</v>
      </c>
      <c r="P1621" s="217"/>
    </row>
    <row r="1622" spans="1:16" ht="11.25" customHeight="1">
      <c r="A1622" s="150" t="s">
        <v>1241</v>
      </c>
      <c r="B1622" s="101"/>
      <c r="C1622" s="101" t="s">
        <v>1200</v>
      </c>
      <c r="D1622" s="192" t="s">
        <v>1203</v>
      </c>
      <c r="E1622" s="151">
        <v>50.086399999999998</v>
      </c>
      <c r="F1622" s="13">
        <f>E1622+(E1622*$N$10)/100</f>
        <v>50.086399999999998</v>
      </c>
      <c r="G1622" s="153"/>
      <c r="H1622" s="145"/>
      <c r="I1622" s="144"/>
      <c r="J1622" s="146"/>
      <c r="K1622" s="147"/>
      <c r="L1622" s="207">
        <f>F1622-(F1622*$N$11)/100</f>
        <v>50.086399999999998</v>
      </c>
      <c r="M1622" s="208">
        <f>IF($N$11="",(F1622*$P$11)/100+F1622,L1622+(L1622*$P$11)/100)</f>
        <v>50.086399999999998</v>
      </c>
      <c r="P1622" s="217"/>
    </row>
    <row r="1623" spans="1:16" ht="11.25" customHeight="1">
      <c r="A1623" s="71"/>
      <c r="B1623" s="101"/>
      <c r="C1623" s="101"/>
      <c r="D1623" s="192" t="s">
        <v>1204</v>
      </c>
      <c r="E1623" s="151"/>
      <c r="F1623" s="151"/>
      <c r="G1623" s="154"/>
      <c r="H1623" s="48"/>
      <c r="I1623" s="36"/>
      <c r="J1623" s="121"/>
      <c r="K1623" s="115"/>
      <c r="L1623" s="207"/>
      <c r="M1623" s="208"/>
      <c r="P1623" s="217"/>
    </row>
    <row r="1624" spans="1:16" ht="11.25" customHeight="1">
      <c r="A1624" s="72"/>
      <c r="B1624" s="102"/>
      <c r="C1624" s="102"/>
      <c r="D1624" s="198" t="s">
        <v>1205</v>
      </c>
      <c r="E1624" s="151"/>
      <c r="F1624" s="151"/>
      <c r="G1624" s="155"/>
      <c r="H1624" s="136"/>
      <c r="I1624" s="135"/>
      <c r="J1624" s="137"/>
      <c r="K1624" s="138"/>
      <c r="L1624" s="207"/>
      <c r="M1624" s="208"/>
      <c r="P1624" s="217"/>
    </row>
    <row r="1625" spans="1:16" ht="11.25" customHeight="1">
      <c r="A1625" s="72" t="s">
        <v>717</v>
      </c>
      <c r="B1625" s="102" t="s">
        <v>2075</v>
      </c>
      <c r="C1625" s="102" t="s">
        <v>2076</v>
      </c>
      <c r="D1625" s="198" t="s">
        <v>1407</v>
      </c>
      <c r="E1625" s="151">
        <v>62.056800000000003</v>
      </c>
      <c r="F1625" s="13">
        <f>E1625+(E1625*$N$10)/100</f>
        <v>62.056800000000003</v>
      </c>
      <c r="G1625" s="155">
        <v>67</v>
      </c>
      <c r="H1625" s="136" t="s">
        <v>465</v>
      </c>
      <c r="I1625" s="135">
        <v>75</v>
      </c>
      <c r="J1625" s="137"/>
      <c r="K1625" s="138" t="s">
        <v>463</v>
      </c>
      <c r="L1625" s="207">
        <f>F1625-(F1625*$N$11)/100</f>
        <v>62.056800000000003</v>
      </c>
      <c r="M1625" s="208">
        <f>IF($N$11="",(F1625*$P$11)/100+F1625,L1625+(L1625*$P$11)/100)</f>
        <v>62.056800000000003</v>
      </c>
      <c r="P1625" s="217"/>
    </row>
    <row r="1626" spans="1:16" ht="11.25" customHeight="1">
      <c r="A1626" s="320" t="s">
        <v>3653</v>
      </c>
      <c r="B1626" s="321"/>
      <c r="C1626" s="321"/>
      <c r="D1626" s="321"/>
      <c r="E1626" s="321"/>
      <c r="F1626" s="321"/>
      <c r="G1626" s="321"/>
      <c r="H1626" s="321"/>
      <c r="I1626" s="321"/>
      <c r="J1626" s="321"/>
      <c r="K1626" s="322"/>
      <c r="L1626" s="209"/>
      <c r="M1626" s="210"/>
      <c r="P1626" s="217"/>
    </row>
    <row r="1627" spans="1:16" s="9" customFormat="1" ht="11.25" customHeight="1">
      <c r="A1627" s="70" t="s">
        <v>3760</v>
      </c>
      <c r="B1627" s="100"/>
      <c r="C1627" s="100" t="s">
        <v>3955</v>
      </c>
      <c r="D1627" s="190" t="s">
        <v>3956</v>
      </c>
      <c r="E1627" s="15">
        <v>96.044707897678137</v>
      </c>
      <c r="F1627" s="13">
        <f>E1627+(E1627*$N$10)/100</f>
        <v>96.044707897678137</v>
      </c>
      <c r="G1627" s="44">
        <v>72</v>
      </c>
      <c r="H1627" s="54" t="s">
        <v>3959</v>
      </c>
      <c r="I1627" s="44">
        <v>124</v>
      </c>
      <c r="J1627" s="32"/>
      <c r="K1627" s="33" t="s">
        <v>987</v>
      </c>
      <c r="L1627" s="207">
        <f t="shared" ref="L1627:L1633" si="158">F1627-(F1627*$N$11)/100</f>
        <v>96.044707897678137</v>
      </c>
      <c r="M1627" s="208">
        <f>IF($N$11="",(F1627*$P$11)/100+F1627,L1627+(L1627*$P$11)/100)</f>
        <v>96.044707897678137</v>
      </c>
      <c r="N1627" s="308"/>
      <c r="O1627" s="271"/>
      <c r="P1627" s="217"/>
    </row>
    <row r="1628" spans="1:16" ht="11.25" customHeight="1">
      <c r="A1628" s="70"/>
      <c r="B1628" s="100"/>
      <c r="C1628" s="100"/>
      <c r="D1628" s="190" t="s">
        <v>3957</v>
      </c>
      <c r="E1628" s="15"/>
      <c r="F1628" s="15"/>
      <c r="G1628" s="44"/>
      <c r="H1628" s="54"/>
      <c r="I1628" s="44"/>
      <c r="J1628" s="32"/>
      <c r="K1628" s="33"/>
      <c r="L1628" s="207"/>
      <c r="M1628" s="208"/>
      <c r="P1628" s="217"/>
    </row>
    <row r="1629" spans="1:16" ht="11.25" customHeight="1">
      <c r="A1629" s="67"/>
      <c r="B1629" s="103"/>
      <c r="C1629" s="103"/>
      <c r="D1629" s="191" t="s">
        <v>3958</v>
      </c>
      <c r="E1629" s="11"/>
      <c r="F1629" s="11"/>
      <c r="G1629" s="41"/>
      <c r="H1629" s="51"/>
      <c r="I1629" s="41"/>
      <c r="J1629" s="24"/>
      <c r="K1629" s="25"/>
      <c r="L1629" s="207"/>
      <c r="M1629" s="208"/>
      <c r="P1629" s="217"/>
    </row>
    <row r="1630" spans="1:16" s="3" customFormat="1" ht="11.25" customHeight="1">
      <c r="A1630" s="71" t="s">
        <v>3846</v>
      </c>
      <c r="B1630" s="101" t="s">
        <v>3683</v>
      </c>
      <c r="C1630" s="101" t="s">
        <v>3684</v>
      </c>
      <c r="D1630" s="190" t="s">
        <v>3686</v>
      </c>
      <c r="E1630" s="56">
        <v>73.120319999999992</v>
      </c>
      <c r="F1630" s="13">
        <f>E1630+(E1630*$N$10)/100</f>
        <v>73.120319999999992</v>
      </c>
      <c r="G1630" s="57">
        <v>86</v>
      </c>
      <c r="H1630" s="58" t="s">
        <v>465</v>
      </c>
      <c r="I1630" s="57">
        <v>140</v>
      </c>
      <c r="J1630" s="59">
        <v>0</v>
      </c>
      <c r="K1630" s="60" t="s">
        <v>987</v>
      </c>
      <c r="L1630" s="207">
        <f t="shared" si="158"/>
        <v>73.120319999999992</v>
      </c>
      <c r="M1630" s="208">
        <f>IF($N$11="",(F1630*$P$11)/100+F1630,L1630+(L1630*$P$11)/100)</f>
        <v>73.120319999999992</v>
      </c>
      <c r="N1630" s="308"/>
      <c r="O1630" s="271"/>
      <c r="P1630" s="217"/>
    </row>
    <row r="1631" spans="1:16" ht="11.25" customHeight="1">
      <c r="A1631" s="69"/>
      <c r="B1631" s="98"/>
      <c r="C1631" s="98"/>
      <c r="D1631" s="187" t="s">
        <v>1469</v>
      </c>
      <c r="E1631" s="13"/>
      <c r="F1631" s="13"/>
      <c r="G1631" s="42"/>
      <c r="H1631" s="52"/>
      <c r="I1631" s="42"/>
      <c r="J1631" s="28"/>
      <c r="K1631" s="29"/>
      <c r="L1631" s="207"/>
      <c r="M1631" s="208"/>
      <c r="P1631" s="217"/>
    </row>
    <row r="1632" spans="1:16" ht="11.25" customHeight="1">
      <c r="A1632" s="72" t="s">
        <v>1286</v>
      </c>
      <c r="B1632" s="102" t="s">
        <v>958</v>
      </c>
      <c r="C1632" s="102">
        <v>0</v>
      </c>
      <c r="D1632" s="191" t="s">
        <v>754</v>
      </c>
      <c r="E1632" s="14">
        <v>58.911777410512812</v>
      </c>
      <c r="F1632" s="13">
        <f>E1632+(E1632*$N$10)/100</f>
        <v>58.911777410512812</v>
      </c>
      <c r="G1632" s="43">
        <v>75</v>
      </c>
      <c r="H1632" s="53" t="s">
        <v>465</v>
      </c>
      <c r="I1632" s="43">
        <v>90</v>
      </c>
      <c r="J1632" s="30">
        <v>6</v>
      </c>
      <c r="K1632" s="31" t="s">
        <v>987</v>
      </c>
      <c r="L1632" s="207">
        <f t="shared" si="158"/>
        <v>58.911777410512812</v>
      </c>
      <c r="M1632" s="208">
        <f>IF($N$11="",(F1632*$P$11)/100+F1632,L1632+(L1632*$P$11)/100)</f>
        <v>58.911777410512812</v>
      </c>
      <c r="P1632" s="217"/>
    </row>
    <row r="1633" spans="1:16" ht="11.25" customHeight="1">
      <c r="A1633" s="148" t="s">
        <v>702</v>
      </c>
      <c r="B1633" s="149"/>
      <c r="C1633" s="149"/>
      <c r="D1633" s="195" t="s">
        <v>4084</v>
      </c>
      <c r="E1633" s="114">
        <v>88.124455743890167</v>
      </c>
      <c r="F1633" s="13">
        <f>E1633+(E1633*$N$10)/100</f>
        <v>88.124455743890167</v>
      </c>
      <c r="G1633" s="152">
        <v>84</v>
      </c>
      <c r="H1633" s="152">
        <v>9</v>
      </c>
      <c r="I1633" s="152">
        <v>77</v>
      </c>
      <c r="J1633" s="152"/>
      <c r="K1633" s="31" t="s">
        <v>1013</v>
      </c>
      <c r="L1633" s="207">
        <f t="shared" si="158"/>
        <v>88.124455743890167</v>
      </c>
      <c r="M1633" s="208">
        <f>IF($N$11="",(F1633*$P$11)/100+F1633,L1633+(L1633*$P$11)/100)</f>
        <v>88.124455743890167</v>
      </c>
      <c r="P1633" s="217"/>
    </row>
    <row r="1634" spans="1:16" ht="11.25" customHeight="1">
      <c r="A1634" s="311" t="s">
        <v>755</v>
      </c>
      <c r="B1634" s="312"/>
      <c r="C1634" s="312"/>
      <c r="D1634" s="312"/>
      <c r="E1634" s="312"/>
      <c r="F1634" s="312"/>
      <c r="G1634" s="312"/>
      <c r="H1634" s="312"/>
      <c r="I1634" s="312"/>
      <c r="J1634" s="312"/>
      <c r="K1634" s="313"/>
      <c r="L1634" s="209"/>
      <c r="M1634" s="210"/>
      <c r="P1634" s="217"/>
    </row>
    <row r="1635" spans="1:16" ht="11.25" customHeight="1">
      <c r="A1635" s="314" t="s">
        <v>3652</v>
      </c>
      <c r="B1635" s="315"/>
      <c r="C1635" s="315"/>
      <c r="D1635" s="315"/>
      <c r="E1635" s="315"/>
      <c r="F1635" s="315"/>
      <c r="G1635" s="315"/>
      <c r="H1635" s="315"/>
      <c r="I1635" s="315"/>
      <c r="J1635" s="315"/>
      <c r="K1635" s="316"/>
      <c r="L1635" s="209"/>
      <c r="M1635" s="210"/>
      <c r="P1635" s="217"/>
    </row>
    <row r="1636" spans="1:16" ht="11.25" customHeight="1">
      <c r="A1636" s="66" t="s">
        <v>2439</v>
      </c>
      <c r="B1636" s="99" t="s">
        <v>3696</v>
      </c>
      <c r="C1636" s="99" t="s">
        <v>4011</v>
      </c>
      <c r="D1636" s="180" t="s">
        <v>2030</v>
      </c>
      <c r="E1636" s="6">
        <v>80.7884008824971</v>
      </c>
      <c r="F1636" s="13">
        <f t="shared" ref="F1636:F1645" si="159">E1636+(E1636*$N$10)/100</f>
        <v>80.7884008824971</v>
      </c>
      <c r="G1636" s="39">
        <v>277</v>
      </c>
      <c r="H1636" s="40">
        <v>231</v>
      </c>
      <c r="I1636" s="39">
        <v>58</v>
      </c>
      <c r="J1636" s="22">
        <v>16</v>
      </c>
      <c r="K1636" s="23" t="s">
        <v>424</v>
      </c>
      <c r="L1636" s="207">
        <f t="shared" ref="L1636:L1679" si="160">F1636-(F1636*$N$11)/100</f>
        <v>80.7884008824971</v>
      </c>
      <c r="M1636" s="208">
        <f t="shared" ref="M1636:M1645" si="161">IF($N$11="",(F1636*$P$11)/100+F1636,L1636+(L1636*$P$11)/100)</f>
        <v>80.7884008824971</v>
      </c>
      <c r="P1636" s="217"/>
    </row>
    <row r="1637" spans="1:16" ht="11.25" customHeight="1">
      <c r="A1637" s="66" t="s">
        <v>2451</v>
      </c>
      <c r="B1637" s="99" t="s">
        <v>3708</v>
      </c>
      <c r="C1637" s="99" t="s">
        <v>4014</v>
      </c>
      <c r="D1637" s="180" t="s">
        <v>766</v>
      </c>
      <c r="E1637" s="6">
        <v>67.653985658417</v>
      </c>
      <c r="F1637" s="13">
        <f t="shared" si="159"/>
        <v>67.653985658417</v>
      </c>
      <c r="G1637" s="39">
        <v>281</v>
      </c>
      <c r="H1637" s="40">
        <v>184</v>
      </c>
      <c r="I1637" s="39">
        <v>57.5</v>
      </c>
      <c r="J1637" s="22">
        <v>22</v>
      </c>
      <c r="K1637" s="23" t="s">
        <v>424</v>
      </c>
      <c r="L1637" s="207">
        <f t="shared" si="160"/>
        <v>67.653985658417</v>
      </c>
      <c r="M1637" s="208">
        <f t="shared" si="161"/>
        <v>67.653985658417</v>
      </c>
      <c r="P1637" s="217"/>
    </row>
    <row r="1638" spans="1:16" ht="11.25" customHeight="1">
      <c r="A1638" s="66" t="s">
        <v>3841</v>
      </c>
      <c r="B1638" s="99">
        <v>0</v>
      </c>
      <c r="C1638" s="99">
        <v>0</v>
      </c>
      <c r="D1638" s="180" t="s">
        <v>766</v>
      </c>
      <c r="E1638" s="6">
        <v>74.483572066439379</v>
      </c>
      <c r="F1638" s="13">
        <f t="shared" si="159"/>
        <v>74.483572066439379</v>
      </c>
      <c r="G1638" s="39">
        <v>281</v>
      </c>
      <c r="H1638" s="40">
        <v>184</v>
      </c>
      <c r="I1638" s="39">
        <v>68</v>
      </c>
      <c r="J1638" s="22">
        <v>22</v>
      </c>
      <c r="K1638" s="23" t="s">
        <v>424</v>
      </c>
      <c r="L1638" s="207">
        <f t="shared" si="160"/>
        <v>74.483572066439379</v>
      </c>
      <c r="M1638" s="208">
        <f t="shared" si="161"/>
        <v>74.483572066439379</v>
      </c>
      <c r="P1638" s="217"/>
    </row>
    <row r="1639" spans="1:16" ht="11.25" customHeight="1">
      <c r="A1639" s="66" t="s">
        <v>2504</v>
      </c>
      <c r="B1639" s="99" t="s">
        <v>3712</v>
      </c>
      <c r="C1639" s="99" t="s">
        <v>4026</v>
      </c>
      <c r="D1639" s="180" t="s">
        <v>3389</v>
      </c>
      <c r="E1639" s="6">
        <v>53.992702557149904</v>
      </c>
      <c r="F1639" s="13">
        <f t="shared" si="159"/>
        <v>53.992702557149904</v>
      </c>
      <c r="G1639" s="39">
        <v>343</v>
      </c>
      <c r="H1639" s="40">
        <v>136</v>
      </c>
      <c r="I1639" s="39">
        <v>57.5</v>
      </c>
      <c r="J1639" s="22">
        <v>24</v>
      </c>
      <c r="K1639" s="23" t="s">
        <v>424</v>
      </c>
      <c r="L1639" s="207">
        <f t="shared" si="160"/>
        <v>53.992702557149904</v>
      </c>
      <c r="M1639" s="208">
        <f t="shared" si="161"/>
        <v>53.992702557149904</v>
      </c>
      <c r="P1639" s="217"/>
    </row>
    <row r="1640" spans="1:16" ht="11.25" customHeight="1">
      <c r="A1640" s="66" t="s">
        <v>2507</v>
      </c>
      <c r="B1640" s="99" t="s">
        <v>3015</v>
      </c>
      <c r="C1640" s="99" t="s">
        <v>4027</v>
      </c>
      <c r="D1640" s="180" t="s">
        <v>3390</v>
      </c>
      <c r="E1640" s="6">
        <v>64.849768312080499</v>
      </c>
      <c r="F1640" s="13">
        <f t="shared" si="159"/>
        <v>64.849768312080499</v>
      </c>
      <c r="G1640" s="39">
        <v>308</v>
      </c>
      <c r="H1640" s="40">
        <v>186</v>
      </c>
      <c r="I1640" s="39">
        <v>57</v>
      </c>
      <c r="J1640" s="22">
        <v>20</v>
      </c>
      <c r="K1640" s="23" t="s">
        <v>424</v>
      </c>
      <c r="L1640" s="207">
        <f t="shared" si="160"/>
        <v>64.849768312080499</v>
      </c>
      <c r="M1640" s="208">
        <f t="shared" si="161"/>
        <v>64.849768312080499</v>
      </c>
      <c r="P1640" s="217"/>
    </row>
    <row r="1641" spans="1:16" ht="11.25" customHeight="1">
      <c r="A1641" s="66" t="s">
        <v>2522</v>
      </c>
      <c r="B1641" s="99" t="s">
        <v>835</v>
      </c>
      <c r="C1641" s="99" t="s">
        <v>836</v>
      </c>
      <c r="D1641" s="180" t="s">
        <v>1985</v>
      </c>
      <c r="E1641" s="6">
        <v>80.438093535582368</v>
      </c>
      <c r="F1641" s="13">
        <f t="shared" si="159"/>
        <v>80.438093535582368</v>
      </c>
      <c r="G1641" s="39">
        <v>343</v>
      </c>
      <c r="H1641" s="40">
        <v>136</v>
      </c>
      <c r="I1641" s="39">
        <v>42</v>
      </c>
      <c r="J1641" s="22">
        <v>20</v>
      </c>
      <c r="K1641" s="23" t="s">
        <v>424</v>
      </c>
      <c r="L1641" s="207">
        <f t="shared" si="160"/>
        <v>80.438093535582368</v>
      </c>
      <c r="M1641" s="208">
        <f t="shared" si="161"/>
        <v>80.438093535582368</v>
      </c>
      <c r="P1641" s="217"/>
    </row>
    <row r="1642" spans="1:16" ht="11.25" customHeight="1">
      <c r="A1642" s="66" t="s">
        <v>2526</v>
      </c>
      <c r="B1642" s="99" t="s">
        <v>3017</v>
      </c>
      <c r="C1642" s="99" t="s">
        <v>3174</v>
      </c>
      <c r="D1642" s="180" t="s">
        <v>3403</v>
      </c>
      <c r="E1642" s="6">
        <v>88.056926616774078</v>
      </c>
      <c r="F1642" s="13">
        <f t="shared" si="159"/>
        <v>88.056926616774078</v>
      </c>
      <c r="G1642" s="39">
        <v>280</v>
      </c>
      <c r="H1642" s="40">
        <v>219</v>
      </c>
      <c r="I1642" s="39">
        <v>62</v>
      </c>
      <c r="J1642" s="22">
        <v>16</v>
      </c>
      <c r="K1642" s="23" t="s">
        <v>424</v>
      </c>
      <c r="L1642" s="207">
        <f t="shared" si="160"/>
        <v>88.056926616774078</v>
      </c>
      <c r="M1642" s="208">
        <f t="shared" si="161"/>
        <v>88.056926616774078</v>
      </c>
      <c r="P1642" s="217"/>
    </row>
    <row r="1643" spans="1:16" ht="11.25" customHeight="1">
      <c r="A1643" s="66" t="s">
        <v>2527</v>
      </c>
      <c r="B1643" s="99" t="s">
        <v>3017</v>
      </c>
      <c r="C1643" s="99" t="s">
        <v>3174</v>
      </c>
      <c r="D1643" s="180" t="s">
        <v>3317</v>
      </c>
      <c r="E1643" s="6">
        <v>93.092770585775227</v>
      </c>
      <c r="F1643" s="13">
        <f t="shared" si="159"/>
        <v>93.092770585775227</v>
      </c>
      <c r="G1643" s="39">
        <v>280</v>
      </c>
      <c r="H1643" s="40">
        <v>219</v>
      </c>
      <c r="I1643" s="39">
        <v>72</v>
      </c>
      <c r="J1643" s="22">
        <v>14</v>
      </c>
      <c r="K1643" s="23" t="s">
        <v>424</v>
      </c>
      <c r="L1643" s="207">
        <f t="shared" si="160"/>
        <v>93.092770585775227</v>
      </c>
      <c r="M1643" s="208">
        <f t="shared" si="161"/>
        <v>93.092770585775227</v>
      </c>
      <c r="P1643" s="217"/>
    </row>
    <row r="1644" spans="1:16" ht="11.25" customHeight="1">
      <c r="A1644" s="66" t="s">
        <v>2528</v>
      </c>
      <c r="B1644" s="99" t="s">
        <v>3667</v>
      </c>
      <c r="C1644" s="99" t="s">
        <v>4037</v>
      </c>
      <c r="D1644" s="180" t="s">
        <v>3343</v>
      </c>
      <c r="E1644" s="6">
        <v>60.602819302044963</v>
      </c>
      <c r="F1644" s="13">
        <f t="shared" si="159"/>
        <v>60.602819302044963</v>
      </c>
      <c r="G1644" s="39">
        <v>288</v>
      </c>
      <c r="H1644" s="40">
        <v>163</v>
      </c>
      <c r="I1644" s="39">
        <v>44.5</v>
      </c>
      <c r="J1644" s="22">
        <v>22</v>
      </c>
      <c r="K1644" s="23" t="s">
        <v>424</v>
      </c>
      <c r="L1644" s="207">
        <f t="shared" si="160"/>
        <v>60.602819302044963</v>
      </c>
      <c r="M1644" s="208">
        <f t="shared" si="161"/>
        <v>60.602819302044963</v>
      </c>
      <c r="P1644" s="217"/>
    </row>
    <row r="1645" spans="1:16" ht="11.25" customHeight="1">
      <c r="A1645" s="70" t="s">
        <v>2801</v>
      </c>
      <c r="B1645" s="100" t="s">
        <v>1974</v>
      </c>
      <c r="C1645" s="100" t="s">
        <v>3355</v>
      </c>
      <c r="D1645" s="188" t="s">
        <v>1791</v>
      </c>
      <c r="E1645" s="15">
        <v>69.957629951369142</v>
      </c>
      <c r="F1645" s="13">
        <f t="shared" si="159"/>
        <v>69.957629951369142</v>
      </c>
      <c r="G1645" s="44">
        <v>367</v>
      </c>
      <c r="H1645" s="54">
        <v>186</v>
      </c>
      <c r="I1645" s="44">
        <v>50</v>
      </c>
      <c r="J1645" s="32">
        <v>16</v>
      </c>
      <c r="K1645" s="33" t="s">
        <v>424</v>
      </c>
      <c r="L1645" s="207">
        <f t="shared" si="160"/>
        <v>69.957629951369142</v>
      </c>
      <c r="M1645" s="208">
        <f t="shared" si="161"/>
        <v>69.957629951369142</v>
      </c>
      <c r="P1645" s="217"/>
    </row>
    <row r="1646" spans="1:16" ht="11.25" customHeight="1">
      <c r="A1646" s="71"/>
      <c r="B1646" s="101"/>
      <c r="C1646" s="101"/>
      <c r="D1646" s="190" t="s">
        <v>1793</v>
      </c>
      <c r="E1646" s="56"/>
      <c r="F1646" s="56"/>
      <c r="G1646" s="57"/>
      <c r="H1646" s="58"/>
      <c r="I1646" s="57"/>
      <c r="J1646" s="59"/>
      <c r="K1646" s="60"/>
      <c r="L1646" s="207"/>
      <c r="M1646" s="208"/>
      <c r="P1646" s="217"/>
    </row>
    <row r="1647" spans="1:16" ht="11.25" customHeight="1">
      <c r="A1647" s="71"/>
      <c r="B1647" s="101"/>
      <c r="C1647" s="101"/>
      <c r="D1647" s="190" t="s">
        <v>1794</v>
      </c>
      <c r="E1647" s="56"/>
      <c r="F1647" s="56"/>
      <c r="G1647" s="57"/>
      <c r="H1647" s="58"/>
      <c r="I1647" s="57"/>
      <c r="J1647" s="59"/>
      <c r="K1647" s="60"/>
      <c r="L1647" s="207"/>
      <c r="M1647" s="208"/>
      <c r="P1647" s="217"/>
    </row>
    <row r="1648" spans="1:16" ht="11.25" customHeight="1">
      <c r="A1648" s="69"/>
      <c r="B1648" s="98"/>
      <c r="C1648" s="98"/>
      <c r="D1648" s="187" t="s">
        <v>1792</v>
      </c>
      <c r="E1648" s="13"/>
      <c r="F1648" s="13"/>
      <c r="G1648" s="42"/>
      <c r="H1648" s="52"/>
      <c r="I1648" s="42"/>
      <c r="J1648" s="28"/>
      <c r="K1648" s="29"/>
      <c r="L1648" s="207"/>
      <c r="M1648" s="208"/>
      <c r="P1648" s="217"/>
    </row>
    <row r="1649" spans="1:16" ht="11.25" customHeight="1">
      <c r="A1649" s="70" t="s">
        <v>2815</v>
      </c>
      <c r="B1649" s="100" t="s">
        <v>4094</v>
      </c>
      <c r="C1649" s="100" t="s">
        <v>3358</v>
      </c>
      <c r="D1649" s="188" t="s">
        <v>2216</v>
      </c>
      <c r="E1649" s="15">
        <v>73.432298311491436</v>
      </c>
      <c r="F1649" s="13">
        <f>E1649+(E1649*$N$10)/100</f>
        <v>73.432298311491436</v>
      </c>
      <c r="G1649" s="44">
        <v>259</v>
      </c>
      <c r="H1649" s="54">
        <v>215</v>
      </c>
      <c r="I1649" s="44">
        <v>58</v>
      </c>
      <c r="J1649" s="32">
        <v>18</v>
      </c>
      <c r="K1649" s="33" t="s">
        <v>424</v>
      </c>
      <c r="L1649" s="207">
        <f t="shared" si="160"/>
        <v>73.432298311491436</v>
      </c>
      <c r="M1649" s="208">
        <f>IF($N$11="",(F1649*$P$11)/100+F1649,L1649+(L1649*$P$11)/100)</f>
        <v>73.432298311491436</v>
      </c>
      <c r="P1649" s="217"/>
    </row>
    <row r="1650" spans="1:16" ht="11.25" customHeight="1">
      <c r="A1650" s="66" t="s">
        <v>2829</v>
      </c>
      <c r="B1650" s="99" t="s">
        <v>1997</v>
      </c>
      <c r="C1650" s="99" t="s">
        <v>851</v>
      </c>
      <c r="D1650" s="180" t="s">
        <v>3660</v>
      </c>
      <c r="E1650" s="6">
        <v>61.968693038081369</v>
      </c>
      <c r="F1650" s="13">
        <f>E1650+(E1650*$N$10)/100</f>
        <v>61.968693038081369</v>
      </c>
      <c r="G1650" s="39">
        <v>371</v>
      </c>
      <c r="H1650" s="40">
        <v>134</v>
      </c>
      <c r="I1650" s="39">
        <v>58</v>
      </c>
      <c r="J1650" s="22">
        <v>16</v>
      </c>
      <c r="K1650" s="23" t="s">
        <v>424</v>
      </c>
      <c r="L1650" s="207">
        <f t="shared" si="160"/>
        <v>61.968693038081369</v>
      </c>
      <c r="M1650" s="208">
        <f>IF($N$11="",(F1650*$P$11)/100+F1650,L1650+(L1650*$P$11)/100)</f>
        <v>61.968693038081369</v>
      </c>
      <c r="P1650" s="217"/>
    </row>
    <row r="1651" spans="1:16" ht="11.25" customHeight="1">
      <c r="A1651" s="70" t="s">
        <v>1319</v>
      </c>
      <c r="B1651" s="100" t="s">
        <v>3035</v>
      </c>
      <c r="C1651" s="100" t="s">
        <v>3172</v>
      </c>
      <c r="D1651" s="188" t="s">
        <v>3037</v>
      </c>
      <c r="E1651" s="15">
        <v>58.41269495542042</v>
      </c>
      <c r="F1651" s="13">
        <f>E1651+(E1651*$N$10)/100</f>
        <v>58.41269495542042</v>
      </c>
      <c r="G1651" s="44">
        <v>286</v>
      </c>
      <c r="H1651" s="54">
        <v>189</v>
      </c>
      <c r="I1651" s="44">
        <v>42</v>
      </c>
      <c r="J1651" s="32">
        <v>22</v>
      </c>
      <c r="K1651" s="33" t="s">
        <v>932</v>
      </c>
      <c r="L1651" s="207">
        <f t="shared" si="160"/>
        <v>58.41269495542042</v>
      </c>
      <c r="M1651" s="208">
        <f>IF($N$11="",(F1651*$P$11)/100+F1651,L1651+(L1651*$P$11)/100)</f>
        <v>58.41269495542042</v>
      </c>
      <c r="P1651" s="217"/>
    </row>
    <row r="1652" spans="1:16" ht="11.25" customHeight="1">
      <c r="A1652" s="71"/>
      <c r="B1652" s="101"/>
      <c r="C1652" s="101"/>
      <c r="D1652" s="190" t="s">
        <v>3038</v>
      </c>
      <c r="E1652" s="56"/>
      <c r="F1652" s="56"/>
      <c r="G1652" s="57"/>
      <c r="H1652" s="58"/>
      <c r="I1652" s="57"/>
      <c r="J1652" s="59"/>
      <c r="K1652" s="60"/>
      <c r="L1652" s="207"/>
      <c r="M1652" s="208"/>
      <c r="P1652" s="217"/>
    </row>
    <row r="1653" spans="1:16" ht="11.25" customHeight="1">
      <c r="A1653" s="69"/>
      <c r="B1653" s="98"/>
      <c r="C1653" s="98"/>
      <c r="D1653" s="187" t="s">
        <v>3036</v>
      </c>
      <c r="E1653" s="13"/>
      <c r="F1653" s="13"/>
      <c r="G1653" s="42"/>
      <c r="H1653" s="52"/>
      <c r="I1653" s="42"/>
      <c r="J1653" s="28"/>
      <c r="K1653" s="29"/>
      <c r="L1653" s="207"/>
      <c r="M1653" s="208"/>
      <c r="P1653" s="217"/>
    </row>
    <row r="1654" spans="1:16" ht="11.25" customHeight="1">
      <c r="A1654" s="70" t="s">
        <v>1366</v>
      </c>
      <c r="B1654" s="100" t="s">
        <v>3039</v>
      </c>
      <c r="C1654" s="100" t="s">
        <v>1190</v>
      </c>
      <c r="D1654" s="188" t="s">
        <v>2909</v>
      </c>
      <c r="E1654" s="15">
        <v>58.41269495542042</v>
      </c>
      <c r="F1654" s="13">
        <f>E1654+(E1654*$N$10)/100</f>
        <v>58.41269495542042</v>
      </c>
      <c r="G1654" s="44">
        <v>279</v>
      </c>
      <c r="H1654" s="54">
        <v>188</v>
      </c>
      <c r="I1654" s="44">
        <v>29</v>
      </c>
      <c r="J1654" s="32">
        <v>22</v>
      </c>
      <c r="K1654" s="33" t="s">
        <v>932</v>
      </c>
      <c r="L1654" s="207">
        <f t="shared" si="160"/>
        <v>58.41269495542042</v>
      </c>
      <c r="M1654" s="208">
        <f>IF($N$11="",(F1654*$P$11)/100+F1654,L1654+(L1654*$P$11)/100)</f>
        <v>58.41269495542042</v>
      </c>
      <c r="P1654" s="217"/>
    </row>
    <row r="1655" spans="1:16" ht="11.25" customHeight="1">
      <c r="A1655" s="69"/>
      <c r="B1655" s="98"/>
      <c r="C1655" s="98"/>
      <c r="D1655" s="187" t="s">
        <v>3041</v>
      </c>
      <c r="E1655" s="13"/>
      <c r="F1655" s="13"/>
      <c r="G1655" s="42"/>
      <c r="H1655" s="52"/>
      <c r="I1655" s="42"/>
      <c r="J1655" s="28"/>
      <c r="K1655" s="29"/>
      <c r="L1655" s="207"/>
      <c r="M1655" s="208"/>
      <c r="P1655" s="217"/>
    </row>
    <row r="1656" spans="1:16" ht="11.25" customHeight="1">
      <c r="A1656" s="70" t="s">
        <v>1367</v>
      </c>
      <c r="B1656" s="100" t="s">
        <v>2911</v>
      </c>
      <c r="C1656" s="100" t="s">
        <v>2910</v>
      </c>
      <c r="D1656" s="188" t="s">
        <v>1414</v>
      </c>
      <c r="E1656" s="15">
        <v>82.773600000000002</v>
      </c>
      <c r="F1656" s="13">
        <f>E1656+(E1656*$N$10)/100</f>
        <v>82.773600000000002</v>
      </c>
      <c r="G1656" s="44">
        <v>219</v>
      </c>
      <c r="H1656" s="54">
        <v>213</v>
      </c>
      <c r="I1656" s="44">
        <v>70</v>
      </c>
      <c r="J1656" s="32">
        <v>18</v>
      </c>
      <c r="K1656" s="33" t="s">
        <v>932</v>
      </c>
      <c r="L1656" s="207">
        <f t="shared" si="160"/>
        <v>82.773600000000002</v>
      </c>
      <c r="M1656" s="208">
        <f>IF($N$11="",(F1656*$P$11)/100+F1656,L1656+(L1656*$P$11)/100)</f>
        <v>82.773600000000002</v>
      </c>
      <c r="P1656" s="217"/>
    </row>
    <row r="1657" spans="1:16" ht="11.25" customHeight="1">
      <c r="A1657" s="69"/>
      <c r="B1657" s="98"/>
      <c r="C1657" s="98"/>
      <c r="D1657" s="187" t="s">
        <v>811</v>
      </c>
      <c r="E1657" s="13"/>
      <c r="F1657" s="13"/>
      <c r="G1657" s="42"/>
      <c r="H1657" s="52"/>
      <c r="I1657" s="42"/>
      <c r="J1657" s="28"/>
      <c r="K1657" s="29"/>
      <c r="L1657" s="207"/>
      <c r="M1657" s="208"/>
      <c r="P1657" s="217"/>
    </row>
    <row r="1658" spans="1:16" ht="11.25" customHeight="1">
      <c r="A1658" s="70" t="s">
        <v>1394</v>
      </c>
      <c r="B1658" s="100" t="s">
        <v>3132</v>
      </c>
      <c r="C1658" s="100" t="s">
        <v>3409</v>
      </c>
      <c r="D1658" s="188" t="s">
        <v>3130</v>
      </c>
      <c r="E1658" s="15">
        <v>91.779118034844956</v>
      </c>
      <c r="F1658" s="13">
        <f>E1658+(E1658*$N$10)/100</f>
        <v>91.779118034844956</v>
      </c>
      <c r="G1658" s="44">
        <v>343</v>
      </c>
      <c r="H1658" s="54">
        <v>136</v>
      </c>
      <c r="I1658" s="44">
        <v>62.5</v>
      </c>
      <c r="J1658" s="32">
        <v>20</v>
      </c>
      <c r="K1658" s="33" t="s">
        <v>932</v>
      </c>
      <c r="L1658" s="207">
        <f t="shared" si="160"/>
        <v>91.779118034844956</v>
      </c>
      <c r="M1658" s="208">
        <f>IF($N$11="",(F1658*$P$11)/100+F1658,L1658+(L1658*$P$11)/100)</f>
        <v>91.779118034844956</v>
      </c>
      <c r="P1658" s="217"/>
    </row>
    <row r="1659" spans="1:16" ht="11.25" customHeight="1">
      <c r="A1659" s="276" t="s">
        <v>1395</v>
      </c>
      <c r="B1659" s="277">
        <v>0</v>
      </c>
      <c r="C1659" s="277" t="s">
        <v>2880</v>
      </c>
      <c r="D1659" s="278" t="s">
        <v>2881</v>
      </c>
      <c r="E1659" s="279">
        <v>64.563199999999995</v>
      </c>
      <c r="F1659" s="280">
        <f>E1659+(E1659*$N$10)/100</f>
        <v>64.563199999999995</v>
      </c>
      <c r="G1659" s="281">
        <v>430</v>
      </c>
      <c r="H1659" s="282">
        <v>130.5</v>
      </c>
      <c r="I1659" s="281">
        <v>38</v>
      </c>
      <c r="J1659" s="283">
        <v>0</v>
      </c>
      <c r="K1659" s="284" t="s">
        <v>932</v>
      </c>
      <c r="L1659" s="207">
        <f t="shared" si="160"/>
        <v>64.563199999999995</v>
      </c>
      <c r="M1659" s="208">
        <f>IF($N$11="",(F1659*$P$11)/100+F1659,L1659+(L1659*$P$11)/100)</f>
        <v>64.563199999999995</v>
      </c>
      <c r="P1659" s="217"/>
    </row>
    <row r="1660" spans="1:16" ht="11.25" customHeight="1">
      <c r="A1660" s="276" t="s">
        <v>3859</v>
      </c>
      <c r="B1660" s="277" t="s">
        <v>1961</v>
      </c>
      <c r="C1660" s="277" t="s">
        <v>1962</v>
      </c>
      <c r="D1660" s="278" t="s">
        <v>2179</v>
      </c>
      <c r="E1660" s="279">
        <v>141.50239999999999</v>
      </c>
      <c r="F1660" s="280">
        <f>E1660+(E1660*$N$10)/100</f>
        <v>141.50239999999999</v>
      </c>
      <c r="G1660" s="281">
        <v>407</v>
      </c>
      <c r="H1660" s="282">
        <v>172</v>
      </c>
      <c r="I1660" s="281">
        <v>35</v>
      </c>
      <c r="J1660" s="283">
        <v>0</v>
      </c>
      <c r="K1660" s="284" t="s">
        <v>932</v>
      </c>
      <c r="L1660" s="207">
        <f t="shared" si="160"/>
        <v>141.50239999999999</v>
      </c>
      <c r="M1660" s="208">
        <f>IF($N$11="",(F1660*$P$11)/100+F1660,L1660+(L1660*$P$11)/100)</f>
        <v>141.50239999999999</v>
      </c>
      <c r="P1660" s="217"/>
    </row>
    <row r="1661" spans="1:16" ht="11.25" customHeight="1">
      <c r="A1661" s="276"/>
      <c r="B1661" s="277"/>
      <c r="C1661" s="277"/>
      <c r="D1661" s="278" t="s">
        <v>2180</v>
      </c>
      <c r="E1661" s="279"/>
      <c r="F1661" s="279"/>
      <c r="G1661" s="281"/>
      <c r="H1661" s="282"/>
      <c r="I1661" s="281"/>
      <c r="J1661" s="283"/>
      <c r="K1661" s="284"/>
      <c r="L1661" s="207"/>
      <c r="M1661" s="208"/>
      <c r="P1661" s="217"/>
    </row>
    <row r="1662" spans="1:16" ht="11.25" customHeight="1">
      <c r="A1662" s="276"/>
      <c r="B1662" s="277"/>
      <c r="C1662" s="277"/>
      <c r="D1662" s="278" t="s">
        <v>2181</v>
      </c>
      <c r="E1662" s="279"/>
      <c r="F1662" s="279"/>
      <c r="G1662" s="281"/>
      <c r="H1662" s="282"/>
      <c r="I1662" s="281"/>
      <c r="J1662" s="283"/>
      <c r="K1662" s="284"/>
      <c r="L1662" s="207"/>
      <c r="M1662" s="208"/>
      <c r="P1662" s="217"/>
    </row>
    <row r="1663" spans="1:16" ht="11.25" customHeight="1">
      <c r="A1663" s="276"/>
      <c r="B1663" s="277"/>
      <c r="C1663" s="277"/>
      <c r="D1663" s="278" t="s">
        <v>484</v>
      </c>
      <c r="E1663" s="279"/>
      <c r="F1663" s="279"/>
      <c r="G1663" s="281"/>
      <c r="H1663" s="282"/>
      <c r="I1663" s="281"/>
      <c r="J1663" s="283"/>
      <c r="K1663" s="284"/>
      <c r="L1663" s="207"/>
      <c r="M1663" s="208"/>
      <c r="P1663" s="217"/>
    </row>
    <row r="1664" spans="1:16" ht="11.25" customHeight="1">
      <c r="A1664" s="276" t="s">
        <v>3860</v>
      </c>
      <c r="B1664" s="277" t="s">
        <v>485</v>
      </c>
      <c r="C1664" s="277" t="s">
        <v>486</v>
      </c>
      <c r="D1664" s="278" t="s">
        <v>2182</v>
      </c>
      <c r="E1664" s="279">
        <v>139.69280000000001</v>
      </c>
      <c r="F1664" s="280">
        <f>E1664+(E1664*$N$10)/100</f>
        <v>139.69280000000001</v>
      </c>
      <c r="G1664" s="281">
        <v>350</v>
      </c>
      <c r="H1664" s="282">
        <v>222</v>
      </c>
      <c r="I1664" s="281">
        <v>51</v>
      </c>
      <c r="J1664" s="283">
        <v>0</v>
      </c>
      <c r="K1664" s="284" t="s">
        <v>932</v>
      </c>
      <c r="L1664" s="207">
        <f t="shared" si="160"/>
        <v>139.69280000000001</v>
      </c>
      <c r="M1664" s="208">
        <f>IF($N$11="",(F1664*$P$11)/100+F1664,L1664+(L1664*$P$11)/100)</f>
        <v>139.69280000000001</v>
      </c>
      <c r="P1664" s="217"/>
    </row>
    <row r="1665" spans="1:16" ht="11.25" customHeight="1">
      <c r="A1665" s="276"/>
      <c r="B1665" s="277"/>
      <c r="C1665" s="277"/>
      <c r="D1665" s="278" t="s">
        <v>2183</v>
      </c>
      <c r="E1665" s="279"/>
      <c r="F1665" s="279"/>
      <c r="G1665" s="281"/>
      <c r="H1665" s="282"/>
      <c r="I1665" s="281"/>
      <c r="J1665" s="283"/>
      <c r="K1665" s="284"/>
      <c r="L1665" s="207"/>
      <c r="M1665" s="208"/>
      <c r="P1665" s="217"/>
    </row>
    <row r="1666" spans="1:16" ht="11.25" customHeight="1">
      <c r="A1666" s="276"/>
      <c r="B1666" s="277"/>
      <c r="C1666" s="277"/>
      <c r="D1666" s="278" t="s">
        <v>489</v>
      </c>
      <c r="E1666" s="279"/>
      <c r="F1666" s="279"/>
      <c r="G1666" s="281"/>
      <c r="H1666" s="282"/>
      <c r="I1666" s="281"/>
      <c r="J1666" s="283"/>
      <c r="K1666" s="284"/>
      <c r="L1666" s="207"/>
      <c r="M1666" s="208"/>
      <c r="P1666" s="217"/>
    </row>
    <row r="1667" spans="1:16" ht="11.25" customHeight="1">
      <c r="A1667" s="70" t="s">
        <v>2687</v>
      </c>
      <c r="B1667" s="100">
        <v>0</v>
      </c>
      <c r="C1667" s="100">
        <v>0</v>
      </c>
      <c r="D1667" s="188" t="s">
        <v>2686</v>
      </c>
      <c r="E1667" s="15">
        <v>142.44425251050865</v>
      </c>
      <c r="F1667" s="13">
        <f t="shared" ref="F1667:F1673" si="162">E1667+(E1667*$N$10)/100</f>
        <v>142.44425251050865</v>
      </c>
      <c r="G1667" s="44">
        <v>315</v>
      </c>
      <c r="H1667" s="54">
        <v>263</v>
      </c>
      <c r="I1667" s="44">
        <v>70</v>
      </c>
      <c r="J1667" s="32">
        <v>0</v>
      </c>
      <c r="K1667" s="33" t="s">
        <v>932</v>
      </c>
      <c r="L1667" s="207">
        <f t="shared" si="160"/>
        <v>142.44425251050865</v>
      </c>
      <c r="M1667" s="208">
        <f t="shared" ref="M1667:M1673" si="163">IF($N$11="",(F1667*$P$11)/100+F1667,L1667+(L1667*$P$11)/100)</f>
        <v>142.44425251050865</v>
      </c>
      <c r="P1667" s="217"/>
    </row>
    <row r="1668" spans="1:16" ht="11.25" customHeight="1">
      <c r="A1668" s="66" t="s">
        <v>2849</v>
      </c>
      <c r="B1668" s="99" t="s">
        <v>3664</v>
      </c>
      <c r="C1668" s="99" t="s">
        <v>1463</v>
      </c>
      <c r="D1668" s="180" t="s">
        <v>3421</v>
      </c>
      <c r="E1668" s="6">
        <v>56.795161332467757</v>
      </c>
      <c r="F1668" s="13">
        <f t="shared" si="162"/>
        <v>56.795161332467757</v>
      </c>
      <c r="G1668" s="39">
        <v>192</v>
      </c>
      <c r="H1668" s="40">
        <v>255</v>
      </c>
      <c r="I1668" s="39">
        <v>45</v>
      </c>
      <c r="J1668" s="22">
        <v>28</v>
      </c>
      <c r="K1668" s="23" t="s">
        <v>424</v>
      </c>
      <c r="L1668" s="207">
        <f t="shared" si="160"/>
        <v>56.795161332467757</v>
      </c>
      <c r="M1668" s="208">
        <f t="shared" si="163"/>
        <v>56.795161332467757</v>
      </c>
      <c r="P1668" s="217"/>
    </row>
    <row r="1669" spans="1:16" ht="11.25" customHeight="1">
      <c r="A1669" s="66" t="s">
        <v>2411</v>
      </c>
      <c r="B1669" s="99" t="s">
        <v>3164</v>
      </c>
      <c r="C1669" s="99" t="s">
        <v>1944</v>
      </c>
      <c r="D1669" s="180" t="s">
        <v>3142</v>
      </c>
      <c r="E1669" s="6">
        <v>44.422910787869831</v>
      </c>
      <c r="F1669" s="13">
        <f t="shared" si="162"/>
        <v>44.422910787869831</v>
      </c>
      <c r="G1669" s="39">
        <v>282</v>
      </c>
      <c r="H1669" s="40">
        <v>224</v>
      </c>
      <c r="I1669" s="39">
        <v>63</v>
      </c>
      <c r="J1669" s="22">
        <v>10</v>
      </c>
      <c r="K1669" s="23" t="s">
        <v>425</v>
      </c>
      <c r="L1669" s="207">
        <f t="shared" si="160"/>
        <v>44.422910787869831</v>
      </c>
      <c r="M1669" s="208">
        <f t="shared" si="163"/>
        <v>44.422910787869831</v>
      </c>
      <c r="P1669" s="217"/>
    </row>
    <row r="1670" spans="1:16" ht="11.25" customHeight="1">
      <c r="A1670" s="66" t="s">
        <v>2537</v>
      </c>
      <c r="B1670" s="99" t="s">
        <v>1907</v>
      </c>
      <c r="C1670" s="99" t="s">
        <v>1857</v>
      </c>
      <c r="D1670" s="180" t="s">
        <v>3098</v>
      </c>
      <c r="E1670" s="6">
        <v>117.45342475776002</v>
      </c>
      <c r="F1670" s="13">
        <f t="shared" si="162"/>
        <v>117.45342475776002</v>
      </c>
      <c r="G1670" s="39">
        <v>107</v>
      </c>
      <c r="H1670" s="40">
        <v>90</v>
      </c>
      <c r="I1670" s="39">
        <v>375</v>
      </c>
      <c r="J1670" s="22">
        <v>1</v>
      </c>
      <c r="K1670" s="23" t="s">
        <v>426</v>
      </c>
      <c r="L1670" s="207">
        <f t="shared" si="160"/>
        <v>117.45342475776002</v>
      </c>
      <c r="M1670" s="208">
        <f t="shared" si="163"/>
        <v>117.45342475776002</v>
      </c>
      <c r="P1670" s="217"/>
    </row>
    <row r="1671" spans="1:16" ht="11.25" customHeight="1">
      <c r="A1671" s="66" t="s">
        <v>2550</v>
      </c>
      <c r="B1671" s="99" t="s">
        <v>3189</v>
      </c>
      <c r="C1671" s="99" t="s">
        <v>2565</v>
      </c>
      <c r="D1671" s="180" t="s">
        <v>2688</v>
      </c>
      <c r="E1671" s="6">
        <v>207.370171008</v>
      </c>
      <c r="F1671" s="13">
        <f t="shared" si="162"/>
        <v>207.370171008</v>
      </c>
      <c r="G1671" s="39">
        <v>195</v>
      </c>
      <c r="H1671" s="40">
        <v>104</v>
      </c>
      <c r="I1671" s="39">
        <v>375</v>
      </c>
      <c r="J1671" s="22">
        <v>1</v>
      </c>
      <c r="K1671" s="23" t="s">
        <v>426</v>
      </c>
      <c r="L1671" s="207">
        <f t="shared" si="160"/>
        <v>207.370171008</v>
      </c>
      <c r="M1671" s="208">
        <f t="shared" si="163"/>
        <v>207.370171008</v>
      </c>
      <c r="P1671" s="217"/>
    </row>
    <row r="1672" spans="1:16" ht="11.25" customHeight="1">
      <c r="A1672" s="66" t="s">
        <v>2453</v>
      </c>
      <c r="B1672" s="99" t="s">
        <v>2273</v>
      </c>
      <c r="C1672" s="99" t="s">
        <v>2302</v>
      </c>
      <c r="D1672" s="180" t="s">
        <v>3161</v>
      </c>
      <c r="E1672" s="6">
        <v>40.578727178604623</v>
      </c>
      <c r="F1672" s="13">
        <f t="shared" si="162"/>
        <v>40.578727178604623</v>
      </c>
      <c r="G1672" s="39">
        <v>224</v>
      </c>
      <c r="H1672" s="40">
        <v>165</v>
      </c>
      <c r="I1672" s="39">
        <v>62</v>
      </c>
      <c r="J1672" s="22">
        <v>24</v>
      </c>
      <c r="K1672" s="23" t="s">
        <v>425</v>
      </c>
      <c r="L1672" s="207">
        <f t="shared" si="160"/>
        <v>40.578727178604623</v>
      </c>
      <c r="M1672" s="208">
        <f t="shared" si="163"/>
        <v>40.578727178604623</v>
      </c>
      <c r="P1672" s="217"/>
    </row>
    <row r="1673" spans="1:16" ht="11.25" customHeight="1">
      <c r="A1673" s="66" t="s">
        <v>2761</v>
      </c>
      <c r="B1673" s="100" t="s">
        <v>3549</v>
      </c>
      <c r="C1673" s="100" t="s">
        <v>3550</v>
      </c>
      <c r="D1673" s="188" t="s">
        <v>3551</v>
      </c>
      <c r="E1673" s="15">
        <v>437.98852087885439</v>
      </c>
      <c r="F1673" s="13">
        <f t="shared" si="162"/>
        <v>437.98852087885439</v>
      </c>
      <c r="G1673" s="39">
        <v>202</v>
      </c>
      <c r="H1673" s="40">
        <v>16</v>
      </c>
      <c r="I1673" s="39">
        <v>405</v>
      </c>
      <c r="J1673" s="22">
        <v>1</v>
      </c>
      <c r="K1673" s="23" t="s">
        <v>426</v>
      </c>
      <c r="L1673" s="207">
        <f>F1673-(F1673*$N$11)/100</f>
        <v>437.98852087885439</v>
      </c>
      <c r="M1673" s="208">
        <f t="shared" si="163"/>
        <v>437.98852087885439</v>
      </c>
      <c r="P1673" s="217"/>
    </row>
    <row r="1674" spans="1:16" ht="11.25" customHeight="1">
      <c r="A1674" s="70"/>
      <c r="B1674" s="100"/>
      <c r="C1674" s="100"/>
      <c r="D1674" s="188" t="s">
        <v>3552</v>
      </c>
      <c r="E1674" s="15"/>
      <c r="F1674" s="2"/>
      <c r="G1674" s="13"/>
      <c r="H1674" s="44"/>
      <c r="I1674" s="54"/>
      <c r="J1674" s="44"/>
      <c r="K1674" s="32"/>
      <c r="L1674" s="207"/>
      <c r="M1674" s="208"/>
      <c r="P1674" s="217"/>
    </row>
    <row r="1675" spans="1:16" ht="11.25" customHeight="1">
      <c r="A1675" s="70"/>
      <c r="B1675" s="100"/>
      <c r="C1675" s="100"/>
      <c r="D1675" s="188" t="s">
        <v>3553</v>
      </c>
      <c r="E1675" s="15"/>
      <c r="F1675" s="2"/>
      <c r="G1675" s="13"/>
      <c r="H1675" s="44"/>
      <c r="I1675" s="54"/>
      <c r="J1675" s="44"/>
      <c r="K1675" s="32"/>
      <c r="L1675" s="207"/>
      <c r="M1675" s="208"/>
      <c r="P1675" s="217"/>
    </row>
    <row r="1676" spans="1:16" ht="11.25" customHeight="1">
      <c r="A1676" s="70" t="s">
        <v>2767</v>
      </c>
      <c r="B1676" s="100" t="s">
        <v>3044</v>
      </c>
      <c r="C1676" s="100" t="s">
        <v>1981</v>
      </c>
      <c r="D1676" s="188" t="s">
        <v>4135</v>
      </c>
      <c r="E1676" s="15">
        <v>624.8698746284507</v>
      </c>
      <c r="F1676" s="13">
        <f>E1676+(E1676*$N$10)/100</f>
        <v>624.8698746284507</v>
      </c>
      <c r="G1676" s="44">
        <v>263</v>
      </c>
      <c r="H1676" s="54">
        <v>161</v>
      </c>
      <c r="I1676" s="44">
        <v>417</v>
      </c>
      <c r="J1676" s="32">
        <v>1</v>
      </c>
      <c r="K1676" s="33" t="s">
        <v>426</v>
      </c>
      <c r="L1676" s="207">
        <f t="shared" si="160"/>
        <v>624.8698746284507</v>
      </c>
      <c r="M1676" s="208">
        <f>IF($N$11="",(F1676*$P$11)/100+F1676,L1676+(L1676*$P$11)/100)</f>
        <v>624.8698746284507</v>
      </c>
      <c r="P1676" s="217"/>
    </row>
    <row r="1677" spans="1:16" ht="11.25" customHeight="1">
      <c r="A1677" s="70" t="s">
        <v>3845</v>
      </c>
      <c r="B1677" s="100" t="s">
        <v>4053</v>
      </c>
      <c r="C1677" s="100" t="s">
        <v>4054</v>
      </c>
      <c r="D1677" s="188" t="s">
        <v>4058</v>
      </c>
      <c r="E1677" s="15">
        <v>509.44400000000002</v>
      </c>
      <c r="F1677" s="13">
        <f>E1677+(E1677*$N$10)/100</f>
        <v>509.44400000000002</v>
      </c>
      <c r="G1677" s="44">
        <v>263</v>
      </c>
      <c r="H1677" s="54">
        <v>146</v>
      </c>
      <c r="I1677" s="44">
        <v>408</v>
      </c>
      <c r="J1677" s="32">
        <v>0</v>
      </c>
      <c r="K1677" s="33" t="s">
        <v>426</v>
      </c>
      <c r="L1677" s="207">
        <f t="shared" si="160"/>
        <v>509.44400000000002</v>
      </c>
      <c r="M1677" s="208">
        <f>IF($N$11="",(F1677*$P$11)/100+F1677,L1677+(L1677*$P$11)/100)</f>
        <v>509.44400000000002</v>
      </c>
      <c r="P1677" s="217"/>
    </row>
    <row r="1678" spans="1:16" ht="11.25" customHeight="1">
      <c r="A1678" s="66" t="s">
        <v>1400</v>
      </c>
      <c r="B1678" s="99">
        <v>0</v>
      </c>
      <c r="C1678" s="99" t="s">
        <v>4059</v>
      </c>
      <c r="D1678" s="180" t="s">
        <v>4060</v>
      </c>
      <c r="E1678" s="6">
        <v>231.88095394851416</v>
      </c>
      <c r="F1678" s="13">
        <f>E1678+(E1678*$N$10)/100</f>
        <v>231.88095394851416</v>
      </c>
      <c r="G1678" s="39">
        <v>143</v>
      </c>
      <c r="H1678" s="40">
        <v>113</v>
      </c>
      <c r="I1678" s="39">
        <v>415</v>
      </c>
      <c r="J1678" s="22">
        <v>0</v>
      </c>
      <c r="K1678" s="23" t="s">
        <v>426</v>
      </c>
      <c r="L1678" s="207">
        <f t="shared" si="160"/>
        <v>231.88095394851416</v>
      </c>
      <c r="M1678" s="208">
        <f>IF($N$11="",(F1678*$P$11)/100+F1678,L1678+(L1678*$P$11)/100)</f>
        <v>231.88095394851416</v>
      </c>
      <c r="P1678" s="217"/>
    </row>
    <row r="1679" spans="1:16" ht="11.25" customHeight="1">
      <c r="A1679" s="66" t="s">
        <v>2511</v>
      </c>
      <c r="B1679" s="99" t="s">
        <v>2278</v>
      </c>
      <c r="C1679" s="99" t="s">
        <v>2307</v>
      </c>
      <c r="D1679" s="180" t="s">
        <v>1849</v>
      </c>
      <c r="E1679" s="6">
        <v>85.795404286792419</v>
      </c>
      <c r="F1679" s="13">
        <f>E1679+(E1679*$N$10)/100</f>
        <v>85.795404286792419</v>
      </c>
      <c r="G1679" s="39">
        <v>0</v>
      </c>
      <c r="H1679" s="40">
        <v>0</v>
      </c>
      <c r="I1679" s="39">
        <v>0</v>
      </c>
      <c r="J1679" s="22">
        <v>30</v>
      </c>
      <c r="K1679" s="23" t="s">
        <v>425</v>
      </c>
      <c r="L1679" s="207">
        <f t="shared" si="160"/>
        <v>85.795404286792419</v>
      </c>
      <c r="M1679" s="208">
        <f>IF($N$11="",(F1679*$P$11)/100+F1679,L1679+(L1679*$P$11)/100)</f>
        <v>85.795404286792419</v>
      </c>
      <c r="P1679" s="217"/>
    </row>
    <row r="1680" spans="1:16" ht="11.25" customHeight="1">
      <c r="A1680" s="337" t="s">
        <v>3800</v>
      </c>
      <c r="B1680" s="338"/>
      <c r="C1680" s="338"/>
      <c r="D1680" s="338" t="s">
        <v>2208</v>
      </c>
      <c r="E1680" s="338"/>
      <c r="F1680" s="338"/>
      <c r="G1680" s="338"/>
      <c r="H1680" s="338"/>
      <c r="I1680" s="338"/>
      <c r="J1680" s="338"/>
      <c r="K1680" s="339"/>
      <c r="L1680" s="209"/>
      <c r="M1680" s="210"/>
      <c r="P1680" s="217"/>
    </row>
    <row r="1681" spans="1:16" ht="11.25" customHeight="1">
      <c r="A1681" s="66" t="s">
        <v>2519</v>
      </c>
      <c r="B1681" s="99">
        <v>0</v>
      </c>
      <c r="C1681" s="99" t="s">
        <v>2141</v>
      </c>
      <c r="D1681" s="180" t="s">
        <v>2689</v>
      </c>
      <c r="E1681" s="6">
        <v>467.95839999999998</v>
      </c>
      <c r="F1681" s="13">
        <f>E1681+(E1681*$N$10)/100</f>
        <v>467.95839999999998</v>
      </c>
      <c r="G1681" s="39">
        <v>136</v>
      </c>
      <c r="H1681" s="40" t="s">
        <v>2143</v>
      </c>
      <c r="I1681" s="39">
        <v>165</v>
      </c>
      <c r="J1681" s="22">
        <v>6</v>
      </c>
      <c r="K1681" s="23" t="s">
        <v>2144</v>
      </c>
      <c r="L1681" s="207">
        <f>F1681-(F1681*$N$11)/100</f>
        <v>467.95839999999998</v>
      </c>
      <c r="M1681" s="208">
        <f>IF($N$11="",(F1681*$P$11)/100+F1681,L1681+(L1681*$P$11)/100)</f>
        <v>467.95839999999998</v>
      </c>
      <c r="P1681" s="217"/>
    </row>
    <row r="1682" spans="1:16" ht="11.25" customHeight="1">
      <c r="A1682" s="314" t="s">
        <v>2209</v>
      </c>
      <c r="B1682" s="315"/>
      <c r="C1682" s="315"/>
      <c r="D1682" s="315" t="s">
        <v>2208</v>
      </c>
      <c r="E1682" s="315"/>
      <c r="F1682" s="315"/>
      <c r="G1682" s="315"/>
      <c r="H1682" s="315"/>
      <c r="I1682" s="315"/>
      <c r="J1682" s="315"/>
      <c r="K1682" s="316"/>
      <c r="L1682" s="209"/>
      <c r="M1682" s="210"/>
      <c r="P1682" s="217"/>
    </row>
    <row r="1683" spans="1:16" ht="11.25" customHeight="1">
      <c r="A1683" s="66" t="s">
        <v>2778</v>
      </c>
      <c r="B1683" s="99" t="s">
        <v>453</v>
      </c>
      <c r="C1683" s="99" t="s">
        <v>2013</v>
      </c>
      <c r="D1683" s="180" t="s">
        <v>2733</v>
      </c>
      <c r="E1683" s="6">
        <v>59.805817344000005</v>
      </c>
      <c r="F1683" s="13">
        <f t="shared" ref="F1683:F1695" si="164">E1683+(E1683*$N$10)/100</f>
        <v>59.805817344000005</v>
      </c>
      <c r="G1683" s="39">
        <v>278</v>
      </c>
      <c r="H1683" s="40">
        <v>205</v>
      </c>
      <c r="I1683" s="39">
        <v>26</v>
      </c>
      <c r="J1683" s="22">
        <v>6</v>
      </c>
      <c r="K1683" s="23" t="s">
        <v>456</v>
      </c>
      <c r="L1683" s="207">
        <f t="shared" ref="L1683:L1693" si="165">F1683-(F1683*$N$11)/100</f>
        <v>59.805817344000005</v>
      </c>
      <c r="M1683" s="208">
        <f t="shared" ref="M1683:M1689" si="166">IF($N$11="",(F1683*$P$11)/100+F1683,L1683+(L1683*$P$11)/100)</f>
        <v>59.805817344000005</v>
      </c>
      <c r="P1683" s="217"/>
    </row>
    <row r="1684" spans="1:16" ht="11.25" customHeight="1">
      <c r="A1684" s="66" t="s">
        <v>2790</v>
      </c>
      <c r="B1684" s="99" t="s">
        <v>888</v>
      </c>
      <c r="C1684" s="99" t="s">
        <v>889</v>
      </c>
      <c r="D1684" s="180" t="s">
        <v>2734</v>
      </c>
      <c r="E1684" s="6">
        <v>101.12383636992</v>
      </c>
      <c r="F1684" s="13">
        <f t="shared" si="164"/>
        <v>101.12383636992</v>
      </c>
      <c r="G1684" s="39">
        <v>169</v>
      </c>
      <c r="H1684" s="40">
        <v>144</v>
      </c>
      <c r="I1684" s="39">
        <v>107</v>
      </c>
      <c r="J1684" s="22">
        <v>6</v>
      </c>
      <c r="K1684" s="23" t="s">
        <v>456</v>
      </c>
      <c r="L1684" s="207">
        <f t="shared" si="165"/>
        <v>101.12383636992</v>
      </c>
      <c r="M1684" s="208">
        <f t="shared" si="166"/>
        <v>101.12383636992</v>
      </c>
      <c r="P1684" s="217"/>
    </row>
    <row r="1685" spans="1:16" ht="11.25" customHeight="1">
      <c r="A1685" s="66" t="s">
        <v>2799</v>
      </c>
      <c r="B1685" s="99" t="s">
        <v>891</v>
      </c>
      <c r="C1685" s="99" t="s">
        <v>477</v>
      </c>
      <c r="D1685" s="180" t="s">
        <v>2735</v>
      </c>
      <c r="E1685" s="6">
        <v>56.25647209728001</v>
      </c>
      <c r="F1685" s="13">
        <f t="shared" si="164"/>
        <v>56.25647209728001</v>
      </c>
      <c r="G1685" s="39">
        <v>291</v>
      </c>
      <c r="H1685" s="40">
        <v>147</v>
      </c>
      <c r="I1685" s="39">
        <v>30</v>
      </c>
      <c r="J1685" s="22">
        <v>6</v>
      </c>
      <c r="K1685" s="23" t="s">
        <v>456</v>
      </c>
      <c r="L1685" s="207">
        <f t="shared" si="165"/>
        <v>56.25647209728001</v>
      </c>
      <c r="M1685" s="208">
        <f t="shared" si="166"/>
        <v>56.25647209728001</v>
      </c>
      <c r="P1685" s="217"/>
    </row>
    <row r="1686" spans="1:16" ht="11.25" customHeight="1">
      <c r="A1686" s="66" t="s">
        <v>2800</v>
      </c>
      <c r="B1686" s="99" t="s">
        <v>892</v>
      </c>
      <c r="C1686" s="99" t="s">
        <v>893</v>
      </c>
      <c r="D1686" s="180" t="s">
        <v>2736</v>
      </c>
      <c r="E1686" s="6">
        <v>68.204634301440009</v>
      </c>
      <c r="F1686" s="13">
        <f t="shared" si="164"/>
        <v>68.204634301440009</v>
      </c>
      <c r="G1686" s="39">
        <v>383</v>
      </c>
      <c r="H1686" s="40">
        <v>141</v>
      </c>
      <c r="I1686" s="39">
        <v>26</v>
      </c>
      <c r="J1686" s="22">
        <v>6</v>
      </c>
      <c r="K1686" s="23" t="s">
        <v>456</v>
      </c>
      <c r="L1686" s="207">
        <f t="shared" si="165"/>
        <v>68.204634301440009</v>
      </c>
      <c r="M1686" s="208">
        <f t="shared" si="166"/>
        <v>68.204634301440009</v>
      </c>
      <c r="P1686" s="217"/>
    </row>
    <row r="1687" spans="1:16" ht="11.25" customHeight="1">
      <c r="A1687" s="66" t="s">
        <v>2823</v>
      </c>
      <c r="B1687" s="99" t="s">
        <v>901</v>
      </c>
      <c r="C1687" s="99" t="s">
        <v>2331</v>
      </c>
      <c r="D1687" s="180" t="s">
        <v>2737</v>
      </c>
      <c r="E1687" s="6">
        <v>64.759299171840013</v>
      </c>
      <c r="F1687" s="13">
        <f t="shared" si="164"/>
        <v>64.759299171840013</v>
      </c>
      <c r="G1687" s="39">
        <v>282</v>
      </c>
      <c r="H1687" s="40">
        <v>206</v>
      </c>
      <c r="I1687" s="39">
        <v>30</v>
      </c>
      <c r="J1687" s="22">
        <v>6</v>
      </c>
      <c r="K1687" s="23" t="s">
        <v>456</v>
      </c>
      <c r="L1687" s="207">
        <f t="shared" si="165"/>
        <v>64.759299171840013</v>
      </c>
      <c r="M1687" s="208">
        <f t="shared" si="166"/>
        <v>64.759299171840013</v>
      </c>
      <c r="P1687" s="217"/>
    </row>
    <row r="1688" spans="1:16" ht="11.25" customHeight="1">
      <c r="A1688" s="66" t="s">
        <v>1337</v>
      </c>
      <c r="B1688" s="99" t="s">
        <v>2341</v>
      </c>
      <c r="C1688" s="99" t="s">
        <v>2342</v>
      </c>
      <c r="D1688" s="180" t="s">
        <v>2739</v>
      </c>
      <c r="E1688" s="6">
        <v>52.005058560000002</v>
      </c>
      <c r="F1688" s="13">
        <f t="shared" si="164"/>
        <v>52.005058560000002</v>
      </c>
      <c r="G1688" s="39">
        <v>251</v>
      </c>
      <c r="H1688" s="40">
        <v>215</v>
      </c>
      <c r="I1688" s="39">
        <v>30</v>
      </c>
      <c r="J1688" s="22">
        <v>6</v>
      </c>
      <c r="K1688" s="23" t="s">
        <v>456</v>
      </c>
      <c r="L1688" s="207">
        <f t="shared" si="165"/>
        <v>52.005058560000002</v>
      </c>
      <c r="M1688" s="208">
        <f t="shared" si="166"/>
        <v>52.005058560000002</v>
      </c>
      <c r="P1688" s="217"/>
    </row>
    <row r="1689" spans="1:16" ht="11.25" customHeight="1">
      <c r="A1689" s="66" t="s">
        <v>2877</v>
      </c>
      <c r="B1689" s="99"/>
      <c r="C1689" s="99" t="s">
        <v>3587</v>
      </c>
      <c r="D1689" s="180" t="s">
        <v>3588</v>
      </c>
      <c r="E1689" s="6">
        <v>155.76515136</v>
      </c>
      <c r="F1689" s="13">
        <f>E1689+(E1689*$N$10)/100</f>
        <v>155.76515136</v>
      </c>
      <c r="G1689" s="39"/>
      <c r="H1689" s="40"/>
      <c r="I1689" s="39"/>
      <c r="J1689" s="22"/>
      <c r="K1689" s="23"/>
      <c r="L1689" s="207">
        <f>F1689-(F1689*$N$11)/100</f>
        <v>155.76515136</v>
      </c>
      <c r="M1689" s="208">
        <f t="shared" si="166"/>
        <v>155.76515136</v>
      </c>
      <c r="P1689" s="217"/>
    </row>
    <row r="1690" spans="1:16" ht="11.25" customHeight="1">
      <c r="A1690" s="66"/>
      <c r="B1690" s="99"/>
      <c r="C1690" s="99"/>
      <c r="D1690" s="180" t="s">
        <v>3589</v>
      </c>
      <c r="E1690" s="6"/>
      <c r="F1690" s="13"/>
      <c r="G1690" s="39"/>
      <c r="H1690" s="40"/>
      <c r="I1690" s="39"/>
      <c r="J1690" s="22"/>
      <c r="K1690" s="23"/>
      <c r="L1690" s="207"/>
      <c r="M1690" s="208"/>
      <c r="P1690" s="217"/>
    </row>
    <row r="1691" spans="1:16" ht="11.25" customHeight="1">
      <c r="A1691" s="66"/>
      <c r="B1691" s="99"/>
      <c r="C1691" s="99"/>
      <c r="D1691" s="180" t="s">
        <v>3590</v>
      </c>
      <c r="E1691" s="6"/>
      <c r="F1691" s="13"/>
      <c r="G1691" s="39"/>
      <c r="H1691" s="40"/>
      <c r="I1691" s="39"/>
      <c r="J1691" s="22"/>
      <c r="K1691" s="23"/>
      <c r="L1691" s="207"/>
      <c r="M1691" s="208"/>
      <c r="P1691" s="217"/>
    </row>
    <row r="1692" spans="1:16" ht="11.25" customHeight="1">
      <c r="A1692" s="66" t="s">
        <v>1389</v>
      </c>
      <c r="B1692" s="99" t="s">
        <v>2722</v>
      </c>
      <c r="C1692" s="99" t="s">
        <v>2723</v>
      </c>
      <c r="D1692" s="180" t="s">
        <v>2724</v>
      </c>
      <c r="E1692" s="6">
        <v>67.697584980480002</v>
      </c>
      <c r="F1692" s="13">
        <f t="shared" si="164"/>
        <v>67.697584980480002</v>
      </c>
      <c r="G1692" s="39">
        <v>254</v>
      </c>
      <c r="H1692" s="40">
        <v>180</v>
      </c>
      <c r="I1692" s="39">
        <v>30</v>
      </c>
      <c r="J1692" s="22">
        <v>6</v>
      </c>
      <c r="K1692" s="23" t="s">
        <v>456</v>
      </c>
      <c r="L1692" s="207">
        <f t="shared" si="165"/>
        <v>67.697584980480002</v>
      </c>
      <c r="M1692" s="208">
        <f>IF($N$11="",(F1692*$P$11)/100+F1692,L1692+(L1692*$P$11)/100)</f>
        <v>67.697584980480002</v>
      </c>
      <c r="P1692" s="217"/>
    </row>
    <row r="1693" spans="1:16" ht="11.25" customHeight="1">
      <c r="A1693" s="66" t="s">
        <v>2387</v>
      </c>
      <c r="B1693" s="99">
        <v>0</v>
      </c>
      <c r="C1693" s="99">
        <v>0</v>
      </c>
      <c r="D1693" s="180" t="s">
        <v>1475</v>
      </c>
      <c r="E1693" s="6">
        <v>98.51058217728</v>
      </c>
      <c r="F1693" s="13">
        <f t="shared" si="164"/>
        <v>98.51058217728</v>
      </c>
      <c r="G1693" s="39">
        <v>277</v>
      </c>
      <c r="H1693" s="40">
        <v>219</v>
      </c>
      <c r="I1693" s="39">
        <v>30</v>
      </c>
      <c r="J1693" s="22">
        <v>6</v>
      </c>
      <c r="K1693" s="23" t="s">
        <v>456</v>
      </c>
      <c r="L1693" s="207">
        <f t="shared" si="165"/>
        <v>98.51058217728</v>
      </c>
      <c r="M1693" s="208">
        <f>IF($N$11="",(F1693*$P$11)/100+F1693,L1693+(L1693*$P$11)/100)</f>
        <v>98.51058217728</v>
      </c>
      <c r="P1693" s="217"/>
    </row>
    <row r="1694" spans="1:16" ht="11.25" customHeight="1">
      <c r="A1694" s="66"/>
      <c r="B1694" s="99"/>
      <c r="C1694" s="99"/>
      <c r="D1694" s="180" t="s">
        <v>3591</v>
      </c>
      <c r="E1694" s="6"/>
      <c r="F1694" s="13"/>
      <c r="G1694" s="39"/>
      <c r="H1694" s="40"/>
      <c r="I1694" s="39"/>
      <c r="J1694" s="22"/>
      <c r="K1694" s="23"/>
      <c r="L1694" s="207"/>
      <c r="M1694" s="208"/>
      <c r="P1694" s="217"/>
    </row>
    <row r="1695" spans="1:16" ht="11.25" customHeight="1">
      <c r="A1695" s="107" t="s">
        <v>3600</v>
      </c>
      <c r="B1695" s="108"/>
      <c r="C1695" s="108"/>
      <c r="D1695" s="193" t="s">
        <v>3601</v>
      </c>
      <c r="E1695" s="109">
        <v>100.00572761088002</v>
      </c>
      <c r="F1695" s="13">
        <f t="shared" si="164"/>
        <v>100.00572761088002</v>
      </c>
      <c r="G1695" s="110"/>
      <c r="H1695" s="111"/>
      <c r="I1695" s="110"/>
      <c r="J1695" s="112"/>
      <c r="K1695" s="113"/>
      <c r="L1695" s="207">
        <f>F1695-(F1695*$N$11)/100</f>
        <v>100.00572761088002</v>
      </c>
      <c r="M1695" s="208">
        <f>IF($N$11="",(F1695*$P$11)/100+F1695,L1695+(L1695*$P$11)/100)</f>
        <v>100.00572761088002</v>
      </c>
      <c r="P1695" s="217"/>
    </row>
    <row r="1696" spans="1:16" ht="11.25" customHeight="1">
      <c r="A1696" s="314" t="s">
        <v>463</v>
      </c>
      <c r="B1696" s="315"/>
      <c r="C1696" s="315"/>
      <c r="D1696" s="315"/>
      <c r="E1696" s="315"/>
      <c r="F1696" s="315"/>
      <c r="G1696" s="315"/>
      <c r="H1696" s="315"/>
      <c r="I1696" s="315"/>
      <c r="J1696" s="315"/>
      <c r="K1696" s="316"/>
      <c r="L1696" s="209"/>
      <c r="M1696" s="210"/>
      <c r="P1696" s="217"/>
    </row>
    <row r="1697" spans="1:16" ht="11.25" customHeight="1">
      <c r="A1697" s="69" t="s">
        <v>2579</v>
      </c>
      <c r="B1697" s="98" t="s">
        <v>4102</v>
      </c>
      <c r="C1697" s="98">
        <v>0</v>
      </c>
      <c r="D1697" s="187" t="s">
        <v>2690</v>
      </c>
      <c r="E1697" s="13">
        <v>52.104124799999994</v>
      </c>
      <c r="F1697" s="13">
        <f>E1697+(E1697*$N$10)/100</f>
        <v>52.104124799999994</v>
      </c>
      <c r="G1697" s="42">
        <v>75</v>
      </c>
      <c r="H1697" s="52" t="s">
        <v>465</v>
      </c>
      <c r="I1697" s="42">
        <v>120</v>
      </c>
      <c r="J1697" s="28">
        <v>6</v>
      </c>
      <c r="K1697" s="29" t="s">
        <v>463</v>
      </c>
      <c r="L1697" s="207">
        <f>F1697-(F1697*$N$11)/100</f>
        <v>52.104124799999994</v>
      </c>
      <c r="M1697" s="208">
        <f>IF($N$11="",(F1697*$P$11)/100+F1697,L1697+(L1697*$P$11)/100)</f>
        <v>52.104124799999994</v>
      </c>
      <c r="P1697" s="217"/>
    </row>
    <row r="1698" spans="1:16" ht="11.25" customHeight="1">
      <c r="A1698" s="69"/>
      <c r="B1698" s="98"/>
      <c r="C1698" s="98"/>
      <c r="D1698" s="187" t="s">
        <v>2691</v>
      </c>
      <c r="E1698" s="13"/>
      <c r="F1698" s="13"/>
      <c r="G1698" s="42"/>
      <c r="H1698" s="52"/>
      <c r="I1698" s="42"/>
      <c r="J1698" s="28"/>
      <c r="K1698" s="29"/>
      <c r="L1698" s="207"/>
      <c r="M1698" s="208"/>
      <c r="P1698" s="217"/>
    </row>
    <row r="1699" spans="1:16" ht="11.25" customHeight="1">
      <c r="A1699" s="69"/>
      <c r="B1699" s="98"/>
      <c r="C1699" s="98"/>
      <c r="D1699" s="187" t="s">
        <v>2692</v>
      </c>
      <c r="E1699" s="13"/>
      <c r="F1699" s="13"/>
      <c r="G1699" s="42"/>
      <c r="H1699" s="52"/>
      <c r="I1699" s="42"/>
      <c r="J1699" s="28"/>
      <c r="K1699" s="29"/>
      <c r="L1699" s="207"/>
      <c r="M1699" s="208"/>
      <c r="P1699" s="217"/>
    </row>
    <row r="1700" spans="1:16" ht="11.25" customHeight="1">
      <c r="A1700" s="69"/>
      <c r="B1700" s="98"/>
      <c r="C1700" s="98"/>
      <c r="D1700" s="187" t="s">
        <v>2577</v>
      </c>
      <c r="E1700" s="13"/>
      <c r="F1700" s="13"/>
      <c r="G1700" s="42"/>
      <c r="H1700" s="52"/>
      <c r="I1700" s="42"/>
      <c r="J1700" s="28"/>
      <c r="K1700" s="29"/>
      <c r="L1700" s="207"/>
      <c r="M1700" s="208"/>
      <c r="P1700" s="217"/>
    </row>
    <row r="1701" spans="1:16" ht="11.25" customHeight="1">
      <c r="A1701" s="69" t="s">
        <v>2861</v>
      </c>
      <c r="B1701" s="98" t="s">
        <v>4102</v>
      </c>
      <c r="C1701" s="98" t="s">
        <v>567</v>
      </c>
      <c r="D1701" s="187" t="s">
        <v>556</v>
      </c>
      <c r="E1701" s="13">
        <v>52.104124799999994</v>
      </c>
      <c r="F1701" s="13">
        <f>E1701+(E1701*$N$10)/100</f>
        <v>52.104124799999994</v>
      </c>
      <c r="G1701" s="42">
        <v>75</v>
      </c>
      <c r="H1701" s="52" t="s">
        <v>465</v>
      </c>
      <c r="I1701" s="42">
        <v>120</v>
      </c>
      <c r="J1701" s="28">
        <v>6</v>
      </c>
      <c r="K1701" s="29" t="s">
        <v>463</v>
      </c>
      <c r="L1701" s="207">
        <f>F1701-(F1701*$N$11)/100</f>
        <v>52.104124799999994</v>
      </c>
      <c r="M1701" s="208">
        <f>IF($N$11="",(F1701*$P$11)/100+F1701,L1701+(L1701*$P$11)/100)</f>
        <v>52.104124799999994</v>
      </c>
      <c r="P1701" s="217"/>
    </row>
    <row r="1702" spans="1:16" ht="11.25" customHeight="1">
      <c r="A1702" s="66" t="s">
        <v>3891</v>
      </c>
      <c r="B1702" s="99" t="s">
        <v>578</v>
      </c>
      <c r="C1702" s="99" t="s">
        <v>579</v>
      </c>
      <c r="D1702" s="180" t="s">
        <v>557</v>
      </c>
      <c r="E1702" s="6">
        <v>56.609280000000005</v>
      </c>
      <c r="F1702" s="13">
        <f>E1702+(E1702*$N$10)/100</f>
        <v>56.609280000000005</v>
      </c>
      <c r="G1702" s="39">
        <v>75</v>
      </c>
      <c r="H1702" s="40" t="s">
        <v>465</v>
      </c>
      <c r="I1702" s="39">
        <v>90</v>
      </c>
      <c r="J1702" s="22">
        <v>6</v>
      </c>
      <c r="K1702" s="23" t="s">
        <v>463</v>
      </c>
      <c r="L1702" s="207">
        <f>F1702-(F1702*$N$11)/100</f>
        <v>56.609280000000005</v>
      </c>
      <c r="M1702" s="208">
        <f>IF($N$11="",(F1702*$P$11)/100+F1702,L1702+(L1702*$P$11)/100)</f>
        <v>56.609280000000005</v>
      </c>
      <c r="P1702" s="217"/>
    </row>
    <row r="1703" spans="1:16" ht="11.25" customHeight="1">
      <c r="A1703" s="66" t="s">
        <v>3897</v>
      </c>
      <c r="B1703" s="99" t="s">
        <v>584</v>
      </c>
      <c r="C1703" s="99" t="s">
        <v>585</v>
      </c>
      <c r="D1703" s="180" t="s">
        <v>784</v>
      </c>
      <c r="E1703" s="6">
        <v>65.618882784000007</v>
      </c>
      <c r="F1703" s="13">
        <f>E1703+(E1703*$N$10)/100</f>
        <v>65.618882784000007</v>
      </c>
      <c r="G1703" s="39">
        <v>92</v>
      </c>
      <c r="H1703" s="40" t="s">
        <v>465</v>
      </c>
      <c r="I1703" s="39">
        <v>130</v>
      </c>
      <c r="J1703" s="22">
        <v>6</v>
      </c>
      <c r="K1703" s="23" t="s">
        <v>463</v>
      </c>
      <c r="L1703" s="207">
        <f>F1703-(F1703*$N$11)/100</f>
        <v>65.618882784000007</v>
      </c>
      <c r="M1703" s="208">
        <f>IF($N$11="",(F1703*$P$11)/100+F1703,L1703+(L1703*$P$11)/100)</f>
        <v>65.618882784000007</v>
      </c>
      <c r="P1703" s="217"/>
    </row>
    <row r="1704" spans="1:16" ht="11.25" customHeight="1">
      <c r="A1704" s="70" t="s">
        <v>3903</v>
      </c>
      <c r="B1704" s="100" t="s">
        <v>2993</v>
      </c>
      <c r="C1704" s="100" t="s">
        <v>2994</v>
      </c>
      <c r="D1704" s="188" t="s">
        <v>983</v>
      </c>
      <c r="E1704" s="15">
        <v>61.916400000000003</v>
      </c>
      <c r="F1704" s="13">
        <f>E1704+(E1704*$N$10)/100</f>
        <v>61.916400000000003</v>
      </c>
      <c r="G1704" s="44">
        <v>92</v>
      </c>
      <c r="H1704" s="54" t="s">
        <v>465</v>
      </c>
      <c r="I1704" s="44">
        <v>130</v>
      </c>
      <c r="J1704" s="32">
        <v>6</v>
      </c>
      <c r="K1704" s="33" t="s">
        <v>463</v>
      </c>
      <c r="L1704" s="207">
        <f>F1704-(F1704*$N$11)/100</f>
        <v>61.916400000000003</v>
      </c>
      <c r="M1704" s="208">
        <f>IF($N$11="",(F1704*$P$11)/100+F1704,L1704+(L1704*$P$11)/100)</f>
        <v>61.916400000000003</v>
      </c>
      <c r="P1704" s="217"/>
    </row>
    <row r="1705" spans="1:16" ht="11.25" customHeight="1">
      <c r="A1705" s="69"/>
      <c r="B1705" s="98"/>
      <c r="C1705" s="98"/>
      <c r="D1705" s="187" t="s">
        <v>984</v>
      </c>
      <c r="E1705" s="13"/>
      <c r="F1705" s="13"/>
      <c r="G1705" s="42"/>
      <c r="H1705" s="52"/>
      <c r="I1705" s="42"/>
      <c r="J1705" s="28"/>
      <c r="K1705" s="29"/>
      <c r="L1705" s="207"/>
      <c r="M1705" s="208"/>
      <c r="P1705" s="217"/>
    </row>
    <row r="1706" spans="1:16" ht="11.25" customHeight="1">
      <c r="A1706" s="66" t="s">
        <v>1222</v>
      </c>
      <c r="B1706" s="99" t="s">
        <v>596</v>
      </c>
      <c r="C1706" s="99" t="s">
        <v>2988</v>
      </c>
      <c r="D1706" s="180" t="s">
        <v>785</v>
      </c>
      <c r="E1706" s="6">
        <v>51.644174399999997</v>
      </c>
      <c r="F1706" s="13">
        <f>E1706+(E1706*$N$10)/100</f>
        <v>51.644174399999997</v>
      </c>
      <c r="G1706" s="39">
        <v>92</v>
      </c>
      <c r="H1706" s="40" t="s">
        <v>465</v>
      </c>
      <c r="I1706" s="39">
        <v>69</v>
      </c>
      <c r="J1706" s="22">
        <v>6</v>
      </c>
      <c r="K1706" s="23" t="s">
        <v>463</v>
      </c>
      <c r="L1706" s="207">
        <f>F1706-(F1706*$N$11)/100</f>
        <v>51.644174399999997</v>
      </c>
      <c r="M1706" s="208">
        <f>IF($N$11="",(F1706*$P$11)/100+F1706,L1706+(L1706*$P$11)/100)</f>
        <v>51.644174399999997</v>
      </c>
      <c r="P1706" s="217"/>
    </row>
    <row r="1707" spans="1:16" ht="11.25" customHeight="1">
      <c r="A1707" s="70" t="s">
        <v>1322</v>
      </c>
      <c r="B1707" s="100" t="s">
        <v>4122</v>
      </c>
      <c r="C1707" s="100" t="s">
        <v>2083</v>
      </c>
      <c r="D1707" s="188" t="s">
        <v>2693</v>
      </c>
      <c r="E1707" s="15">
        <v>45.535089599999999</v>
      </c>
      <c r="F1707" s="13">
        <f>E1707+(E1707*$N$10)/100</f>
        <v>45.535089599999999</v>
      </c>
      <c r="G1707" s="44">
        <v>75</v>
      </c>
      <c r="H1707" s="54" t="s">
        <v>465</v>
      </c>
      <c r="I1707" s="44">
        <v>120</v>
      </c>
      <c r="J1707" s="32">
        <v>6</v>
      </c>
      <c r="K1707" s="33" t="s">
        <v>463</v>
      </c>
      <c r="L1707" s="207">
        <f>F1707-(F1707*$N$11)/100</f>
        <v>45.535089599999999</v>
      </c>
      <c r="M1707" s="208">
        <f>IF($N$11="",(F1707*$P$11)/100+F1707,L1707+(L1707*$P$11)/100)</f>
        <v>45.535089599999999</v>
      </c>
      <c r="P1707" s="217"/>
    </row>
    <row r="1708" spans="1:16" ht="11.25" customHeight="1">
      <c r="A1708" s="70"/>
      <c r="B1708" s="100"/>
      <c r="C1708" s="100"/>
      <c r="D1708" s="188" t="s">
        <v>2694</v>
      </c>
      <c r="E1708" s="15"/>
      <c r="F1708" s="15"/>
      <c r="G1708" s="44"/>
      <c r="H1708" s="54"/>
      <c r="I1708" s="44"/>
      <c r="J1708" s="32"/>
      <c r="K1708" s="33"/>
      <c r="L1708" s="207"/>
      <c r="M1708" s="208"/>
      <c r="P1708" s="217"/>
    </row>
    <row r="1709" spans="1:16" ht="11.25" customHeight="1">
      <c r="A1709" s="70"/>
      <c r="B1709" s="100"/>
      <c r="C1709" s="100"/>
      <c r="D1709" s="188" t="s">
        <v>2695</v>
      </c>
      <c r="E1709" s="15"/>
      <c r="F1709" s="15"/>
      <c r="G1709" s="44"/>
      <c r="H1709" s="54"/>
      <c r="I1709" s="44"/>
      <c r="J1709" s="32"/>
      <c r="K1709" s="33"/>
      <c r="L1709" s="207"/>
      <c r="M1709" s="208"/>
      <c r="P1709" s="217"/>
    </row>
    <row r="1710" spans="1:16" ht="11.25" customHeight="1">
      <c r="A1710" s="70"/>
      <c r="B1710" s="100"/>
      <c r="C1710" s="100"/>
      <c r="D1710" s="188" t="s">
        <v>2696</v>
      </c>
      <c r="E1710" s="15"/>
      <c r="F1710" s="15"/>
      <c r="G1710" s="44"/>
      <c r="H1710" s="54"/>
      <c r="I1710" s="44"/>
      <c r="J1710" s="32"/>
      <c r="K1710" s="33"/>
      <c r="L1710" s="207"/>
      <c r="M1710" s="208"/>
      <c r="P1710" s="217"/>
    </row>
    <row r="1711" spans="1:16" ht="11.25" customHeight="1">
      <c r="A1711" s="70"/>
      <c r="B1711" s="100"/>
      <c r="C1711" s="100"/>
      <c r="D1711" s="188" t="s">
        <v>2086</v>
      </c>
      <c r="E1711" s="15"/>
      <c r="F1711" s="15"/>
      <c r="G1711" s="44"/>
      <c r="H1711" s="54"/>
      <c r="I1711" s="44"/>
      <c r="J1711" s="32"/>
      <c r="K1711" s="33"/>
      <c r="L1711" s="207"/>
      <c r="M1711" s="208"/>
      <c r="P1711" s="217"/>
    </row>
    <row r="1712" spans="1:16" ht="11.25" customHeight="1">
      <c r="A1712" s="70" t="s">
        <v>732</v>
      </c>
      <c r="B1712" s="100" t="s">
        <v>1078</v>
      </c>
      <c r="C1712" s="100" t="s">
        <v>1079</v>
      </c>
      <c r="D1712" s="188" t="s">
        <v>2184</v>
      </c>
      <c r="E1712" s="15">
        <v>293.93189279999996</v>
      </c>
      <c r="F1712" s="13">
        <f>E1712+(E1712*$N$10)/100</f>
        <v>293.93189279999996</v>
      </c>
      <c r="G1712" s="44">
        <v>93</v>
      </c>
      <c r="H1712" s="54" t="s">
        <v>1081</v>
      </c>
      <c r="I1712" s="44">
        <v>173</v>
      </c>
      <c r="J1712" s="32">
        <v>6</v>
      </c>
      <c r="K1712" s="33" t="s">
        <v>463</v>
      </c>
      <c r="L1712" s="207">
        <f>F1712-(F1712*$N$11)/100</f>
        <v>293.93189279999996</v>
      </c>
      <c r="M1712" s="208">
        <f>IF($N$11="",(F1712*$P$11)/100+F1712,L1712+(L1712*$P$11)/100)</f>
        <v>293.93189279999996</v>
      </c>
      <c r="P1712" s="217"/>
    </row>
    <row r="1713" spans="1:16" ht="11.25" customHeight="1">
      <c r="A1713" s="70"/>
      <c r="B1713" s="100"/>
      <c r="C1713" s="100"/>
      <c r="D1713" s="188" t="s">
        <v>2185</v>
      </c>
      <c r="E1713" s="15"/>
      <c r="F1713" s="15"/>
      <c r="G1713" s="44"/>
      <c r="H1713" s="54"/>
      <c r="I1713" s="44"/>
      <c r="J1713" s="32"/>
      <c r="K1713" s="33"/>
      <c r="L1713" s="207"/>
      <c r="M1713" s="208"/>
      <c r="P1713" s="217"/>
    </row>
    <row r="1714" spans="1:16" ht="11.25" customHeight="1">
      <c r="A1714" s="70"/>
      <c r="B1714" s="100"/>
      <c r="C1714" s="100"/>
      <c r="D1714" s="188" t="s">
        <v>2186</v>
      </c>
      <c r="E1714" s="15"/>
      <c r="F1714" s="15"/>
      <c r="G1714" s="44"/>
      <c r="H1714" s="54"/>
      <c r="I1714" s="44"/>
      <c r="J1714" s="32"/>
      <c r="K1714" s="33"/>
      <c r="L1714" s="207"/>
      <c r="M1714" s="208"/>
      <c r="P1714" s="217"/>
    </row>
    <row r="1715" spans="1:16" ht="11.25" customHeight="1">
      <c r="A1715" s="70" t="s">
        <v>724</v>
      </c>
      <c r="B1715" s="100" t="s">
        <v>490</v>
      </c>
      <c r="C1715" s="100" t="s">
        <v>491</v>
      </c>
      <c r="D1715" s="188" t="s">
        <v>2187</v>
      </c>
      <c r="E1715" s="15">
        <v>92.332094400000003</v>
      </c>
      <c r="F1715" s="13">
        <f>E1715+(E1715*$N$10)/100</f>
        <v>92.332094400000003</v>
      </c>
      <c r="G1715" s="44">
        <v>93</v>
      </c>
      <c r="H1715" s="54" t="s">
        <v>465</v>
      </c>
      <c r="I1715" s="44">
        <v>114</v>
      </c>
      <c r="J1715" s="32">
        <v>6</v>
      </c>
      <c r="K1715" s="33" t="s">
        <v>463</v>
      </c>
      <c r="L1715" s="207">
        <f>F1715-(F1715*$N$11)/100</f>
        <v>92.332094400000003</v>
      </c>
      <c r="M1715" s="208">
        <f>IF($N$11="",(F1715*$P$11)/100+F1715,L1715+(L1715*$P$11)/100)</f>
        <v>92.332094400000003</v>
      </c>
      <c r="P1715" s="217"/>
    </row>
    <row r="1716" spans="1:16" ht="11.25" customHeight="1">
      <c r="A1716" s="70"/>
      <c r="B1716" s="100"/>
      <c r="C1716" s="100"/>
      <c r="D1716" s="188" t="s">
        <v>2188</v>
      </c>
      <c r="E1716" s="15"/>
      <c r="F1716" s="15"/>
      <c r="G1716" s="44"/>
      <c r="H1716" s="54"/>
      <c r="I1716" s="44"/>
      <c r="J1716" s="32"/>
      <c r="K1716" s="33"/>
      <c r="L1716" s="207"/>
      <c r="M1716" s="208"/>
      <c r="P1716" s="217"/>
    </row>
    <row r="1717" spans="1:16" ht="11.25" customHeight="1">
      <c r="A1717" s="70" t="s">
        <v>1263</v>
      </c>
      <c r="B1717" s="100" t="s">
        <v>1021</v>
      </c>
      <c r="C1717" s="100" t="s">
        <v>1022</v>
      </c>
      <c r="D1717" s="188" t="s">
        <v>1007</v>
      </c>
      <c r="E1717" s="15">
        <v>48.583080000000002</v>
      </c>
      <c r="F1717" s="13">
        <f>E1717+(E1717*$N$10)/100</f>
        <v>48.583080000000002</v>
      </c>
      <c r="G1717" s="44">
        <v>65</v>
      </c>
      <c r="H1717" s="54">
        <v>20</v>
      </c>
      <c r="I1717" s="44">
        <v>154</v>
      </c>
      <c r="J1717" s="32">
        <v>6</v>
      </c>
      <c r="K1717" s="33" t="s">
        <v>3065</v>
      </c>
      <c r="L1717" s="207">
        <f>F1717-(F1717*$N$11)/100</f>
        <v>48.583080000000002</v>
      </c>
      <c r="M1717" s="208">
        <f>IF($N$11="",(F1717*$P$11)/100+F1717,L1717+(L1717*$P$11)/100)</f>
        <v>48.583080000000002</v>
      </c>
      <c r="P1717" s="217"/>
    </row>
    <row r="1718" spans="1:16" ht="11.25" customHeight="1">
      <c r="A1718" s="71"/>
      <c r="B1718" s="101"/>
      <c r="C1718" s="101"/>
      <c r="D1718" s="190" t="s">
        <v>1008</v>
      </c>
      <c r="E1718" s="56"/>
      <c r="F1718" s="56"/>
      <c r="G1718" s="57"/>
      <c r="H1718" s="58"/>
      <c r="I1718" s="57"/>
      <c r="J1718" s="59"/>
      <c r="K1718" s="60"/>
      <c r="L1718" s="207"/>
      <c r="M1718" s="208"/>
      <c r="P1718" s="217"/>
    </row>
    <row r="1719" spans="1:16" ht="11.25" customHeight="1">
      <c r="A1719" s="71"/>
      <c r="B1719" s="101"/>
      <c r="C1719" s="101"/>
      <c r="D1719" s="190" t="s">
        <v>1009</v>
      </c>
      <c r="E1719" s="56"/>
      <c r="F1719" s="56"/>
      <c r="G1719" s="57"/>
      <c r="H1719" s="58"/>
      <c r="I1719" s="57"/>
      <c r="J1719" s="59"/>
      <c r="K1719" s="60"/>
      <c r="L1719" s="207"/>
      <c r="M1719" s="208"/>
      <c r="P1719" s="217"/>
    </row>
    <row r="1720" spans="1:16" ht="11.25" customHeight="1">
      <c r="A1720" s="71"/>
      <c r="B1720" s="101"/>
      <c r="C1720" s="101"/>
      <c r="D1720" s="190" t="s">
        <v>1010</v>
      </c>
      <c r="E1720" s="56"/>
      <c r="F1720" s="56"/>
      <c r="G1720" s="57"/>
      <c r="H1720" s="58"/>
      <c r="I1720" s="57"/>
      <c r="J1720" s="59"/>
      <c r="K1720" s="60"/>
      <c r="L1720" s="207"/>
      <c r="M1720" s="208"/>
      <c r="P1720" s="217"/>
    </row>
    <row r="1721" spans="1:16" ht="11.25" customHeight="1">
      <c r="A1721" s="69"/>
      <c r="B1721" s="98"/>
      <c r="C1721" s="98"/>
      <c r="D1721" s="187" t="s">
        <v>3064</v>
      </c>
      <c r="E1721" s="13"/>
      <c r="F1721" s="13"/>
      <c r="G1721" s="42"/>
      <c r="H1721" s="52"/>
      <c r="I1721" s="42"/>
      <c r="J1721" s="28"/>
      <c r="K1721" s="29"/>
      <c r="L1721" s="207"/>
      <c r="M1721" s="208"/>
      <c r="P1721" s="217"/>
    </row>
    <row r="1722" spans="1:16" ht="11.25" customHeight="1">
      <c r="A1722" s="70" t="s">
        <v>1323</v>
      </c>
      <c r="B1722" s="100" t="s">
        <v>3104</v>
      </c>
      <c r="C1722" s="100" t="s">
        <v>1184</v>
      </c>
      <c r="D1722" s="188" t="s">
        <v>3107</v>
      </c>
      <c r="E1722" s="15">
        <v>52.481520000000003</v>
      </c>
      <c r="F1722" s="13">
        <f>E1722+(E1722*$N$10)/100</f>
        <v>52.481520000000003</v>
      </c>
      <c r="G1722" s="44">
        <v>70.5</v>
      </c>
      <c r="H1722" s="54" t="s">
        <v>2316</v>
      </c>
      <c r="I1722" s="44">
        <v>141.5</v>
      </c>
      <c r="J1722" s="32">
        <v>6</v>
      </c>
      <c r="K1722" s="33" t="s">
        <v>3065</v>
      </c>
      <c r="L1722" s="207">
        <f>F1722-(F1722*$N$11)/100</f>
        <v>52.481520000000003</v>
      </c>
      <c r="M1722" s="208">
        <f>IF($N$11="",(F1722*$P$11)/100+F1722,L1722+(L1722*$P$11)/100)</f>
        <v>52.481520000000003</v>
      </c>
      <c r="P1722" s="217"/>
    </row>
    <row r="1723" spans="1:16" ht="11.25" customHeight="1">
      <c r="A1723" s="71"/>
      <c r="B1723" s="101"/>
      <c r="C1723" s="101"/>
      <c r="D1723" s="190" t="s">
        <v>3108</v>
      </c>
      <c r="E1723" s="56"/>
      <c r="F1723" s="56"/>
      <c r="G1723" s="57"/>
      <c r="H1723" s="58"/>
      <c r="I1723" s="57"/>
      <c r="J1723" s="59"/>
      <c r="K1723" s="60"/>
      <c r="L1723" s="207"/>
      <c r="M1723" s="208"/>
      <c r="P1723" s="217"/>
    </row>
    <row r="1724" spans="1:16" ht="11.25" customHeight="1">
      <c r="A1724" s="71"/>
      <c r="B1724" s="101"/>
      <c r="C1724" s="101"/>
      <c r="D1724" s="190" t="s">
        <v>3111</v>
      </c>
      <c r="E1724" s="56"/>
      <c r="F1724" s="56"/>
      <c r="G1724" s="57"/>
      <c r="H1724" s="58"/>
      <c r="I1724" s="57"/>
      <c r="J1724" s="59"/>
      <c r="K1724" s="60"/>
      <c r="L1724" s="207"/>
      <c r="M1724" s="208"/>
      <c r="P1724" s="217"/>
    </row>
    <row r="1725" spans="1:16" ht="11.25" customHeight="1">
      <c r="A1725" s="71"/>
      <c r="B1725" s="101"/>
      <c r="C1725" s="101"/>
      <c r="D1725" s="190" t="s">
        <v>3110</v>
      </c>
      <c r="E1725" s="56"/>
      <c r="F1725" s="56"/>
      <c r="G1725" s="57"/>
      <c r="H1725" s="58"/>
      <c r="I1725" s="57"/>
      <c r="J1725" s="59"/>
      <c r="K1725" s="60"/>
      <c r="L1725" s="207"/>
      <c r="M1725" s="208"/>
      <c r="P1725" s="217"/>
    </row>
    <row r="1726" spans="1:16" ht="11.25" customHeight="1">
      <c r="A1726" s="71"/>
      <c r="B1726" s="101"/>
      <c r="C1726" s="101"/>
      <c r="D1726" s="190" t="s">
        <v>3112</v>
      </c>
      <c r="E1726" s="56"/>
      <c r="F1726" s="56"/>
      <c r="G1726" s="57"/>
      <c r="H1726" s="58"/>
      <c r="I1726" s="57"/>
      <c r="J1726" s="59"/>
      <c r="K1726" s="60"/>
      <c r="L1726" s="207"/>
      <c r="M1726" s="208"/>
      <c r="P1726" s="217"/>
    </row>
    <row r="1727" spans="1:16" ht="11.25" customHeight="1">
      <c r="A1727" s="69"/>
      <c r="B1727" s="98"/>
      <c r="C1727" s="98"/>
      <c r="D1727" s="187" t="s">
        <v>3114</v>
      </c>
      <c r="E1727" s="13"/>
      <c r="F1727" s="13"/>
      <c r="G1727" s="42"/>
      <c r="H1727" s="52"/>
      <c r="I1727" s="42"/>
      <c r="J1727" s="28"/>
      <c r="K1727" s="29"/>
      <c r="L1727" s="207"/>
      <c r="M1727" s="208"/>
      <c r="P1727" s="217"/>
    </row>
    <row r="1728" spans="1:16" ht="11.25" customHeight="1">
      <c r="A1728" s="67" t="s">
        <v>2388</v>
      </c>
      <c r="B1728" s="103">
        <v>0</v>
      </c>
      <c r="C1728" s="103" t="s">
        <v>1415</v>
      </c>
      <c r="D1728" s="189" t="s">
        <v>1416</v>
      </c>
      <c r="E1728" s="11">
        <v>78.416520000000006</v>
      </c>
      <c r="F1728" s="13">
        <f>E1728+(E1728*$N$10)/100</f>
        <v>78.416520000000006</v>
      </c>
      <c r="G1728" s="41">
        <v>63.5</v>
      </c>
      <c r="H1728" s="51">
        <v>31</v>
      </c>
      <c r="I1728" s="41">
        <v>125</v>
      </c>
      <c r="J1728" s="24">
        <v>6</v>
      </c>
      <c r="K1728" s="25" t="s">
        <v>2169</v>
      </c>
      <c r="L1728" s="207">
        <f>F1728-(F1728*$N$11)/100</f>
        <v>78.416520000000006</v>
      </c>
      <c r="M1728" s="208">
        <f>IF($N$11="",(F1728*$P$11)/100+F1728,L1728+(L1728*$P$11)/100)</f>
        <v>78.416520000000006</v>
      </c>
      <c r="P1728" s="217"/>
    </row>
    <row r="1729" spans="1:16" ht="11.25" customHeight="1">
      <c r="A1729" s="67" t="s">
        <v>3556</v>
      </c>
      <c r="B1729" s="103">
        <v>0</v>
      </c>
      <c r="C1729" s="103" t="s">
        <v>3554</v>
      </c>
      <c r="D1729" s="189" t="s">
        <v>3555</v>
      </c>
      <c r="E1729" s="11">
        <v>64.995840000000001</v>
      </c>
      <c r="F1729" s="13">
        <f>E1729+(E1729*$N$10)/100</f>
        <v>64.995840000000001</v>
      </c>
      <c r="G1729" s="41">
        <v>0</v>
      </c>
      <c r="H1729" s="51">
        <v>0</v>
      </c>
      <c r="I1729" s="41">
        <v>0</v>
      </c>
      <c r="J1729" s="24">
        <v>0</v>
      </c>
      <c r="K1729" s="25" t="s">
        <v>2169</v>
      </c>
      <c r="L1729" s="207">
        <f>F1729-(F1729*$N$11)/100</f>
        <v>64.995840000000001</v>
      </c>
      <c r="M1729" s="208">
        <f>IF($N$11="",(F1729*$P$11)/100+F1729,L1729+(L1729*$P$11)/100)</f>
        <v>64.995840000000001</v>
      </c>
      <c r="P1729" s="217"/>
    </row>
    <row r="1730" spans="1:16" ht="11.25" customHeight="1">
      <c r="A1730" s="67" t="s">
        <v>1221</v>
      </c>
      <c r="B1730" s="103" t="s">
        <v>624</v>
      </c>
      <c r="C1730" s="103" t="s">
        <v>2158</v>
      </c>
      <c r="D1730" s="189" t="s">
        <v>2697</v>
      </c>
      <c r="E1730" s="11">
        <v>25.1911296</v>
      </c>
      <c r="F1730" s="13">
        <f>E1730+(E1730*$N$10)/100</f>
        <v>25.1911296</v>
      </c>
      <c r="G1730" s="41">
        <v>59</v>
      </c>
      <c r="H1730" s="51">
        <v>19</v>
      </c>
      <c r="I1730" s="41">
        <v>100</v>
      </c>
      <c r="J1730" s="24">
        <v>90</v>
      </c>
      <c r="K1730" s="25" t="s">
        <v>463</v>
      </c>
      <c r="L1730" s="207">
        <f>F1730-(F1730*$N$11)/100</f>
        <v>25.1911296</v>
      </c>
      <c r="M1730" s="208">
        <f>IF($N$11="",(F1730*$P$11)/100+F1730,L1730+(L1730*$P$11)/100)</f>
        <v>25.1911296</v>
      </c>
      <c r="P1730" s="217"/>
    </row>
    <row r="1731" spans="1:16" ht="11.25" customHeight="1">
      <c r="A1731" s="314" t="s">
        <v>3653</v>
      </c>
      <c r="B1731" s="315"/>
      <c r="C1731" s="315"/>
      <c r="D1731" s="315"/>
      <c r="E1731" s="315"/>
      <c r="F1731" s="315"/>
      <c r="G1731" s="315"/>
      <c r="H1731" s="315"/>
      <c r="I1731" s="315"/>
      <c r="J1731" s="315"/>
      <c r="K1731" s="316"/>
      <c r="L1731" s="209"/>
      <c r="M1731" s="210"/>
      <c r="P1731" s="217"/>
    </row>
    <row r="1732" spans="1:16" ht="11.25" customHeight="1">
      <c r="A1732" s="69" t="s">
        <v>1271</v>
      </c>
      <c r="B1732" s="98" t="s">
        <v>550</v>
      </c>
      <c r="C1732" s="98" t="s">
        <v>1898</v>
      </c>
      <c r="D1732" s="187" t="s">
        <v>986</v>
      </c>
      <c r="E1732" s="13">
        <v>73.239207213643866</v>
      </c>
      <c r="F1732" s="13">
        <f>E1732+(E1732*$N$10)/100</f>
        <v>73.239207213643866</v>
      </c>
      <c r="G1732" s="42">
        <v>83</v>
      </c>
      <c r="H1732" s="52" t="s">
        <v>472</v>
      </c>
      <c r="I1732" s="42">
        <v>110</v>
      </c>
      <c r="J1732" s="28">
        <v>50</v>
      </c>
      <c r="K1732" s="29" t="s">
        <v>987</v>
      </c>
      <c r="L1732" s="207">
        <f>F1732-(F1732*$N$11)/100</f>
        <v>73.239207213643866</v>
      </c>
      <c r="M1732" s="208">
        <f>IF($N$11="",(F1732*$P$11)/100+F1732,L1732+(L1732*$P$11)/100)</f>
        <v>73.239207213643866</v>
      </c>
      <c r="P1732" s="217"/>
    </row>
    <row r="1733" spans="1:16" ht="11.25" customHeight="1">
      <c r="A1733" s="70" t="s">
        <v>1340</v>
      </c>
      <c r="B1733" s="100" t="s">
        <v>4124</v>
      </c>
      <c r="C1733" s="100" t="s">
        <v>2162</v>
      </c>
      <c r="D1733" s="188" t="s">
        <v>2065</v>
      </c>
      <c r="E1733" s="15">
        <v>195.10290309291202</v>
      </c>
      <c r="F1733" s="13">
        <f>E1733+(E1733*$N$10)/100</f>
        <v>195.10290309291202</v>
      </c>
      <c r="G1733" s="44">
        <v>81</v>
      </c>
      <c r="H1733" s="54" t="s">
        <v>990</v>
      </c>
      <c r="I1733" s="44">
        <v>177.5</v>
      </c>
      <c r="J1733" s="32">
        <v>32</v>
      </c>
      <c r="K1733" s="33" t="s">
        <v>478</v>
      </c>
      <c r="L1733" s="207">
        <f>F1733-(F1733*$N$11)/100</f>
        <v>195.10290309291202</v>
      </c>
      <c r="M1733" s="208">
        <f>IF($N$11="",(F1733*$P$11)/100+F1733,L1733+(L1733*$P$11)/100)</f>
        <v>195.10290309291202</v>
      </c>
      <c r="P1733" s="217"/>
    </row>
    <row r="1734" spans="1:16" ht="11.25" customHeight="1">
      <c r="A1734" s="69"/>
      <c r="B1734" s="98"/>
      <c r="C1734" s="98"/>
      <c r="D1734" s="187" t="s">
        <v>2066</v>
      </c>
      <c r="E1734" s="13"/>
      <c r="F1734" s="13"/>
      <c r="G1734" s="42"/>
      <c r="H1734" s="52"/>
      <c r="I1734" s="42"/>
      <c r="J1734" s="28"/>
      <c r="K1734" s="29"/>
      <c r="L1734" s="207"/>
      <c r="M1734" s="208"/>
      <c r="P1734" s="217"/>
    </row>
    <row r="1735" spans="1:16" ht="11.25" customHeight="1">
      <c r="A1735" s="66" t="s">
        <v>1274</v>
      </c>
      <c r="B1735" s="99" t="s">
        <v>647</v>
      </c>
      <c r="C1735" s="99" t="s">
        <v>654</v>
      </c>
      <c r="D1735" s="180" t="s">
        <v>2233</v>
      </c>
      <c r="E1735" s="6">
        <v>89.6</v>
      </c>
      <c r="F1735" s="13">
        <f>E1735+(E1735*$N$10)/100</f>
        <v>89.6</v>
      </c>
      <c r="G1735" s="39">
        <v>83</v>
      </c>
      <c r="H1735" s="40" t="s">
        <v>990</v>
      </c>
      <c r="I1735" s="39">
        <v>130</v>
      </c>
      <c r="J1735" s="22">
        <v>50</v>
      </c>
      <c r="K1735" s="23" t="s">
        <v>987</v>
      </c>
      <c r="L1735" s="207">
        <f>F1735-(F1735*$N$11)/100</f>
        <v>89.6</v>
      </c>
      <c r="M1735" s="208">
        <f>IF($N$11="",(F1735*$P$11)/100+F1735,L1735+(L1735*$P$11)/100)</f>
        <v>89.6</v>
      </c>
      <c r="P1735" s="217"/>
    </row>
    <row r="1736" spans="1:16" ht="11.25" customHeight="1">
      <c r="A1736" s="66" t="s">
        <v>1275</v>
      </c>
      <c r="B1736" s="99">
        <v>0</v>
      </c>
      <c r="C1736" s="99" t="s">
        <v>2166</v>
      </c>
      <c r="D1736" s="180" t="s">
        <v>2905</v>
      </c>
      <c r="E1736" s="6">
        <v>162.31786359225256</v>
      </c>
      <c r="F1736" s="13">
        <f>E1736+(E1736*$N$10)/100</f>
        <v>162.31786359225256</v>
      </c>
      <c r="G1736" s="39">
        <v>83</v>
      </c>
      <c r="H1736" s="40" t="s">
        <v>990</v>
      </c>
      <c r="I1736" s="39">
        <v>130</v>
      </c>
      <c r="J1736" s="22">
        <v>50</v>
      </c>
      <c r="K1736" s="23" t="s">
        <v>987</v>
      </c>
      <c r="L1736" s="207">
        <f>F1736-(F1736*$N$11)/100</f>
        <v>162.31786359225256</v>
      </c>
      <c r="M1736" s="208">
        <f>IF($N$11="",(F1736*$P$11)/100+F1736,L1736+(L1736*$P$11)/100)</f>
        <v>162.31786359225256</v>
      </c>
      <c r="P1736" s="217"/>
    </row>
    <row r="1737" spans="1:16" ht="11.25" customHeight="1">
      <c r="A1737" s="66" t="s">
        <v>3856</v>
      </c>
      <c r="B1737" s="99" t="s">
        <v>521</v>
      </c>
      <c r="C1737" s="99" t="s">
        <v>1051</v>
      </c>
      <c r="D1737" s="180" t="s">
        <v>2189</v>
      </c>
      <c r="E1737" s="6">
        <v>283.13345114440631</v>
      </c>
      <c r="F1737" s="13">
        <f>E1737+(E1737*$N$10)/100</f>
        <v>283.13345114440631</v>
      </c>
      <c r="G1737" s="39">
        <v>108</v>
      </c>
      <c r="H1737" s="40" t="s">
        <v>524</v>
      </c>
      <c r="I1737" s="39">
        <v>222.5</v>
      </c>
      <c r="J1737" s="22">
        <v>6</v>
      </c>
      <c r="K1737" s="23" t="s">
        <v>987</v>
      </c>
      <c r="L1737" s="207">
        <f>F1737-(F1737*$N$11)/100</f>
        <v>283.13345114440631</v>
      </c>
      <c r="M1737" s="208">
        <f>IF($N$11="",(F1737*$P$11)/100+F1737,L1737+(L1737*$P$11)/100)</f>
        <v>283.13345114440631</v>
      </c>
      <c r="P1737" s="217"/>
    </row>
    <row r="1738" spans="1:16" ht="11.25" customHeight="1">
      <c r="A1738" s="66"/>
      <c r="B1738" s="99"/>
      <c r="C1738" s="99"/>
      <c r="D1738" s="180" t="s">
        <v>2190</v>
      </c>
      <c r="E1738" s="6"/>
      <c r="F1738" s="6"/>
      <c r="G1738" s="39"/>
      <c r="H1738" s="40"/>
      <c r="I1738" s="39"/>
      <c r="J1738" s="22"/>
      <c r="K1738" s="23"/>
      <c r="L1738" s="207"/>
      <c r="M1738" s="208"/>
      <c r="P1738" s="217"/>
    </row>
    <row r="1739" spans="1:16" ht="11.25" customHeight="1">
      <c r="A1739" s="66"/>
      <c r="B1739" s="99"/>
      <c r="C1739" s="99"/>
      <c r="D1739" s="180" t="s">
        <v>2191</v>
      </c>
      <c r="E1739" s="6"/>
      <c r="F1739" s="6"/>
      <c r="G1739" s="39"/>
      <c r="H1739" s="40"/>
      <c r="I1739" s="39"/>
      <c r="J1739" s="22"/>
      <c r="K1739" s="23"/>
      <c r="L1739" s="207"/>
      <c r="M1739" s="208"/>
      <c r="P1739" s="217"/>
    </row>
    <row r="1740" spans="1:16" ht="11.25" customHeight="1">
      <c r="A1740" s="66"/>
      <c r="B1740" s="99"/>
      <c r="C1740" s="99"/>
      <c r="D1740" s="180" t="s">
        <v>525</v>
      </c>
      <c r="E1740" s="6"/>
      <c r="F1740" s="6"/>
      <c r="G1740" s="39"/>
      <c r="H1740" s="40"/>
      <c r="I1740" s="39"/>
      <c r="J1740" s="22"/>
      <c r="K1740" s="23"/>
      <c r="L1740" s="207"/>
      <c r="M1740" s="208"/>
      <c r="P1740" s="217"/>
    </row>
    <row r="1741" spans="1:16" ht="11.25" customHeight="1">
      <c r="A1741" s="66" t="s">
        <v>737</v>
      </c>
      <c r="B1741" s="99">
        <v>0</v>
      </c>
      <c r="C1741" s="99" t="s">
        <v>2698</v>
      </c>
      <c r="D1741" s="180" t="s">
        <v>2699</v>
      </c>
      <c r="E1741" s="6">
        <v>169.52624619769179</v>
      </c>
      <c r="F1741" s="13">
        <f>E1741+(E1741*$N$10)/100</f>
        <v>169.52624619769179</v>
      </c>
      <c r="G1741" s="39">
        <v>107</v>
      </c>
      <c r="H1741" s="40" t="s">
        <v>2598</v>
      </c>
      <c r="I1741" s="39">
        <v>128</v>
      </c>
      <c r="J1741" s="22">
        <v>0</v>
      </c>
      <c r="K1741" s="23" t="s">
        <v>987</v>
      </c>
      <c r="L1741" s="207">
        <f>F1741-(F1741*$N$11)/100</f>
        <v>169.52624619769179</v>
      </c>
      <c r="M1741" s="208">
        <f>IF($N$11="",(F1741*$P$11)/100+F1741,L1741+(L1741*$P$11)/100)</f>
        <v>169.52624619769179</v>
      </c>
      <c r="P1741" s="217"/>
    </row>
    <row r="1742" spans="1:16" ht="11.25" customHeight="1">
      <c r="A1742" s="66"/>
      <c r="B1742" s="99"/>
      <c r="C1742" s="99"/>
      <c r="D1742" s="180" t="s">
        <v>2700</v>
      </c>
      <c r="E1742" s="6"/>
      <c r="F1742" s="6"/>
      <c r="G1742" s="39"/>
      <c r="H1742" s="40"/>
      <c r="I1742" s="39"/>
      <c r="J1742" s="22"/>
      <c r="K1742" s="23"/>
      <c r="L1742" s="207"/>
      <c r="M1742" s="208"/>
      <c r="P1742" s="217"/>
    </row>
    <row r="1743" spans="1:16" ht="11.25" customHeight="1">
      <c r="A1743" s="66"/>
      <c r="B1743" s="99"/>
      <c r="C1743" s="99"/>
      <c r="D1743" s="180" t="s">
        <v>2701</v>
      </c>
      <c r="E1743" s="6"/>
      <c r="F1743" s="6"/>
      <c r="G1743" s="39"/>
      <c r="H1743" s="40"/>
      <c r="I1743" s="39"/>
      <c r="J1743" s="22"/>
      <c r="K1743" s="23"/>
      <c r="L1743" s="207"/>
      <c r="M1743" s="208"/>
      <c r="P1743" s="217"/>
    </row>
    <row r="1744" spans="1:16" ht="11.25" customHeight="1">
      <c r="A1744" s="66"/>
      <c r="B1744" s="99"/>
      <c r="C1744" s="99"/>
      <c r="D1744" s="180" t="s">
        <v>2702</v>
      </c>
      <c r="E1744" s="6"/>
      <c r="F1744" s="6"/>
      <c r="G1744" s="39"/>
      <c r="H1744" s="40"/>
      <c r="I1744" s="39"/>
      <c r="J1744" s="22"/>
      <c r="K1744" s="23"/>
      <c r="L1744" s="207"/>
      <c r="M1744" s="208"/>
      <c r="P1744" s="217"/>
    </row>
    <row r="1745" spans="1:16" ht="11.25" customHeight="1">
      <c r="A1745" s="66"/>
      <c r="B1745" s="99"/>
      <c r="C1745" s="99"/>
      <c r="D1745" s="180" t="s">
        <v>2703</v>
      </c>
      <c r="E1745" s="6"/>
      <c r="F1745" s="6"/>
      <c r="G1745" s="39"/>
      <c r="H1745" s="40"/>
      <c r="I1745" s="39"/>
      <c r="J1745" s="22"/>
      <c r="K1745" s="23"/>
      <c r="L1745" s="207"/>
      <c r="M1745" s="208"/>
      <c r="P1745" s="217"/>
    </row>
    <row r="1746" spans="1:16" ht="11.25" customHeight="1">
      <c r="A1746" s="66" t="s">
        <v>3872</v>
      </c>
      <c r="B1746" s="99">
        <v>0</v>
      </c>
      <c r="C1746" s="99" t="s">
        <v>1513</v>
      </c>
      <c r="D1746" s="180" t="s">
        <v>2192</v>
      </c>
      <c r="E1746" s="6">
        <v>168.91813233944319</v>
      </c>
      <c r="F1746" s="13">
        <f>E1746+(E1746*$N$10)/100</f>
        <v>168.91813233944319</v>
      </c>
      <c r="G1746" s="39">
        <v>93</v>
      </c>
      <c r="H1746" s="40" t="s">
        <v>991</v>
      </c>
      <c r="I1746" s="39">
        <v>223</v>
      </c>
      <c r="J1746" s="22">
        <v>0</v>
      </c>
      <c r="K1746" s="23" t="s">
        <v>478</v>
      </c>
      <c r="L1746" s="207">
        <f>F1746-(F1746*$N$11)/100</f>
        <v>168.91813233944319</v>
      </c>
      <c r="M1746" s="208">
        <f>IF($N$11="",(F1746*$P$11)/100+F1746,L1746+(L1746*$P$11)/100)</f>
        <v>168.91813233944319</v>
      </c>
      <c r="P1746" s="217"/>
    </row>
    <row r="1747" spans="1:16" ht="11.25" customHeight="1">
      <c r="A1747" s="66" t="s">
        <v>3935</v>
      </c>
      <c r="B1747" s="99"/>
      <c r="C1747" s="99"/>
      <c r="D1747" s="180" t="s">
        <v>3942</v>
      </c>
      <c r="E1747" s="6">
        <v>283.60332</v>
      </c>
      <c r="F1747" s="13">
        <f>E1747+(E1747*$N$10)/100</f>
        <v>283.60332</v>
      </c>
      <c r="G1747" s="39"/>
      <c r="H1747" s="40"/>
      <c r="I1747" s="39"/>
      <c r="J1747" s="22"/>
      <c r="K1747" s="23"/>
      <c r="L1747" s="207">
        <f>F1747-(F1747*$N$11)/100</f>
        <v>283.60332</v>
      </c>
      <c r="M1747" s="208">
        <f>IF($N$11="",(F1747*$P$11)/100+F1747,L1747+(L1747*$P$11)/100)</f>
        <v>283.60332</v>
      </c>
      <c r="P1747" s="217"/>
    </row>
    <row r="1748" spans="1:16" ht="11.25" customHeight="1">
      <c r="A1748" s="66"/>
      <c r="B1748" s="99"/>
      <c r="C1748" s="99"/>
      <c r="D1748" s="249" t="s">
        <v>3943</v>
      </c>
      <c r="E1748" s="6"/>
      <c r="F1748" s="13"/>
      <c r="G1748" s="39"/>
      <c r="H1748" s="40"/>
      <c r="I1748" s="39"/>
      <c r="J1748" s="22"/>
      <c r="K1748" s="23"/>
      <c r="L1748" s="207"/>
      <c r="M1748" s="208"/>
      <c r="P1748" s="217"/>
    </row>
    <row r="1749" spans="1:16" ht="11.25" customHeight="1">
      <c r="A1749" s="66" t="s">
        <v>3861</v>
      </c>
      <c r="B1749" s="99"/>
      <c r="C1749" s="99"/>
      <c r="D1749" s="180" t="s">
        <v>3736</v>
      </c>
      <c r="E1749" s="6">
        <v>216.20470017407987</v>
      </c>
      <c r="F1749" s="13">
        <f>E1749+(E1749*$N$10)/100</f>
        <v>216.20470017407987</v>
      </c>
      <c r="G1749" s="39"/>
      <c r="H1749" s="40"/>
      <c r="I1749" s="39"/>
      <c r="J1749" s="22"/>
      <c r="K1749" s="23"/>
      <c r="L1749" s="207">
        <f>F1749-(F1749*$N$11)/100</f>
        <v>216.20470017407987</v>
      </c>
      <c r="M1749" s="208">
        <f>IF($N$11="",(F1749*$P$11)/100+F1749,L1749+(L1749*$P$11)/100)</f>
        <v>216.20470017407987</v>
      </c>
      <c r="P1749" s="217"/>
    </row>
    <row r="1750" spans="1:16" ht="11.25" customHeight="1">
      <c r="A1750" s="66" t="s">
        <v>3861</v>
      </c>
      <c r="B1750" s="99"/>
      <c r="C1750" s="99"/>
      <c r="D1750" s="180" t="s">
        <v>3737</v>
      </c>
      <c r="E1750" s="6">
        <v>216.20470017407987</v>
      </c>
      <c r="F1750" s="13">
        <f>E1750+(E1750*$N$10)/100</f>
        <v>216.20470017407987</v>
      </c>
      <c r="G1750" s="39"/>
      <c r="H1750" s="40"/>
      <c r="I1750" s="39"/>
      <c r="J1750" s="22"/>
      <c r="K1750" s="23"/>
      <c r="L1750" s="207">
        <f>F1750-(F1750*$N$11)/100</f>
        <v>216.20470017407987</v>
      </c>
      <c r="M1750" s="208">
        <f>IF($N$11="",(F1750*$P$11)/100+F1750,L1750+(L1750*$P$11)/100)</f>
        <v>216.20470017407987</v>
      </c>
      <c r="P1750" s="217"/>
    </row>
    <row r="1751" spans="1:16" ht="11.25" customHeight="1">
      <c r="A1751" s="66" t="s">
        <v>3873</v>
      </c>
      <c r="B1751" s="99">
        <v>0</v>
      </c>
      <c r="C1751" s="99">
        <v>0</v>
      </c>
      <c r="D1751" s="180" t="s">
        <v>2193</v>
      </c>
      <c r="E1751" s="6">
        <v>185.1532599836039</v>
      </c>
      <c r="F1751" s="13">
        <f>E1751+(E1751*$N$10)/100</f>
        <v>185.1532599836039</v>
      </c>
      <c r="G1751" s="39">
        <v>93</v>
      </c>
      <c r="H1751" s="40" t="s">
        <v>991</v>
      </c>
      <c r="I1751" s="39" t="s">
        <v>1055</v>
      </c>
      <c r="J1751" s="22">
        <v>0</v>
      </c>
      <c r="K1751" s="23" t="s">
        <v>478</v>
      </c>
      <c r="L1751" s="207">
        <f>F1751-(F1751*$N$11)/100</f>
        <v>185.1532599836039</v>
      </c>
      <c r="M1751" s="208">
        <f>IF($N$11="",(F1751*$P$11)/100+F1751,L1751+(L1751*$P$11)/100)</f>
        <v>185.1532599836039</v>
      </c>
      <c r="P1751" s="217"/>
    </row>
    <row r="1752" spans="1:16" ht="11.25" customHeight="1">
      <c r="A1752" s="66"/>
      <c r="B1752" s="99"/>
      <c r="C1752" s="99"/>
      <c r="D1752" s="180" t="s">
        <v>2194</v>
      </c>
      <c r="E1752" s="6"/>
      <c r="F1752" s="6"/>
      <c r="G1752" s="39"/>
      <c r="H1752" s="40"/>
      <c r="I1752" s="39"/>
      <c r="J1752" s="22"/>
      <c r="K1752" s="23"/>
      <c r="L1752" s="207"/>
      <c r="M1752" s="208"/>
      <c r="P1752" s="217"/>
    </row>
    <row r="1753" spans="1:16" ht="11.25" customHeight="1">
      <c r="A1753" s="66"/>
      <c r="B1753" s="99"/>
      <c r="C1753" s="99"/>
      <c r="D1753" s="180" t="s">
        <v>2195</v>
      </c>
      <c r="E1753" s="6"/>
      <c r="F1753" s="6"/>
      <c r="G1753" s="39"/>
      <c r="H1753" s="40"/>
      <c r="I1753" s="39"/>
      <c r="J1753" s="22"/>
      <c r="K1753" s="23"/>
      <c r="L1753" s="207"/>
      <c r="M1753" s="208"/>
      <c r="P1753" s="217"/>
    </row>
    <row r="1754" spans="1:16" ht="11.25" customHeight="1">
      <c r="A1754" s="66"/>
      <c r="B1754" s="99"/>
      <c r="C1754" s="99"/>
      <c r="D1754" s="180" t="s">
        <v>2196</v>
      </c>
      <c r="E1754" s="6"/>
      <c r="F1754" s="6"/>
      <c r="G1754" s="39"/>
      <c r="H1754" s="40"/>
      <c r="I1754" s="39"/>
      <c r="J1754" s="22"/>
      <c r="K1754" s="23"/>
      <c r="L1754" s="207"/>
      <c r="M1754" s="208"/>
      <c r="P1754" s="217"/>
    </row>
    <row r="1755" spans="1:16" ht="11.25" customHeight="1">
      <c r="A1755" s="66"/>
      <c r="B1755" s="99"/>
      <c r="C1755" s="99"/>
      <c r="D1755" s="180" t="s">
        <v>2197</v>
      </c>
      <c r="E1755" s="6"/>
      <c r="F1755" s="6"/>
      <c r="G1755" s="39"/>
      <c r="H1755" s="40"/>
      <c r="I1755" s="39"/>
      <c r="J1755" s="22"/>
      <c r="K1755" s="23"/>
      <c r="L1755" s="207"/>
      <c r="M1755" s="208"/>
      <c r="P1755" s="217"/>
    </row>
    <row r="1756" spans="1:16" ht="11.25" customHeight="1">
      <c r="A1756" s="66"/>
      <c r="B1756" s="99"/>
      <c r="C1756" s="99"/>
      <c r="D1756" s="180" t="s">
        <v>1057</v>
      </c>
      <c r="E1756" s="6"/>
      <c r="F1756" s="6"/>
      <c r="G1756" s="39"/>
      <c r="H1756" s="40"/>
      <c r="I1756" s="39"/>
      <c r="J1756" s="22"/>
      <c r="K1756" s="23"/>
      <c r="L1756" s="207"/>
      <c r="M1756" s="208"/>
      <c r="P1756" s="217"/>
    </row>
    <row r="1757" spans="1:16" ht="11.25" customHeight="1">
      <c r="A1757" s="66" t="s">
        <v>1602</v>
      </c>
      <c r="B1757" s="99"/>
      <c r="C1757" s="99"/>
      <c r="D1757" s="245" t="s">
        <v>1603</v>
      </c>
      <c r="E1757" s="6">
        <v>222.85536000000002</v>
      </c>
      <c r="F1757" s="13">
        <f t="shared" ref="F1757:F1762" si="167">E1757+(E1757*$N$10)/100</f>
        <v>222.85536000000002</v>
      </c>
      <c r="G1757" s="39"/>
      <c r="H1757" s="40"/>
      <c r="I1757" s="39"/>
      <c r="J1757" s="22"/>
      <c r="K1757" s="23"/>
      <c r="L1757" s="207">
        <f t="shared" ref="L1757:L1762" si="168">F1757-(F1757*$N$11)/100</f>
        <v>222.85536000000002</v>
      </c>
      <c r="M1757" s="208">
        <f t="shared" ref="M1757:M1762" si="169">IF($N$11="",(F1757*$P$11)/100+F1757,L1757+(L1757*$P$11)/100)</f>
        <v>222.85536000000002</v>
      </c>
      <c r="P1757" s="217"/>
    </row>
    <row r="1758" spans="1:16" ht="11.25" customHeight="1">
      <c r="A1758" s="66" t="s">
        <v>1280</v>
      </c>
      <c r="B1758" s="99" t="s">
        <v>649</v>
      </c>
      <c r="C1758" s="99" t="s">
        <v>1897</v>
      </c>
      <c r="D1758" s="180" t="s">
        <v>996</v>
      </c>
      <c r="E1758" s="6">
        <v>68.184018963437566</v>
      </c>
      <c r="F1758" s="13">
        <f t="shared" si="167"/>
        <v>68.184018963437566</v>
      </c>
      <c r="G1758" s="39">
        <v>83</v>
      </c>
      <c r="H1758" s="40" t="s">
        <v>472</v>
      </c>
      <c r="I1758" s="39">
        <v>130</v>
      </c>
      <c r="J1758" s="22">
        <v>50</v>
      </c>
      <c r="K1758" s="23" t="s">
        <v>987</v>
      </c>
      <c r="L1758" s="207">
        <f t="shared" si="168"/>
        <v>68.184018963437566</v>
      </c>
      <c r="M1758" s="208">
        <f t="shared" si="169"/>
        <v>68.184018963437566</v>
      </c>
      <c r="P1758" s="217"/>
    </row>
    <row r="1759" spans="1:16" ht="11.25" customHeight="1">
      <c r="A1759" s="66" t="s">
        <v>1342</v>
      </c>
      <c r="B1759" s="99">
        <v>0</v>
      </c>
      <c r="C1759" s="99" t="s">
        <v>2165</v>
      </c>
      <c r="D1759" s="180" t="s">
        <v>2067</v>
      </c>
      <c r="E1759" s="6">
        <v>180.95906810412779</v>
      </c>
      <c r="F1759" s="13">
        <f t="shared" si="167"/>
        <v>180.95906810412779</v>
      </c>
      <c r="G1759" s="39">
        <v>81</v>
      </c>
      <c r="H1759" s="40" t="s">
        <v>1995</v>
      </c>
      <c r="I1759" s="39">
        <v>160.5</v>
      </c>
      <c r="J1759" s="22">
        <v>50</v>
      </c>
      <c r="K1759" s="23" t="s">
        <v>478</v>
      </c>
      <c r="L1759" s="207">
        <f t="shared" si="168"/>
        <v>180.95906810412779</v>
      </c>
      <c r="M1759" s="208">
        <f t="shared" si="169"/>
        <v>180.95906810412779</v>
      </c>
      <c r="P1759" s="217"/>
    </row>
    <row r="1760" spans="1:16" ht="11.25" customHeight="1">
      <c r="A1760" s="66" t="s">
        <v>2394</v>
      </c>
      <c r="B1760" s="99">
        <v>0</v>
      </c>
      <c r="C1760" s="99" t="s">
        <v>2886</v>
      </c>
      <c r="D1760" s="180" t="s">
        <v>2887</v>
      </c>
      <c r="E1760" s="6">
        <v>131.3511865248754</v>
      </c>
      <c r="F1760" s="13">
        <f t="shared" si="167"/>
        <v>131.3511865248754</v>
      </c>
      <c r="G1760" s="39">
        <v>78</v>
      </c>
      <c r="H1760" s="40">
        <v>19.510000000000002</v>
      </c>
      <c r="I1760" s="39">
        <v>136</v>
      </c>
      <c r="J1760" s="22">
        <v>6</v>
      </c>
      <c r="K1760" s="23" t="s">
        <v>1013</v>
      </c>
      <c r="L1760" s="207">
        <f t="shared" si="168"/>
        <v>131.3511865248754</v>
      </c>
      <c r="M1760" s="208">
        <f t="shared" si="169"/>
        <v>131.3511865248754</v>
      </c>
      <c r="P1760" s="217"/>
    </row>
    <row r="1761" spans="1:16" ht="11.25" customHeight="1">
      <c r="A1761" s="66" t="s">
        <v>3430</v>
      </c>
      <c r="B1761" s="99">
        <v>0</v>
      </c>
      <c r="C1761" s="99" t="s">
        <v>3427</v>
      </c>
      <c r="D1761" s="180" t="s">
        <v>3557</v>
      </c>
      <c r="E1761" s="6">
        <v>111.94744118777858</v>
      </c>
      <c r="F1761" s="13">
        <f t="shared" si="167"/>
        <v>111.94744118777858</v>
      </c>
      <c r="G1761" s="39">
        <v>0</v>
      </c>
      <c r="H1761" s="40">
        <v>0</v>
      </c>
      <c r="I1761" s="39">
        <v>0</v>
      </c>
      <c r="J1761" s="22">
        <v>6</v>
      </c>
      <c r="K1761" s="23" t="s">
        <v>1013</v>
      </c>
      <c r="L1761" s="207">
        <f t="shared" si="168"/>
        <v>111.94744118777858</v>
      </c>
      <c r="M1761" s="208">
        <f t="shared" si="169"/>
        <v>111.94744118777858</v>
      </c>
      <c r="P1761" s="217"/>
    </row>
    <row r="1762" spans="1:16" ht="11.25" customHeight="1">
      <c r="A1762" s="66" t="s">
        <v>2078</v>
      </c>
      <c r="B1762" s="99" t="s">
        <v>2079</v>
      </c>
      <c r="C1762" s="99" t="s">
        <v>2080</v>
      </c>
      <c r="D1762" s="180" t="s">
        <v>2704</v>
      </c>
      <c r="E1762" s="6">
        <v>57.486530169689892</v>
      </c>
      <c r="F1762" s="13">
        <f t="shared" si="167"/>
        <v>57.486530169689892</v>
      </c>
      <c r="G1762" s="39">
        <v>61.5</v>
      </c>
      <c r="H1762" s="40">
        <v>8</v>
      </c>
      <c r="I1762" s="39">
        <v>170</v>
      </c>
      <c r="J1762" s="22">
        <v>6</v>
      </c>
      <c r="K1762" s="23" t="s">
        <v>2082</v>
      </c>
      <c r="L1762" s="207">
        <f t="shared" si="168"/>
        <v>57.486530169689892</v>
      </c>
      <c r="M1762" s="208">
        <f t="shared" si="169"/>
        <v>57.486530169689892</v>
      </c>
      <c r="P1762" s="217"/>
    </row>
    <row r="1763" spans="1:16" ht="11.25" customHeight="1">
      <c r="A1763" s="311" t="s">
        <v>3043</v>
      </c>
      <c r="B1763" s="312"/>
      <c r="C1763" s="312"/>
      <c r="D1763" s="312"/>
      <c r="E1763" s="312"/>
      <c r="F1763" s="312"/>
      <c r="G1763" s="312"/>
      <c r="H1763" s="312"/>
      <c r="I1763" s="312"/>
      <c r="J1763" s="312"/>
      <c r="K1763" s="313"/>
      <c r="L1763" s="209"/>
      <c r="M1763" s="210"/>
      <c r="P1763" s="217"/>
    </row>
    <row r="1764" spans="1:16" ht="11.25" customHeight="1">
      <c r="A1764" s="314" t="s">
        <v>3652</v>
      </c>
      <c r="B1764" s="315"/>
      <c r="C1764" s="315"/>
      <c r="D1764" s="315"/>
      <c r="E1764" s="315"/>
      <c r="F1764" s="315"/>
      <c r="G1764" s="315"/>
      <c r="H1764" s="315"/>
      <c r="I1764" s="315"/>
      <c r="J1764" s="315"/>
      <c r="K1764" s="316"/>
      <c r="L1764" s="209"/>
      <c r="M1764" s="210"/>
      <c r="P1764" s="217"/>
    </row>
    <row r="1765" spans="1:16" ht="11.25" customHeight="1">
      <c r="A1765" s="70" t="s">
        <v>2525</v>
      </c>
      <c r="B1765" s="100" t="s">
        <v>3666</v>
      </c>
      <c r="C1765" s="100" t="s">
        <v>4036</v>
      </c>
      <c r="D1765" s="188" t="s">
        <v>3402</v>
      </c>
      <c r="E1765" s="15">
        <v>61.478587669331802</v>
      </c>
      <c r="F1765" s="13">
        <f t="shared" ref="F1765:F1772" si="170">E1765+(E1765*$N$10)/100</f>
        <v>61.478587669331802</v>
      </c>
      <c r="G1765" s="44">
        <v>320</v>
      </c>
      <c r="H1765" s="54">
        <v>149</v>
      </c>
      <c r="I1765" s="44">
        <v>55</v>
      </c>
      <c r="J1765" s="32">
        <v>24</v>
      </c>
      <c r="K1765" s="33" t="s">
        <v>424</v>
      </c>
      <c r="L1765" s="207">
        <f t="shared" ref="L1765:L1770" si="171">F1765-(F1765*$N$11)/100</f>
        <v>61.478587669331802</v>
      </c>
      <c r="M1765" s="208">
        <f t="shared" ref="M1765:M1770" si="172">IF($N$11="",(F1765*$P$11)/100+F1765,L1765+(L1765*$P$11)/100)</f>
        <v>61.478587669331802</v>
      </c>
      <c r="P1765" s="217"/>
    </row>
    <row r="1766" spans="1:16" ht="11.25" customHeight="1">
      <c r="A1766" s="66" t="s">
        <v>2776</v>
      </c>
      <c r="B1766" s="99">
        <v>0</v>
      </c>
      <c r="C1766" s="99" t="s">
        <v>1104</v>
      </c>
      <c r="D1766" s="180" t="s">
        <v>2913</v>
      </c>
      <c r="E1766" s="6">
        <v>149.53973485655058</v>
      </c>
      <c r="F1766" s="13">
        <f t="shared" si="170"/>
        <v>149.53973485655058</v>
      </c>
      <c r="G1766" s="39">
        <v>144</v>
      </c>
      <c r="H1766" s="40">
        <v>87</v>
      </c>
      <c r="I1766" s="39">
        <v>362</v>
      </c>
      <c r="J1766" s="22">
        <v>1</v>
      </c>
      <c r="K1766" s="23" t="s">
        <v>426</v>
      </c>
      <c r="L1766" s="207">
        <f t="shared" si="171"/>
        <v>149.53973485655058</v>
      </c>
      <c r="M1766" s="208">
        <f t="shared" si="172"/>
        <v>149.53973485655058</v>
      </c>
      <c r="P1766" s="217"/>
    </row>
    <row r="1767" spans="1:16" ht="11.25" customHeight="1">
      <c r="A1767" s="69" t="s">
        <v>1404</v>
      </c>
      <c r="B1767" s="98">
        <v>0</v>
      </c>
      <c r="C1767" s="98" t="s">
        <v>4136</v>
      </c>
      <c r="D1767" s="187" t="s">
        <v>4140</v>
      </c>
      <c r="E1767" s="13">
        <v>700.82466720909133</v>
      </c>
      <c r="F1767" s="13">
        <f t="shared" si="170"/>
        <v>700.82466720909133</v>
      </c>
      <c r="G1767" s="42">
        <v>266</v>
      </c>
      <c r="H1767" s="52">
        <v>170</v>
      </c>
      <c r="I1767" s="42">
        <v>535</v>
      </c>
      <c r="J1767" s="28">
        <v>0</v>
      </c>
      <c r="K1767" s="29" t="s">
        <v>426</v>
      </c>
      <c r="L1767" s="207">
        <f t="shared" si="171"/>
        <v>700.82466720909133</v>
      </c>
      <c r="M1767" s="208">
        <f t="shared" si="172"/>
        <v>700.82466720909133</v>
      </c>
      <c r="P1767" s="217"/>
    </row>
    <row r="1768" spans="1:16" ht="11.25" customHeight="1">
      <c r="A1768" s="66" t="s">
        <v>1405</v>
      </c>
      <c r="B1768" s="99" t="s">
        <v>4141</v>
      </c>
      <c r="C1768" s="99">
        <v>0</v>
      </c>
      <c r="D1768" s="180" t="s">
        <v>4142</v>
      </c>
      <c r="E1768" s="6">
        <v>900.17065045579795</v>
      </c>
      <c r="F1768" s="13">
        <f t="shared" si="170"/>
        <v>900.17065045579795</v>
      </c>
      <c r="G1768" s="39">
        <v>350</v>
      </c>
      <c r="H1768" s="40">
        <v>199</v>
      </c>
      <c r="I1768" s="39">
        <v>417</v>
      </c>
      <c r="J1768" s="22">
        <v>0</v>
      </c>
      <c r="K1768" s="23" t="s">
        <v>426</v>
      </c>
      <c r="L1768" s="207">
        <f t="shared" si="171"/>
        <v>900.17065045579795</v>
      </c>
      <c r="M1768" s="208">
        <f t="shared" si="172"/>
        <v>900.17065045579795</v>
      </c>
      <c r="P1768" s="217"/>
    </row>
    <row r="1769" spans="1:16" ht="11.25" customHeight="1">
      <c r="A1769" s="66" t="s">
        <v>2382</v>
      </c>
      <c r="B1769" s="99">
        <v>0</v>
      </c>
      <c r="C1769" s="99">
        <v>0</v>
      </c>
      <c r="D1769" s="180" t="s">
        <v>1786</v>
      </c>
      <c r="E1769" s="6">
        <v>605.71024338027803</v>
      </c>
      <c r="F1769" s="13">
        <f t="shared" si="170"/>
        <v>605.71024338027803</v>
      </c>
      <c r="G1769" s="39">
        <v>270</v>
      </c>
      <c r="H1769" s="40">
        <v>151</v>
      </c>
      <c r="I1769" s="39">
        <v>430</v>
      </c>
      <c r="J1769" s="22">
        <v>0</v>
      </c>
      <c r="K1769" s="23" t="s">
        <v>426</v>
      </c>
      <c r="L1769" s="207">
        <f t="shared" si="171"/>
        <v>605.71024338027803</v>
      </c>
      <c r="M1769" s="208">
        <f t="shared" si="172"/>
        <v>605.71024338027803</v>
      </c>
      <c r="P1769" s="217"/>
    </row>
    <row r="1770" spans="1:16" ht="11.25" customHeight="1">
      <c r="A1770" s="66" t="s">
        <v>3879</v>
      </c>
      <c r="B1770" s="99" t="s">
        <v>1075</v>
      </c>
      <c r="C1770" s="99" t="s">
        <v>1076</v>
      </c>
      <c r="D1770" s="180" t="s">
        <v>1077</v>
      </c>
      <c r="E1770" s="6">
        <v>191.50082738841604</v>
      </c>
      <c r="F1770" s="13">
        <f t="shared" si="170"/>
        <v>191.50082738841604</v>
      </c>
      <c r="G1770" s="39">
        <v>0</v>
      </c>
      <c r="H1770" s="40">
        <v>0</v>
      </c>
      <c r="I1770" s="39">
        <v>0</v>
      </c>
      <c r="J1770" s="22">
        <v>0</v>
      </c>
      <c r="K1770" s="23" t="s">
        <v>426</v>
      </c>
      <c r="L1770" s="207">
        <f t="shared" si="171"/>
        <v>191.50082738841604</v>
      </c>
      <c r="M1770" s="208">
        <f t="shared" si="172"/>
        <v>191.50082738841604</v>
      </c>
      <c r="P1770" s="217"/>
    </row>
    <row r="1771" spans="1:16" ht="11.25" customHeight="1">
      <c r="A1771" s="314" t="s">
        <v>2209</v>
      </c>
      <c r="B1771" s="315"/>
      <c r="C1771" s="315"/>
      <c r="D1771" s="315" t="s">
        <v>2208</v>
      </c>
      <c r="E1771" s="315"/>
      <c r="F1771" s="315"/>
      <c r="G1771" s="315"/>
      <c r="H1771" s="315"/>
      <c r="I1771" s="315"/>
      <c r="J1771" s="315"/>
      <c r="K1771" s="316"/>
      <c r="L1771" s="207"/>
      <c r="M1771" s="208"/>
      <c r="P1771" s="217"/>
    </row>
    <row r="1772" spans="1:16" ht="11.25" customHeight="1">
      <c r="A1772" s="107" t="s">
        <v>675</v>
      </c>
      <c r="B1772" s="108"/>
      <c r="C1772" s="108"/>
      <c r="D1772" s="241" t="s">
        <v>3592</v>
      </c>
      <c r="E1772" s="109">
        <v>71.656000000000006</v>
      </c>
      <c r="F1772" s="13">
        <f t="shared" si="170"/>
        <v>71.656000000000006</v>
      </c>
      <c r="G1772" s="110"/>
      <c r="H1772" s="111"/>
      <c r="I1772" s="110"/>
      <c r="J1772" s="112"/>
      <c r="K1772" s="113"/>
      <c r="L1772" s="207">
        <f>F1772-(F1772*$N$11)/100</f>
        <v>71.656000000000006</v>
      </c>
      <c r="M1772" s="208">
        <f>IF($N$11="",(F1772*$P$11)/100+F1772,L1772+(L1772*$P$11)/100)</f>
        <v>71.656000000000006</v>
      </c>
      <c r="P1772" s="217"/>
    </row>
    <row r="1773" spans="1:16" ht="11.25" customHeight="1">
      <c r="A1773" s="314" t="s">
        <v>3800</v>
      </c>
      <c r="B1773" s="315"/>
      <c r="C1773" s="315"/>
      <c r="D1773" s="315" t="s">
        <v>2208</v>
      </c>
      <c r="E1773" s="315"/>
      <c r="F1773" s="315"/>
      <c r="G1773" s="315"/>
      <c r="H1773" s="315"/>
      <c r="I1773" s="315"/>
      <c r="J1773" s="315"/>
      <c r="K1773" s="316"/>
      <c r="L1773" s="209"/>
      <c r="M1773" s="210"/>
      <c r="P1773" s="217"/>
    </row>
    <row r="1774" spans="1:16" ht="11.25" customHeight="1">
      <c r="A1774" s="107" t="s">
        <v>2519</v>
      </c>
      <c r="B1774" s="108">
        <v>0</v>
      </c>
      <c r="C1774" s="108" t="s">
        <v>2141</v>
      </c>
      <c r="D1774" s="193" t="s">
        <v>2678</v>
      </c>
      <c r="E1774" s="109">
        <v>467.95839999999998</v>
      </c>
      <c r="F1774" s="13">
        <f>E1774+(E1774*$N$10)/100</f>
        <v>467.95839999999998</v>
      </c>
      <c r="G1774" s="110">
        <v>136</v>
      </c>
      <c r="H1774" s="111" t="s">
        <v>2143</v>
      </c>
      <c r="I1774" s="110">
        <v>165</v>
      </c>
      <c r="J1774" s="112">
        <v>6</v>
      </c>
      <c r="K1774" s="113" t="s">
        <v>2144</v>
      </c>
      <c r="L1774" s="207">
        <f>F1774-(F1774*$N$11)/100</f>
        <v>467.95839999999998</v>
      </c>
      <c r="M1774" s="208">
        <f>IF($N$11="",(F1774*$P$11)/100+F1774,L1774+(L1774*$P$11)/100)</f>
        <v>467.95839999999998</v>
      </c>
      <c r="P1774" s="217"/>
    </row>
    <row r="1775" spans="1:16" ht="11.25" customHeight="1">
      <c r="A1775" s="314" t="s">
        <v>463</v>
      </c>
      <c r="B1775" s="315"/>
      <c r="C1775" s="315"/>
      <c r="D1775" s="315"/>
      <c r="E1775" s="315"/>
      <c r="F1775" s="315"/>
      <c r="G1775" s="315"/>
      <c r="H1775" s="315"/>
      <c r="I1775" s="315"/>
      <c r="J1775" s="315"/>
      <c r="K1775" s="316"/>
      <c r="L1775" s="209"/>
      <c r="M1775" s="210"/>
      <c r="P1775" s="217"/>
    </row>
    <row r="1776" spans="1:16" ht="11.25" customHeight="1">
      <c r="A1776" s="66" t="s">
        <v>723</v>
      </c>
      <c r="B1776" s="99">
        <v>0</v>
      </c>
      <c r="C1776" s="99" t="s">
        <v>3293</v>
      </c>
      <c r="D1776" s="180" t="s">
        <v>2198</v>
      </c>
      <c r="E1776" s="6">
        <v>252.38624374015649</v>
      </c>
      <c r="F1776" s="13">
        <f>E1776+(E1776*$N$10)/100</f>
        <v>252.38624374015649</v>
      </c>
      <c r="G1776" s="39">
        <v>108</v>
      </c>
      <c r="H1776" s="40" t="s">
        <v>471</v>
      </c>
      <c r="I1776" s="39">
        <v>261</v>
      </c>
      <c r="J1776" s="22">
        <v>6</v>
      </c>
      <c r="K1776" s="23" t="s">
        <v>463</v>
      </c>
      <c r="L1776" s="207">
        <f t="shared" ref="L1776:L1786" si="173">F1776-(F1776*$N$11)/100</f>
        <v>252.38624374015649</v>
      </c>
      <c r="M1776" s="208">
        <f>IF($N$11="",(F1776*$P$11)/100+F1776,L1776+(L1776*$P$11)/100)</f>
        <v>252.38624374015649</v>
      </c>
      <c r="P1776" s="217"/>
    </row>
    <row r="1777" spans="1:16" ht="11.25" customHeight="1">
      <c r="A1777" s="66"/>
      <c r="B1777" s="99"/>
      <c r="C1777" s="99"/>
      <c r="D1777" s="180" t="s">
        <v>2199</v>
      </c>
      <c r="E1777" s="6"/>
      <c r="F1777" s="6"/>
      <c r="G1777" s="39"/>
      <c r="H1777" s="40"/>
      <c r="I1777" s="39"/>
      <c r="J1777" s="22"/>
      <c r="K1777" s="23"/>
      <c r="L1777" s="207"/>
      <c r="M1777" s="208"/>
      <c r="P1777" s="217"/>
    </row>
    <row r="1778" spans="1:16" ht="11.25" customHeight="1">
      <c r="A1778" s="66" t="s">
        <v>3835</v>
      </c>
      <c r="B1778" s="99" t="s">
        <v>505</v>
      </c>
      <c r="C1778" s="99" t="s">
        <v>506</v>
      </c>
      <c r="D1778" s="180" t="s">
        <v>2200</v>
      </c>
      <c r="E1778" s="6">
        <v>252.38624374015649</v>
      </c>
      <c r="F1778" s="13">
        <f>E1778+(E1778*$N$10)/100</f>
        <v>252.38624374015649</v>
      </c>
      <c r="G1778" s="39">
        <v>108</v>
      </c>
      <c r="H1778" s="40" t="s">
        <v>508</v>
      </c>
      <c r="I1778" s="39">
        <v>260</v>
      </c>
      <c r="J1778" s="22">
        <v>6</v>
      </c>
      <c r="K1778" s="23" t="s">
        <v>463</v>
      </c>
      <c r="L1778" s="207">
        <f t="shared" si="173"/>
        <v>252.38624374015649</v>
      </c>
      <c r="M1778" s="208">
        <f>IF($N$11="",(F1778*$P$11)/100+F1778,L1778+(L1778*$P$11)/100)</f>
        <v>252.38624374015649</v>
      </c>
      <c r="P1778" s="217"/>
    </row>
    <row r="1779" spans="1:16" ht="11.25" customHeight="1">
      <c r="A1779" s="66" t="s">
        <v>2105</v>
      </c>
      <c r="B1779" s="99">
        <v>0</v>
      </c>
      <c r="C1779" s="99">
        <v>0</v>
      </c>
      <c r="D1779" s="180" t="s">
        <v>2679</v>
      </c>
      <c r="E1779" s="6">
        <v>130.92273492480001</v>
      </c>
      <c r="F1779" s="13">
        <f>E1779+(E1779*$N$10)/100</f>
        <v>130.92273492480001</v>
      </c>
      <c r="G1779" s="39">
        <v>107</v>
      </c>
      <c r="H1779" s="40" t="s">
        <v>469</v>
      </c>
      <c r="I1779" s="39">
        <v>97</v>
      </c>
      <c r="J1779" s="22">
        <v>6</v>
      </c>
      <c r="K1779" s="23" t="s">
        <v>463</v>
      </c>
      <c r="L1779" s="207">
        <f t="shared" si="173"/>
        <v>130.92273492480001</v>
      </c>
      <c r="M1779" s="208">
        <f>IF($N$11="",(F1779*$P$11)/100+F1779,L1779+(L1779*$P$11)/100)</f>
        <v>130.92273492480001</v>
      </c>
      <c r="P1779" s="217"/>
    </row>
    <row r="1780" spans="1:16" ht="11.25" customHeight="1">
      <c r="A1780" s="66"/>
      <c r="B1780" s="99"/>
      <c r="C1780" s="99"/>
      <c r="D1780" s="180" t="s">
        <v>2104</v>
      </c>
      <c r="E1780" s="6"/>
      <c r="F1780" s="6"/>
      <c r="G1780" s="39"/>
      <c r="H1780" s="40"/>
      <c r="I1780" s="39"/>
      <c r="J1780" s="22"/>
      <c r="K1780" s="23"/>
      <c r="L1780" s="207"/>
      <c r="M1780" s="208"/>
      <c r="P1780" s="217"/>
    </row>
    <row r="1781" spans="1:16" ht="11.25" customHeight="1">
      <c r="A1781" s="66" t="s">
        <v>1344</v>
      </c>
      <c r="B1781" s="99" t="s">
        <v>3054</v>
      </c>
      <c r="C1781" s="99" t="s">
        <v>2168</v>
      </c>
      <c r="D1781" s="180" t="s">
        <v>658</v>
      </c>
      <c r="E1781" s="6">
        <v>63.936599999999999</v>
      </c>
      <c r="F1781" s="13">
        <f>E1781+(E1781*$N$10)/100</f>
        <v>63.936599999999999</v>
      </c>
      <c r="G1781" s="39">
        <v>77</v>
      </c>
      <c r="H1781" s="40" t="s">
        <v>1993</v>
      </c>
      <c r="I1781" s="39">
        <v>76.5</v>
      </c>
      <c r="J1781" s="22">
        <v>6</v>
      </c>
      <c r="K1781" s="23" t="s">
        <v>2169</v>
      </c>
      <c r="L1781" s="207">
        <f t="shared" si="173"/>
        <v>63.936599999999999</v>
      </c>
      <c r="M1781" s="208">
        <f>IF($N$11="",(F1781*$P$11)/100+F1781,L1781+(L1781*$P$11)/100)</f>
        <v>63.936599999999999</v>
      </c>
      <c r="P1781" s="217"/>
    </row>
    <row r="1782" spans="1:16" ht="11.25" customHeight="1">
      <c r="A1782" s="66" t="s">
        <v>2681</v>
      </c>
      <c r="B1782" s="99" t="s">
        <v>2618</v>
      </c>
      <c r="C1782" s="99" t="s">
        <v>2619</v>
      </c>
      <c r="D1782" s="180" t="s">
        <v>2680</v>
      </c>
      <c r="E1782" s="6">
        <v>86.246160000000003</v>
      </c>
      <c r="F1782" s="13">
        <f>E1782+(E1782*$N$10)/100</f>
        <v>86.246160000000003</v>
      </c>
      <c r="G1782" s="39">
        <v>62</v>
      </c>
      <c r="H1782" s="40">
        <v>0</v>
      </c>
      <c r="I1782" s="39">
        <v>135</v>
      </c>
      <c r="J1782" s="22">
        <v>6</v>
      </c>
      <c r="K1782" s="23" t="s">
        <v>2621</v>
      </c>
      <c r="L1782" s="207">
        <f t="shared" si="173"/>
        <v>86.246160000000003</v>
      </c>
      <c r="M1782" s="208">
        <f>IF($N$11="",(F1782*$P$11)/100+F1782,L1782+(L1782*$P$11)/100)</f>
        <v>86.246160000000003</v>
      </c>
      <c r="P1782" s="217"/>
    </row>
    <row r="1783" spans="1:16" ht="11.25" customHeight="1">
      <c r="A1783" s="66"/>
      <c r="B1783" s="99"/>
      <c r="C1783" s="99"/>
      <c r="D1783" s="180" t="s">
        <v>2624</v>
      </c>
      <c r="E1783" s="6"/>
      <c r="F1783" s="6"/>
      <c r="G1783" s="39"/>
      <c r="H1783" s="40"/>
      <c r="I1783" s="39"/>
      <c r="J1783" s="22"/>
      <c r="K1783" s="23"/>
      <c r="L1783" s="207"/>
      <c r="M1783" s="208"/>
      <c r="P1783" s="217"/>
    </row>
    <row r="1784" spans="1:16" ht="11.25" customHeight="1">
      <c r="A1784" s="66" t="s">
        <v>1348</v>
      </c>
      <c r="B1784" s="99" t="s">
        <v>3034</v>
      </c>
      <c r="C1784" s="99" t="s">
        <v>4132</v>
      </c>
      <c r="D1784" s="180" t="s">
        <v>2068</v>
      </c>
      <c r="E1784" s="6">
        <v>48.528480000000002</v>
      </c>
      <c r="F1784" s="13">
        <f>E1784+(E1784*$N$10)/100</f>
        <v>48.528480000000002</v>
      </c>
      <c r="G1784" s="39">
        <v>65</v>
      </c>
      <c r="H1784" s="40" t="s">
        <v>1992</v>
      </c>
      <c r="I1784" s="39">
        <v>68.5</v>
      </c>
      <c r="J1784" s="22">
        <v>6</v>
      </c>
      <c r="K1784" s="23" t="s">
        <v>2169</v>
      </c>
      <c r="L1784" s="207">
        <f t="shared" si="173"/>
        <v>48.528480000000002</v>
      </c>
      <c r="M1784" s="208">
        <f>IF($N$11="",(F1784*$P$11)/100+F1784,L1784+(L1784*$P$11)/100)</f>
        <v>48.528480000000002</v>
      </c>
      <c r="P1784" s="217"/>
    </row>
    <row r="1785" spans="1:16" ht="11.25" customHeight="1">
      <c r="A1785" s="66" t="s">
        <v>3838</v>
      </c>
      <c r="B1785" s="99" t="s">
        <v>1508</v>
      </c>
      <c r="C1785" s="99" t="s">
        <v>1509</v>
      </c>
      <c r="D1785" s="180" t="s">
        <v>2201</v>
      </c>
      <c r="E1785" s="6">
        <v>62.309520000000006</v>
      </c>
      <c r="F1785" s="13">
        <f>E1785+(E1785*$N$10)/100</f>
        <v>62.309520000000006</v>
      </c>
      <c r="G1785" s="39">
        <v>62</v>
      </c>
      <c r="H1785" s="40">
        <v>0</v>
      </c>
      <c r="I1785" s="39">
        <v>126</v>
      </c>
      <c r="J1785" s="22">
        <v>6</v>
      </c>
      <c r="K1785" s="23" t="s">
        <v>2169</v>
      </c>
      <c r="L1785" s="207">
        <f t="shared" si="173"/>
        <v>62.309520000000006</v>
      </c>
      <c r="M1785" s="208">
        <f>IF($N$11="",(F1785*$P$11)/100+F1785,L1785+(L1785*$P$11)/100)</f>
        <v>62.309520000000006</v>
      </c>
      <c r="P1785" s="217"/>
    </row>
    <row r="1786" spans="1:16" ht="11.25" customHeight="1">
      <c r="A1786" s="66" t="s">
        <v>1221</v>
      </c>
      <c r="B1786" s="99" t="s">
        <v>624</v>
      </c>
      <c r="C1786" s="99" t="s">
        <v>2158</v>
      </c>
      <c r="D1786" s="180" t="s">
        <v>2682</v>
      </c>
      <c r="E1786" s="6">
        <v>25.217908407415976</v>
      </c>
      <c r="F1786" s="13">
        <f>E1786+(E1786*$N$10)/100</f>
        <v>25.217908407415976</v>
      </c>
      <c r="G1786" s="39">
        <v>59</v>
      </c>
      <c r="H1786" s="40">
        <v>19</v>
      </c>
      <c r="I1786" s="39">
        <v>100</v>
      </c>
      <c r="J1786" s="22">
        <v>90</v>
      </c>
      <c r="K1786" s="23" t="s">
        <v>463</v>
      </c>
      <c r="L1786" s="207">
        <f t="shared" si="173"/>
        <v>25.217908407415976</v>
      </c>
      <c r="M1786" s="208">
        <f>IF($N$11="",(F1786*$P$11)/100+F1786,L1786+(L1786*$P$11)/100)</f>
        <v>25.217908407415976</v>
      </c>
      <c r="P1786" s="217"/>
    </row>
    <row r="1787" spans="1:16" ht="11.25" customHeight="1">
      <c r="A1787" s="314" t="s">
        <v>3653</v>
      </c>
      <c r="B1787" s="315"/>
      <c r="C1787" s="315"/>
      <c r="D1787" s="315"/>
      <c r="E1787" s="315"/>
      <c r="F1787" s="315"/>
      <c r="G1787" s="315"/>
      <c r="H1787" s="315"/>
      <c r="I1787" s="315"/>
      <c r="J1787" s="315"/>
      <c r="K1787" s="316"/>
      <c r="L1787" s="209"/>
      <c r="M1787" s="210"/>
      <c r="P1787" s="217"/>
    </row>
    <row r="1788" spans="1:16" ht="11.25" customHeight="1">
      <c r="A1788" s="66" t="s">
        <v>2122</v>
      </c>
      <c r="B1788" s="99">
        <v>0</v>
      </c>
      <c r="C1788" s="99" t="s">
        <v>2116</v>
      </c>
      <c r="D1788" s="180" t="s">
        <v>2683</v>
      </c>
      <c r="E1788" s="6">
        <v>283.54559999999998</v>
      </c>
      <c r="F1788" s="13">
        <f>E1788+(E1788*$N$10)/100</f>
        <v>283.54559999999998</v>
      </c>
      <c r="G1788" s="39">
        <v>108</v>
      </c>
      <c r="H1788" s="40" t="s">
        <v>991</v>
      </c>
      <c r="I1788" s="39">
        <v>275.5</v>
      </c>
      <c r="J1788" s="22">
        <v>0</v>
      </c>
      <c r="K1788" s="23" t="s">
        <v>478</v>
      </c>
      <c r="L1788" s="207">
        <f>F1788-(F1788*$N$11)/100</f>
        <v>283.54559999999998</v>
      </c>
      <c r="M1788" s="208">
        <f>IF($N$11="",(F1788*$P$11)/100+F1788,L1788+(L1788*$P$11)/100)</f>
        <v>283.54559999999998</v>
      </c>
      <c r="P1788" s="217"/>
    </row>
    <row r="1789" spans="1:16" ht="11.25" customHeight="1">
      <c r="A1789" s="66"/>
      <c r="B1789" s="99"/>
      <c r="C1789" s="99"/>
      <c r="D1789" s="180" t="s">
        <v>2684</v>
      </c>
      <c r="E1789" s="6"/>
      <c r="F1789" s="6"/>
      <c r="G1789" s="39"/>
      <c r="H1789" s="40"/>
      <c r="I1789" s="39"/>
      <c r="J1789" s="22"/>
      <c r="K1789" s="23"/>
      <c r="L1789" s="207"/>
      <c r="M1789" s="208"/>
      <c r="P1789" s="217"/>
    </row>
    <row r="1790" spans="1:16" ht="11.25" customHeight="1">
      <c r="A1790" s="66"/>
      <c r="B1790" s="99"/>
      <c r="C1790" s="99"/>
      <c r="D1790" s="180" t="s">
        <v>2685</v>
      </c>
      <c r="E1790" s="6"/>
      <c r="F1790" s="6"/>
      <c r="G1790" s="39"/>
      <c r="H1790" s="40"/>
      <c r="I1790" s="39"/>
      <c r="J1790" s="22"/>
      <c r="K1790" s="23"/>
      <c r="L1790" s="207"/>
      <c r="M1790" s="208"/>
      <c r="P1790" s="217"/>
    </row>
    <row r="1791" spans="1:16" ht="11.25" customHeight="1">
      <c r="A1791" s="66"/>
      <c r="B1791" s="99"/>
      <c r="C1791" s="99"/>
      <c r="D1791" s="180" t="s">
        <v>2119</v>
      </c>
      <c r="E1791" s="6"/>
      <c r="F1791" s="6"/>
      <c r="G1791" s="39"/>
      <c r="H1791" s="40"/>
      <c r="I1791" s="39"/>
      <c r="J1791" s="22"/>
      <c r="K1791" s="23"/>
      <c r="L1791" s="207"/>
      <c r="M1791" s="208"/>
      <c r="P1791" s="217"/>
    </row>
    <row r="1792" spans="1:16" ht="11.25" customHeight="1">
      <c r="A1792" s="311" t="s">
        <v>1930</v>
      </c>
      <c r="B1792" s="312"/>
      <c r="C1792" s="312"/>
      <c r="D1792" s="312"/>
      <c r="E1792" s="312"/>
      <c r="F1792" s="312"/>
      <c r="G1792" s="312"/>
      <c r="H1792" s="312"/>
      <c r="I1792" s="312"/>
      <c r="J1792" s="312"/>
      <c r="K1792" s="313"/>
      <c r="L1792" s="209"/>
      <c r="M1792" s="210"/>
      <c r="P1792" s="217"/>
    </row>
    <row r="1793" spans="1:16" ht="11.25" customHeight="1">
      <c r="A1793" s="314" t="s">
        <v>3652</v>
      </c>
      <c r="B1793" s="315"/>
      <c r="C1793" s="315"/>
      <c r="D1793" s="315"/>
      <c r="E1793" s="315"/>
      <c r="F1793" s="315"/>
      <c r="G1793" s="315"/>
      <c r="H1793" s="315"/>
      <c r="I1793" s="315"/>
      <c r="J1793" s="315"/>
      <c r="K1793" s="316"/>
      <c r="L1793" s="209"/>
      <c r="M1793" s="210"/>
      <c r="P1793" s="217"/>
    </row>
    <row r="1794" spans="1:16" ht="11.25" customHeight="1">
      <c r="A1794" s="66" t="s">
        <v>2537</v>
      </c>
      <c r="B1794" s="99" t="s">
        <v>1907</v>
      </c>
      <c r="C1794" s="99" t="s">
        <v>1857</v>
      </c>
      <c r="D1794" s="180" t="s">
        <v>3098</v>
      </c>
      <c r="E1794" s="6">
        <v>117.45342475776002</v>
      </c>
      <c r="F1794" s="13">
        <f t="shared" ref="F1794:F1799" si="174">E1794+(E1794*$N$10)/100</f>
        <v>117.45342475776002</v>
      </c>
      <c r="G1794" s="39">
        <v>107</v>
      </c>
      <c r="H1794" s="40">
        <v>90</v>
      </c>
      <c r="I1794" s="39">
        <v>375</v>
      </c>
      <c r="J1794" s="22">
        <v>1</v>
      </c>
      <c r="K1794" s="23" t="s">
        <v>426</v>
      </c>
      <c r="L1794" s="207">
        <f t="shared" ref="L1794:L1799" si="175">F1794-(F1794*$N$11)/100</f>
        <v>117.45342475776002</v>
      </c>
      <c r="M1794" s="208">
        <f t="shared" ref="M1794:M1799" si="176">IF($N$11="",(F1794*$P$11)/100+F1794,L1794+(L1794*$P$11)/100)</f>
        <v>117.45342475776002</v>
      </c>
      <c r="P1794" s="217"/>
    </row>
    <row r="1795" spans="1:16" ht="11.25" customHeight="1">
      <c r="A1795" s="66" t="s">
        <v>2550</v>
      </c>
      <c r="B1795" s="99" t="s">
        <v>3189</v>
      </c>
      <c r="C1795" s="99" t="s">
        <v>2565</v>
      </c>
      <c r="D1795" s="180" t="s">
        <v>2705</v>
      </c>
      <c r="E1795" s="6">
        <v>207.370171008</v>
      </c>
      <c r="F1795" s="13">
        <f t="shared" si="174"/>
        <v>207.370171008</v>
      </c>
      <c r="G1795" s="39">
        <v>195</v>
      </c>
      <c r="H1795" s="40">
        <v>104</v>
      </c>
      <c r="I1795" s="39">
        <v>375</v>
      </c>
      <c r="J1795" s="22">
        <v>1</v>
      </c>
      <c r="K1795" s="23" t="s">
        <v>426</v>
      </c>
      <c r="L1795" s="207">
        <f t="shared" si="175"/>
        <v>207.370171008</v>
      </c>
      <c r="M1795" s="208">
        <f t="shared" si="176"/>
        <v>207.370171008</v>
      </c>
      <c r="P1795" s="217"/>
    </row>
    <row r="1796" spans="1:16" ht="11.25" customHeight="1">
      <c r="A1796" s="66" t="s">
        <v>2754</v>
      </c>
      <c r="B1796" s="99" t="s">
        <v>1906</v>
      </c>
      <c r="C1796" s="99">
        <v>0</v>
      </c>
      <c r="D1796" s="180" t="s">
        <v>1930</v>
      </c>
      <c r="E1796" s="6">
        <v>402.40199999999999</v>
      </c>
      <c r="F1796" s="13">
        <f t="shared" si="174"/>
        <v>402.40199999999999</v>
      </c>
      <c r="G1796" s="39">
        <v>190</v>
      </c>
      <c r="H1796" s="40">
        <v>97</v>
      </c>
      <c r="I1796" s="39">
        <v>458</v>
      </c>
      <c r="J1796" s="22">
        <v>1</v>
      </c>
      <c r="K1796" s="23" t="s">
        <v>426</v>
      </c>
      <c r="L1796" s="207">
        <f t="shared" si="175"/>
        <v>402.40199999999999</v>
      </c>
      <c r="M1796" s="208">
        <f t="shared" si="176"/>
        <v>402.40199999999999</v>
      </c>
      <c r="P1796" s="217"/>
    </row>
    <row r="1797" spans="1:16" ht="11.25" customHeight="1">
      <c r="A1797" s="66" t="s">
        <v>2756</v>
      </c>
      <c r="B1797" s="99" t="s">
        <v>1907</v>
      </c>
      <c r="C1797" s="99">
        <v>0</v>
      </c>
      <c r="D1797" s="180" t="s">
        <v>1932</v>
      </c>
      <c r="E1797" s="6">
        <v>174.68378328118331</v>
      </c>
      <c r="F1797" s="13">
        <f t="shared" si="174"/>
        <v>174.68378328118331</v>
      </c>
      <c r="G1797" s="39">
        <v>109.5</v>
      </c>
      <c r="H1797" s="40">
        <v>91</v>
      </c>
      <c r="I1797" s="39">
        <v>464</v>
      </c>
      <c r="J1797" s="22">
        <v>1</v>
      </c>
      <c r="K1797" s="23" t="s">
        <v>426</v>
      </c>
      <c r="L1797" s="207">
        <f t="shared" si="175"/>
        <v>174.68378328118331</v>
      </c>
      <c r="M1797" s="208">
        <f t="shared" si="176"/>
        <v>174.68378328118331</v>
      </c>
      <c r="P1797" s="217"/>
    </row>
    <row r="1798" spans="1:16" ht="11.25" customHeight="1">
      <c r="A1798" s="66" t="s">
        <v>684</v>
      </c>
      <c r="B1798" s="99"/>
      <c r="C1798" s="99" t="s">
        <v>1213</v>
      </c>
      <c r="D1798" s="180" t="s">
        <v>3613</v>
      </c>
      <c r="E1798" s="6">
        <v>516.5457687359592</v>
      </c>
      <c r="F1798" s="13">
        <f t="shared" si="174"/>
        <v>516.5457687359592</v>
      </c>
      <c r="G1798" s="39">
        <v>281</v>
      </c>
      <c r="H1798" s="40">
        <v>172</v>
      </c>
      <c r="I1798" s="39">
        <v>344</v>
      </c>
      <c r="J1798" s="22"/>
      <c r="K1798" s="23" t="s">
        <v>426</v>
      </c>
      <c r="L1798" s="207">
        <f t="shared" si="175"/>
        <v>516.5457687359592</v>
      </c>
      <c r="M1798" s="208">
        <f t="shared" si="176"/>
        <v>516.5457687359592</v>
      </c>
      <c r="P1798" s="217"/>
    </row>
    <row r="1799" spans="1:16" ht="11.25" customHeight="1">
      <c r="A1799" s="66" t="s">
        <v>698</v>
      </c>
      <c r="B1799" s="99">
        <v>0</v>
      </c>
      <c r="C1799" s="99" t="s">
        <v>4069</v>
      </c>
      <c r="D1799" s="180" t="s">
        <v>4070</v>
      </c>
      <c r="E1799" s="6">
        <v>432.2008338253479</v>
      </c>
      <c r="F1799" s="13">
        <f t="shared" si="174"/>
        <v>432.2008338253479</v>
      </c>
      <c r="G1799" s="39">
        <v>230</v>
      </c>
      <c r="H1799" s="40">
        <v>117</v>
      </c>
      <c r="I1799" s="39">
        <v>334</v>
      </c>
      <c r="J1799" s="22">
        <v>0</v>
      </c>
      <c r="K1799" s="23" t="s">
        <v>426</v>
      </c>
      <c r="L1799" s="207">
        <f t="shared" si="175"/>
        <v>432.2008338253479</v>
      </c>
      <c r="M1799" s="208">
        <f t="shared" si="176"/>
        <v>432.2008338253479</v>
      </c>
      <c r="P1799" s="217"/>
    </row>
    <row r="1800" spans="1:16" ht="11.25" customHeight="1">
      <c r="A1800" s="314" t="s">
        <v>463</v>
      </c>
      <c r="B1800" s="315"/>
      <c r="C1800" s="315"/>
      <c r="D1800" s="315"/>
      <c r="E1800" s="315"/>
      <c r="F1800" s="315"/>
      <c r="G1800" s="315"/>
      <c r="H1800" s="315"/>
      <c r="I1800" s="315"/>
      <c r="J1800" s="315"/>
      <c r="K1800" s="316"/>
      <c r="L1800" s="209"/>
      <c r="M1800" s="210"/>
      <c r="P1800" s="217"/>
    </row>
    <row r="1801" spans="1:16" ht="11.25" customHeight="1">
      <c r="A1801" s="72" t="s">
        <v>1226</v>
      </c>
      <c r="B1801" s="102" t="s">
        <v>601</v>
      </c>
      <c r="C1801" s="102" t="s">
        <v>602</v>
      </c>
      <c r="D1801" s="191" t="s">
        <v>603</v>
      </c>
      <c r="E1801" s="14">
        <v>72.061600000000013</v>
      </c>
      <c r="F1801" s="13">
        <f>E1801+(E1801*$N$10)/100</f>
        <v>72.061600000000013</v>
      </c>
      <c r="G1801" s="43">
        <v>92</v>
      </c>
      <c r="H1801" s="53" t="s">
        <v>476</v>
      </c>
      <c r="I1801" s="43">
        <v>130</v>
      </c>
      <c r="J1801" s="30">
        <v>6</v>
      </c>
      <c r="K1801" s="31" t="s">
        <v>463</v>
      </c>
      <c r="L1801" s="207">
        <f>F1801-(F1801*$N$11)/100</f>
        <v>72.061600000000013</v>
      </c>
      <c r="M1801" s="208">
        <f>IF($N$11="",(F1801*$P$11)/100+F1801,L1801+(L1801*$P$11)/100)</f>
        <v>72.061600000000013</v>
      </c>
      <c r="P1801" s="217"/>
    </row>
    <row r="1802" spans="1:16" ht="11.25" customHeight="1">
      <c r="A1802" s="72" t="s">
        <v>3822</v>
      </c>
      <c r="B1802" s="102">
        <v>0</v>
      </c>
      <c r="C1802" s="102" t="s">
        <v>1042</v>
      </c>
      <c r="D1802" s="191" t="s">
        <v>1930</v>
      </c>
      <c r="E1802" s="14">
        <v>153.41039999999998</v>
      </c>
      <c r="F1802" s="13">
        <f>E1802+(E1802*$N$10)/100</f>
        <v>153.41039999999998</v>
      </c>
      <c r="G1802" s="43">
        <v>93</v>
      </c>
      <c r="H1802" s="53" t="s">
        <v>469</v>
      </c>
      <c r="I1802" s="43">
        <v>172</v>
      </c>
      <c r="J1802" s="30">
        <v>6</v>
      </c>
      <c r="K1802" s="31" t="s">
        <v>463</v>
      </c>
      <c r="L1802" s="207">
        <f>F1802-(F1802*$N$11)/100</f>
        <v>153.41039999999998</v>
      </c>
      <c r="M1802" s="208">
        <f>IF($N$11="",(F1802*$P$11)/100+F1802,L1802+(L1802*$P$11)/100)</f>
        <v>153.41039999999998</v>
      </c>
      <c r="P1802" s="217"/>
    </row>
    <row r="1803" spans="1:16" ht="11.25" customHeight="1">
      <c r="A1803" s="314" t="s">
        <v>3653</v>
      </c>
      <c r="B1803" s="315"/>
      <c r="C1803" s="315"/>
      <c r="D1803" s="315"/>
      <c r="E1803" s="315"/>
      <c r="F1803" s="315"/>
      <c r="G1803" s="315"/>
      <c r="H1803" s="315"/>
      <c r="I1803" s="315"/>
      <c r="J1803" s="315"/>
      <c r="K1803" s="316"/>
      <c r="L1803" s="209"/>
      <c r="M1803" s="210"/>
      <c r="P1803" s="217"/>
    </row>
    <row r="1804" spans="1:16" ht="11.25" customHeight="1">
      <c r="A1804" s="163" t="s">
        <v>2876</v>
      </c>
      <c r="B1804" s="164">
        <v>0</v>
      </c>
      <c r="C1804" s="164" t="s">
        <v>1044</v>
      </c>
      <c r="D1804" s="198" t="s">
        <v>2202</v>
      </c>
      <c r="E1804" s="11">
        <v>60.039199999999994</v>
      </c>
      <c r="F1804" s="13">
        <f>E1804+(E1804*$N$10)/100</f>
        <v>60.039199999999994</v>
      </c>
      <c r="G1804" s="135">
        <v>75</v>
      </c>
      <c r="H1804" s="136" t="s">
        <v>472</v>
      </c>
      <c r="I1804" s="135">
        <v>120</v>
      </c>
      <c r="J1804" s="137">
        <v>6</v>
      </c>
      <c r="K1804" s="138" t="s">
        <v>987</v>
      </c>
      <c r="L1804" s="207">
        <f>F1804-(F1804*$N$11)/100</f>
        <v>60.039199999999994</v>
      </c>
      <c r="M1804" s="208">
        <f>IF($N$11="",(F1804*$P$11)/100+F1804,L1804+(L1804*$P$11)/100)</f>
        <v>60.039199999999994</v>
      </c>
      <c r="P1804" s="217"/>
    </row>
    <row r="1805" spans="1:16" ht="11.25" customHeight="1">
      <c r="A1805" s="163" t="s">
        <v>693</v>
      </c>
      <c r="B1805" s="164" t="s">
        <v>1046</v>
      </c>
      <c r="C1805" s="164" t="s">
        <v>1551</v>
      </c>
      <c r="D1805" s="198" t="s">
        <v>3953</v>
      </c>
      <c r="E1805" s="14">
        <v>114.1712</v>
      </c>
      <c r="F1805" s="13">
        <f>E1805+(E1805*$N$10)/100</f>
        <v>114.1712</v>
      </c>
      <c r="G1805" s="135">
        <v>92</v>
      </c>
      <c r="H1805" s="136" t="s">
        <v>1047</v>
      </c>
      <c r="I1805" s="135">
        <v>172</v>
      </c>
      <c r="J1805" s="137">
        <v>6</v>
      </c>
      <c r="K1805" s="138" t="s">
        <v>987</v>
      </c>
      <c r="L1805" s="207">
        <f>F1805-(F1805*$N$11)/100</f>
        <v>114.1712</v>
      </c>
      <c r="M1805" s="208">
        <f>IF($N$11="",(F1805*$P$11)/100+F1805,L1805+(L1805*$P$11)/100)</f>
        <v>114.1712</v>
      </c>
      <c r="P1805" s="217"/>
    </row>
    <row r="1806" spans="1:16" ht="11.25" customHeight="1">
      <c r="A1806" s="163" t="s">
        <v>3872</v>
      </c>
      <c r="B1806" s="164">
        <v>0</v>
      </c>
      <c r="C1806" s="164" t="s">
        <v>1513</v>
      </c>
      <c r="D1806" s="198" t="s">
        <v>2203</v>
      </c>
      <c r="E1806" s="14">
        <v>168.91679999999999</v>
      </c>
      <c r="F1806" s="13">
        <f>E1806+(E1806*$N$10)/100</f>
        <v>168.91679999999999</v>
      </c>
      <c r="G1806" s="135">
        <v>93</v>
      </c>
      <c r="H1806" s="136" t="s">
        <v>991</v>
      </c>
      <c r="I1806" s="135">
        <v>223</v>
      </c>
      <c r="J1806" s="137">
        <v>0</v>
      </c>
      <c r="K1806" s="138" t="s">
        <v>478</v>
      </c>
      <c r="L1806" s="207">
        <f>F1806-(F1806*$N$11)/100</f>
        <v>168.91679999999999</v>
      </c>
      <c r="M1806" s="208">
        <f>IF($N$11="",(F1806*$P$11)/100+F1806,L1806+(L1806*$P$11)/100)</f>
        <v>168.91679999999999</v>
      </c>
      <c r="P1806" s="217"/>
    </row>
    <row r="1807" spans="1:16" ht="11.25" customHeight="1">
      <c r="A1807" s="311" t="s">
        <v>756</v>
      </c>
      <c r="B1807" s="312"/>
      <c r="C1807" s="312"/>
      <c r="D1807" s="312"/>
      <c r="E1807" s="312"/>
      <c r="F1807" s="312"/>
      <c r="G1807" s="312"/>
      <c r="H1807" s="312"/>
      <c r="I1807" s="312"/>
      <c r="J1807" s="312"/>
      <c r="K1807" s="313"/>
      <c r="L1807" s="209"/>
      <c r="M1807" s="210"/>
      <c r="P1807" s="217"/>
    </row>
    <row r="1808" spans="1:16" ht="11.25" customHeight="1">
      <c r="A1808" s="314" t="s">
        <v>3652</v>
      </c>
      <c r="B1808" s="315"/>
      <c r="C1808" s="315"/>
      <c r="D1808" s="315"/>
      <c r="E1808" s="315"/>
      <c r="F1808" s="315"/>
      <c r="G1808" s="315"/>
      <c r="H1808" s="315"/>
      <c r="I1808" s="315"/>
      <c r="J1808" s="315"/>
      <c r="K1808" s="316"/>
      <c r="L1808" s="209"/>
      <c r="M1808" s="210"/>
      <c r="P1808" s="217"/>
    </row>
    <row r="1809" spans="1:16" ht="11.25" customHeight="1">
      <c r="A1809" s="66" t="s">
        <v>2525</v>
      </c>
      <c r="B1809" s="99" t="s">
        <v>3666</v>
      </c>
      <c r="C1809" s="99" t="s">
        <v>4036</v>
      </c>
      <c r="D1809" s="180" t="s">
        <v>3402</v>
      </c>
      <c r="E1809" s="6">
        <v>61.479599999999998</v>
      </c>
      <c r="F1809" s="13">
        <f>E1809+(E1809*$N$10)/100</f>
        <v>61.479599999999998</v>
      </c>
      <c r="G1809" s="39">
        <v>320</v>
      </c>
      <c r="H1809" s="40">
        <v>149</v>
      </c>
      <c r="I1809" s="39">
        <v>55</v>
      </c>
      <c r="J1809" s="22">
        <v>24</v>
      </c>
      <c r="K1809" s="23" t="s">
        <v>424</v>
      </c>
      <c r="L1809" s="207">
        <f>F1809-(F1809*$N$11)/100</f>
        <v>61.479599999999998</v>
      </c>
      <c r="M1809" s="208">
        <f>IF($N$11="",(F1809*$P$11)/100+F1809,L1809+(L1809*$P$11)/100)</f>
        <v>61.479599999999998</v>
      </c>
      <c r="P1809" s="217"/>
    </row>
    <row r="1810" spans="1:16" ht="11.25" customHeight="1">
      <c r="A1810" s="66" t="s">
        <v>2553</v>
      </c>
      <c r="B1810" s="99" t="s">
        <v>3230</v>
      </c>
      <c r="C1810" s="99" t="s">
        <v>845</v>
      </c>
      <c r="D1810" s="180" t="s">
        <v>3414</v>
      </c>
      <c r="E1810" s="6">
        <v>98.389199999999988</v>
      </c>
      <c r="F1810" s="13">
        <f>E1810+(E1810*$N$10)/100</f>
        <v>98.389199999999988</v>
      </c>
      <c r="G1810" s="39">
        <v>246</v>
      </c>
      <c r="H1810" s="40">
        <v>154</v>
      </c>
      <c r="I1810" s="39">
        <v>36.5</v>
      </c>
      <c r="J1810" s="22">
        <v>30</v>
      </c>
      <c r="K1810" s="23" t="s">
        <v>424</v>
      </c>
      <c r="L1810" s="207">
        <f>F1810-(F1810*$N$11)/100</f>
        <v>98.389199999999988</v>
      </c>
      <c r="M1810" s="208">
        <f>IF($N$11="",(F1810*$P$11)/100+F1810,L1810+(L1810*$P$11)/100)</f>
        <v>98.389199999999988</v>
      </c>
      <c r="P1810" s="217"/>
    </row>
    <row r="1811" spans="1:16" ht="11.25" customHeight="1">
      <c r="A1811" s="66" t="s">
        <v>1367</v>
      </c>
      <c r="B1811" s="99" t="s">
        <v>2911</v>
      </c>
      <c r="C1811" s="99" t="s">
        <v>2910</v>
      </c>
      <c r="D1811" s="180" t="s">
        <v>818</v>
      </c>
      <c r="E1811" s="6">
        <v>82.773600000000002</v>
      </c>
      <c r="F1811" s="13">
        <f>E1811+(E1811*$N$10)/100</f>
        <v>82.773600000000002</v>
      </c>
      <c r="G1811" s="39">
        <v>219</v>
      </c>
      <c r="H1811" s="40">
        <v>213</v>
      </c>
      <c r="I1811" s="39">
        <v>70</v>
      </c>
      <c r="J1811" s="22">
        <v>18</v>
      </c>
      <c r="K1811" s="23" t="s">
        <v>932</v>
      </c>
      <c r="L1811" s="207">
        <f>F1811-(F1811*$N$11)/100</f>
        <v>82.773600000000002</v>
      </c>
      <c r="M1811" s="208">
        <f>IF($N$11="",(F1811*$P$11)/100+F1811,L1811+(L1811*$P$11)/100)</f>
        <v>82.773600000000002</v>
      </c>
      <c r="P1811" s="217"/>
    </row>
    <row r="1812" spans="1:16" ht="11.25" customHeight="1">
      <c r="A1812" s="107" t="s">
        <v>1598</v>
      </c>
      <c r="B1812" s="108"/>
      <c r="C1812" s="108"/>
      <c r="D1812" s="245" t="s">
        <v>1599</v>
      </c>
      <c r="E1812" s="109">
        <v>82.773600000000002</v>
      </c>
      <c r="F1812" s="13">
        <f>E1812+(E1812*$N$10)/100</f>
        <v>82.773600000000002</v>
      </c>
      <c r="G1812" s="110"/>
      <c r="H1812" s="111"/>
      <c r="I1812" s="110"/>
      <c r="J1812" s="112"/>
      <c r="K1812" s="113"/>
      <c r="L1812" s="207">
        <f>F1812-(F1812*$N$11)/100</f>
        <v>82.773600000000002</v>
      </c>
      <c r="M1812" s="208">
        <f>IF($N$11="",(F1812*$P$11)/100+F1812,L1812+(L1812*$P$11)/100)</f>
        <v>82.773600000000002</v>
      </c>
      <c r="P1812" s="217"/>
    </row>
    <row r="1813" spans="1:16" ht="11.25" customHeight="1">
      <c r="A1813" s="107" t="s">
        <v>1601</v>
      </c>
      <c r="B1813" s="108"/>
      <c r="C1813" s="108"/>
      <c r="D1813" s="245" t="s">
        <v>1600</v>
      </c>
      <c r="E1813" s="109">
        <v>82.773600000000002</v>
      </c>
      <c r="F1813" s="109">
        <f>E1813+(E1813*$N$10)/100</f>
        <v>82.773600000000002</v>
      </c>
      <c r="G1813" s="110"/>
      <c r="H1813" s="111"/>
      <c r="I1813" s="110"/>
      <c r="J1813" s="112"/>
      <c r="K1813" s="113"/>
      <c r="L1813" s="207">
        <f>F1813-(F1813*$N$11)/100</f>
        <v>82.773600000000002</v>
      </c>
      <c r="M1813" s="208">
        <f>IF($N$11="",(F1813*$P$11)/100+F1813,L1813+(L1813*$P$11)/100)</f>
        <v>82.773600000000002</v>
      </c>
      <c r="P1813" s="217"/>
    </row>
    <row r="1814" spans="1:16" ht="11.25" customHeight="1">
      <c r="A1814" s="314" t="s">
        <v>463</v>
      </c>
      <c r="B1814" s="315"/>
      <c r="C1814" s="315"/>
      <c r="D1814" s="315"/>
      <c r="E1814" s="315"/>
      <c r="F1814" s="315"/>
      <c r="G1814" s="315"/>
      <c r="H1814" s="315"/>
      <c r="I1814" s="315"/>
      <c r="J1814" s="315"/>
      <c r="K1814" s="316"/>
      <c r="L1814" s="209"/>
      <c r="M1814" s="210"/>
      <c r="P1814" s="217"/>
    </row>
    <row r="1815" spans="1:16" ht="11.25" customHeight="1">
      <c r="A1815" s="66" t="s">
        <v>3928</v>
      </c>
      <c r="B1815" s="99"/>
      <c r="C1815" s="99"/>
      <c r="D1815" s="180" t="s">
        <v>3932</v>
      </c>
      <c r="E1815" s="6">
        <v>148.21441689599999</v>
      </c>
      <c r="F1815" s="13">
        <f t="shared" ref="F1815:F1824" si="177">E1815+(E1815*$N$10)/100</f>
        <v>148.21441689599999</v>
      </c>
      <c r="G1815" s="39">
        <v>107</v>
      </c>
      <c r="H1815" s="40" t="s">
        <v>3934</v>
      </c>
      <c r="I1815" s="39">
        <v>110</v>
      </c>
      <c r="J1815" s="22"/>
      <c r="K1815" s="23" t="s">
        <v>463</v>
      </c>
      <c r="L1815" s="207">
        <f t="shared" ref="L1815:L1824" si="178">F1815-(F1815*$N$11)/100</f>
        <v>148.21441689599999</v>
      </c>
      <c r="M1815" s="208">
        <f>IF($N$11="",(F1815*$P$11)/100+F1815,L1815+(L1815*$P$11)/100)</f>
        <v>148.21441689599999</v>
      </c>
      <c r="P1815" s="217"/>
    </row>
    <row r="1816" spans="1:16" ht="11.25" customHeight="1">
      <c r="A1816" s="66"/>
      <c r="B1816" s="99"/>
      <c r="C1816" s="99"/>
      <c r="D1816" s="180" t="s">
        <v>3933</v>
      </c>
      <c r="E1816" s="6"/>
      <c r="F1816" s="13"/>
      <c r="G1816" s="39"/>
      <c r="H1816" s="40"/>
      <c r="I1816" s="39"/>
      <c r="J1816" s="22"/>
      <c r="K1816" s="23"/>
      <c r="L1816" s="207"/>
      <c r="M1816" s="208"/>
      <c r="P1816" s="217"/>
    </row>
    <row r="1817" spans="1:16" ht="11.25" customHeight="1">
      <c r="A1817" s="66" t="s">
        <v>3929</v>
      </c>
      <c r="B1817" s="99"/>
      <c r="C1817" s="99"/>
      <c r="D1817" s="180" t="s">
        <v>3930</v>
      </c>
      <c r="E1817" s="6">
        <v>185.26802111999999</v>
      </c>
      <c r="F1817" s="13">
        <f t="shared" si="177"/>
        <v>185.26802111999999</v>
      </c>
      <c r="G1817" s="39">
        <v>107</v>
      </c>
      <c r="H1817" s="40" t="s">
        <v>471</v>
      </c>
      <c r="I1817" s="39">
        <v>215</v>
      </c>
      <c r="J1817" s="22"/>
      <c r="K1817" s="23" t="s">
        <v>463</v>
      </c>
      <c r="L1817" s="207">
        <f>F1817-(F1817*$N$11)/100</f>
        <v>185.26802111999999</v>
      </c>
      <c r="M1817" s="208">
        <f>IF($N$11="",(F1817*$P$11)/100+F1817,L1817+(L1817*$P$11)/100)</f>
        <v>185.26802111999999</v>
      </c>
      <c r="P1817" s="217"/>
    </row>
    <row r="1818" spans="1:16" ht="11.25" customHeight="1">
      <c r="A1818" s="66"/>
      <c r="B1818" s="99"/>
      <c r="C1818" s="99"/>
      <c r="D1818" s="180" t="s">
        <v>3931</v>
      </c>
      <c r="E1818" s="6"/>
      <c r="F1818" s="13"/>
      <c r="G1818" s="39"/>
      <c r="H1818" s="40"/>
      <c r="I1818" s="39"/>
      <c r="J1818" s="22"/>
      <c r="K1818" s="23"/>
      <c r="L1818" s="207"/>
      <c r="M1818" s="208"/>
      <c r="P1818" s="217"/>
    </row>
    <row r="1819" spans="1:16" ht="11.25" customHeight="1">
      <c r="A1819" s="66" t="s">
        <v>3900</v>
      </c>
      <c r="B1819" s="99" t="s">
        <v>963</v>
      </c>
      <c r="C1819" s="99" t="s">
        <v>2982</v>
      </c>
      <c r="D1819" s="180" t="s">
        <v>2984</v>
      </c>
      <c r="E1819" s="6">
        <v>52.650209441513816</v>
      </c>
      <c r="F1819" s="13">
        <f>E1819+(E1819*$N$10)/100</f>
        <v>52.650209441513816</v>
      </c>
      <c r="G1819" s="39">
        <v>92</v>
      </c>
      <c r="H1819" s="40" t="s">
        <v>465</v>
      </c>
      <c r="I1819" s="39">
        <v>96</v>
      </c>
      <c r="J1819" s="22">
        <v>6</v>
      </c>
      <c r="K1819" s="23" t="s">
        <v>463</v>
      </c>
      <c r="L1819" s="207">
        <f>F1819-(F1819*$N$11)/100</f>
        <v>52.650209441513816</v>
      </c>
      <c r="M1819" s="208">
        <f t="shared" ref="M1819:M1824" si="179">IF($N$11="",(F1819*$P$11)/100+F1819,L1819+(L1819*$P$11)/100)</f>
        <v>52.650209441513816</v>
      </c>
      <c r="P1819" s="217"/>
    </row>
    <row r="1820" spans="1:16" ht="11.25" customHeight="1">
      <c r="A1820" s="70" t="s">
        <v>1360</v>
      </c>
      <c r="B1820" s="98"/>
      <c r="C1820" s="98"/>
      <c r="D1820" s="187" t="s">
        <v>2070</v>
      </c>
      <c r="E1820" s="15">
        <v>53.744744043520498</v>
      </c>
      <c r="F1820" s="13">
        <f t="shared" si="177"/>
        <v>53.744744043520498</v>
      </c>
      <c r="G1820" s="44">
        <v>67</v>
      </c>
      <c r="H1820" s="54" t="s">
        <v>3327</v>
      </c>
      <c r="I1820" s="44">
        <v>60</v>
      </c>
      <c r="J1820" s="32">
        <v>6</v>
      </c>
      <c r="K1820" s="33" t="s">
        <v>463</v>
      </c>
      <c r="L1820" s="207">
        <f t="shared" si="178"/>
        <v>53.744744043520498</v>
      </c>
      <c r="M1820" s="208">
        <f t="shared" si="179"/>
        <v>53.744744043520498</v>
      </c>
      <c r="P1820" s="217"/>
    </row>
    <row r="1821" spans="1:16" ht="11.25" customHeight="1">
      <c r="A1821" s="70" t="s">
        <v>1344</v>
      </c>
      <c r="B1821" s="100" t="s">
        <v>3054</v>
      </c>
      <c r="C1821" s="100" t="s">
        <v>2168</v>
      </c>
      <c r="D1821" s="187" t="s">
        <v>658</v>
      </c>
      <c r="E1821" s="15">
        <v>63.936599999999999</v>
      </c>
      <c r="F1821" s="13">
        <f t="shared" si="177"/>
        <v>63.936599999999999</v>
      </c>
      <c r="G1821" s="44">
        <v>77</v>
      </c>
      <c r="H1821" s="54" t="s">
        <v>1993</v>
      </c>
      <c r="I1821" s="44">
        <v>76.5</v>
      </c>
      <c r="J1821" s="32">
        <v>6</v>
      </c>
      <c r="K1821" s="33" t="s">
        <v>2169</v>
      </c>
      <c r="L1821" s="207">
        <f t="shared" si="178"/>
        <v>63.936599999999999</v>
      </c>
      <c r="M1821" s="208">
        <f t="shared" si="179"/>
        <v>63.936599999999999</v>
      </c>
      <c r="P1821" s="217"/>
    </row>
    <row r="1822" spans="1:16" ht="11.25" customHeight="1">
      <c r="A1822" s="66" t="s">
        <v>1325</v>
      </c>
      <c r="B1822" s="99" t="s">
        <v>3059</v>
      </c>
      <c r="C1822" s="99" t="s">
        <v>3118</v>
      </c>
      <c r="D1822" s="180" t="s">
        <v>3123</v>
      </c>
      <c r="E1822" s="6">
        <v>55.45176</v>
      </c>
      <c r="F1822" s="13">
        <f t="shared" si="177"/>
        <v>55.45176</v>
      </c>
      <c r="G1822" s="39">
        <v>63.5</v>
      </c>
      <c r="H1822" s="40">
        <v>30.5</v>
      </c>
      <c r="I1822" s="39">
        <v>116</v>
      </c>
      <c r="J1822" s="22">
        <v>6</v>
      </c>
      <c r="K1822" s="23" t="s">
        <v>3065</v>
      </c>
      <c r="L1822" s="207">
        <f t="shared" si="178"/>
        <v>55.45176</v>
      </c>
      <c r="M1822" s="208">
        <f t="shared" si="179"/>
        <v>55.45176</v>
      </c>
      <c r="P1822" s="217"/>
    </row>
    <row r="1823" spans="1:16" ht="11.25" customHeight="1">
      <c r="A1823" s="66" t="s">
        <v>1348</v>
      </c>
      <c r="B1823" s="99" t="s">
        <v>3034</v>
      </c>
      <c r="C1823" s="99" t="s">
        <v>4132</v>
      </c>
      <c r="D1823" s="180" t="s">
        <v>2068</v>
      </c>
      <c r="E1823" s="6">
        <v>48.528480000000002</v>
      </c>
      <c r="F1823" s="13">
        <f t="shared" si="177"/>
        <v>48.528480000000002</v>
      </c>
      <c r="G1823" s="39">
        <v>65</v>
      </c>
      <c r="H1823" s="40" t="s">
        <v>1992</v>
      </c>
      <c r="I1823" s="39">
        <v>68.5</v>
      </c>
      <c r="J1823" s="22">
        <v>6</v>
      </c>
      <c r="K1823" s="23" t="s">
        <v>2169</v>
      </c>
      <c r="L1823" s="207">
        <f t="shared" si="178"/>
        <v>48.528480000000002</v>
      </c>
      <c r="M1823" s="208">
        <f t="shared" si="179"/>
        <v>48.528480000000002</v>
      </c>
      <c r="P1823" s="217"/>
    </row>
    <row r="1824" spans="1:16" ht="11.25" customHeight="1">
      <c r="A1824" s="66" t="s">
        <v>3890</v>
      </c>
      <c r="B1824" s="99" t="s">
        <v>614</v>
      </c>
      <c r="C1824" s="99" t="s">
        <v>630</v>
      </c>
      <c r="D1824" s="180" t="s">
        <v>2222</v>
      </c>
      <c r="E1824" s="6">
        <v>28.47302336293389</v>
      </c>
      <c r="F1824" s="13">
        <f t="shared" si="177"/>
        <v>28.47302336293389</v>
      </c>
      <c r="G1824" s="39">
        <v>79</v>
      </c>
      <c r="H1824" s="40">
        <v>19</v>
      </c>
      <c r="I1824" s="39">
        <v>70</v>
      </c>
      <c r="J1824" s="22">
        <v>60</v>
      </c>
      <c r="K1824" s="23" t="s">
        <v>463</v>
      </c>
      <c r="L1824" s="207">
        <f t="shared" si="178"/>
        <v>28.47302336293389</v>
      </c>
      <c r="M1824" s="208">
        <f t="shared" si="179"/>
        <v>28.47302336293389</v>
      </c>
      <c r="P1824" s="217"/>
    </row>
    <row r="1825" spans="1:16" ht="11.25" customHeight="1">
      <c r="A1825" s="314" t="s">
        <v>3653</v>
      </c>
      <c r="B1825" s="315"/>
      <c r="C1825" s="315"/>
      <c r="D1825" s="315"/>
      <c r="E1825" s="315"/>
      <c r="F1825" s="315"/>
      <c r="G1825" s="315"/>
      <c r="H1825" s="315"/>
      <c r="I1825" s="315"/>
      <c r="J1825" s="315"/>
      <c r="K1825" s="316"/>
      <c r="L1825" s="209"/>
      <c r="M1825" s="210"/>
      <c r="P1825" s="217"/>
    </row>
    <row r="1826" spans="1:16" ht="11.25" customHeight="1">
      <c r="A1826" s="66" t="s">
        <v>1267</v>
      </c>
      <c r="B1826" s="99" t="s">
        <v>642</v>
      </c>
      <c r="C1826" s="99" t="s">
        <v>643</v>
      </c>
      <c r="D1826" s="180" t="s">
        <v>2231</v>
      </c>
      <c r="E1826" s="6">
        <v>34.713136765505354</v>
      </c>
      <c r="F1826" s="13">
        <f t="shared" ref="F1826:F1841" si="180">E1826+(E1826*$N$10)/100</f>
        <v>34.713136765505354</v>
      </c>
      <c r="G1826" s="39">
        <v>84.5</v>
      </c>
      <c r="H1826" s="40" t="s">
        <v>988</v>
      </c>
      <c r="I1826" s="39">
        <v>72</v>
      </c>
      <c r="J1826" s="22">
        <v>80</v>
      </c>
      <c r="K1826" s="23" t="s">
        <v>987</v>
      </c>
      <c r="L1826" s="207">
        <f t="shared" ref="L1826:L1841" si="181">F1826-(F1826*$N$11)/100</f>
        <v>34.713136765505354</v>
      </c>
      <c r="M1826" s="208">
        <f t="shared" ref="M1826:M1841" si="182">IF($N$11="",(F1826*$P$11)/100+F1826,L1826+(L1826*$P$11)/100)</f>
        <v>34.713136765505354</v>
      </c>
      <c r="P1826" s="217"/>
    </row>
    <row r="1827" spans="1:16" ht="11.25" customHeight="1">
      <c r="A1827" s="66" t="s">
        <v>2392</v>
      </c>
      <c r="B1827" s="99" t="s">
        <v>3674</v>
      </c>
      <c r="C1827" s="99" t="s">
        <v>3675</v>
      </c>
      <c r="D1827" s="180" t="s">
        <v>3676</v>
      </c>
      <c r="E1827" s="6">
        <v>73.120319999999992</v>
      </c>
      <c r="F1827" s="13">
        <f t="shared" si="180"/>
        <v>73.120319999999992</v>
      </c>
      <c r="G1827" s="39">
        <v>86</v>
      </c>
      <c r="H1827" s="40" t="s">
        <v>3673</v>
      </c>
      <c r="I1827" s="39">
        <v>140</v>
      </c>
      <c r="J1827" s="22">
        <v>0</v>
      </c>
      <c r="K1827" s="23" t="s">
        <v>987</v>
      </c>
      <c r="L1827" s="207">
        <f t="shared" si="181"/>
        <v>73.120319999999992</v>
      </c>
      <c r="M1827" s="208">
        <f t="shared" si="182"/>
        <v>73.120319999999992</v>
      </c>
      <c r="P1827" s="217"/>
    </row>
    <row r="1828" spans="1:16" ht="11.25" customHeight="1">
      <c r="A1828" s="66" t="s">
        <v>2392</v>
      </c>
      <c r="B1828" s="99" t="s">
        <v>3674</v>
      </c>
      <c r="C1828" s="99" t="s">
        <v>3675</v>
      </c>
      <c r="D1828" s="180" t="s">
        <v>3677</v>
      </c>
      <c r="E1828" s="6">
        <v>73.120319999999992</v>
      </c>
      <c r="F1828" s="13">
        <f t="shared" si="180"/>
        <v>73.120319999999992</v>
      </c>
      <c r="G1828" s="39">
        <v>86</v>
      </c>
      <c r="H1828" s="40" t="s">
        <v>3673</v>
      </c>
      <c r="I1828" s="39">
        <v>140</v>
      </c>
      <c r="J1828" s="22">
        <v>0</v>
      </c>
      <c r="K1828" s="23" t="s">
        <v>987</v>
      </c>
      <c r="L1828" s="207">
        <f t="shared" si="181"/>
        <v>73.120319999999992</v>
      </c>
      <c r="M1828" s="208">
        <f t="shared" si="182"/>
        <v>73.120319999999992</v>
      </c>
      <c r="P1828" s="217"/>
    </row>
    <row r="1829" spans="1:16" ht="11.25" customHeight="1">
      <c r="A1829" s="66" t="s">
        <v>2392</v>
      </c>
      <c r="B1829" s="99" t="s">
        <v>3674</v>
      </c>
      <c r="C1829" s="99" t="s">
        <v>3675</v>
      </c>
      <c r="D1829" s="180" t="s">
        <v>3678</v>
      </c>
      <c r="E1829" s="6">
        <v>73.120319999999992</v>
      </c>
      <c r="F1829" s="13">
        <f t="shared" si="180"/>
        <v>73.120319999999992</v>
      </c>
      <c r="G1829" s="39">
        <v>86</v>
      </c>
      <c r="H1829" s="40" t="s">
        <v>3673</v>
      </c>
      <c r="I1829" s="39">
        <v>140</v>
      </c>
      <c r="J1829" s="22">
        <v>0</v>
      </c>
      <c r="K1829" s="23" t="s">
        <v>987</v>
      </c>
      <c r="L1829" s="207">
        <f t="shared" si="181"/>
        <v>73.120319999999992</v>
      </c>
      <c r="M1829" s="208">
        <f t="shared" si="182"/>
        <v>73.120319999999992</v>
      </c>
      <c r="P1829" s="217"/>
    </row>
    <row r="1830" spans="1:16" ht="11.25" customHeight="1">
      <c r="A1830" s="66" t="s">
        <v>2392</v>
      </c>
      <c r="B1830" s="99" t="s">
        <v>3674</v>
      </c>
      <c r="C1830" s="99" t="s">
        <v>3675</v>
      </c>
      <c r="D1830" s="180" t="s">
        <v>3679</v>
      </c>
      <c r="E1830" s="6">
        <v>73.120319999999992</v>
      </c>
      <c r="F1830" s="13">
        <f t="shared" si="180"/>
        <v>73.120319999999992</v>
      </c>
      <c r="G1830" s="39">
        <v>86</v>
      </c>
      <c r="H1830" s="40" t="s">
        <v>3673</v>
      </c>
      <c r="I1830" s="39">
        <v>140</v>
      </c>
      <c r="J1830" s="22">
        <v>0</v>
      </c>
      <c r="K1830" s="23" t="s">
        <v>987</v>
      </c>
      <c r="L1830" s="207">
        <f t="shared" si="181"/>
        <v>73.120319999999992</v>
      </c>
      <c r="M1830" s="208">
        <f t="shared" si="182"/>
        <v>73.120319999999992</v>
      </c>
      <c r="P1830" s="217"/>
    </row>
    <row r="1831" spans="1:16" ht="11.25" customHeight="1">
      <c r="A1831" s="66" t="s">
        <v>2392</v>
      </c>
      <c r="B1831" s="99" t="s">
        <v>3674</v>
      </c>
      <c r="C1831" s="99" t="s">
        <v>3675</v>
      </c>
      <c r="D1831" s="180" t="s">
        <v>1466</v>
      </c>
      <c r="E1831" s="6">
        <v>73.120319999999992</v>
      </c>
      <c r="F1831" s="13">
        <f t="shared" si="180"/>
        <v>73.120319999999992</v>
      </c>
      <c r="G1831" s="39">
        <v>86</v>
      </c>
      <c r="H1831" s="40" t="s">
        <v>3673</v>
      </c>
      <c r="I1831" s="39">
        <v>140</v>
      </c>
      <c r="J1831" s="22">
        <v>0</v>
      </c>
      <c r="K1831" s="23" t="s">
        <v>987</v>
      </c>
      <c r="L1831" s="207">
        <f t="shared" si="181"/>
        <v>73.120319999999992</v>
      </c>
      <c r="M1831" s="208">
        <f t="shared" si="182"/>
        <v>73.120319999999992</v>
      </c>
      <c r="P1831" s="217"/>
    </row>
    <row r="1832" spans="1:16" ht="11.25" customHeight="1">
      <c r="A1832" s="66" t="s">
        <v>3846</v>
      </c>
      <c r="B1832" s="99" t="s">
        <v>3683</v>
      </c>
      <c r="C1832" s="99" t="s">
        <v>3684</v>
      </c>
      <c r="D1832" s="180" t="s">
        <v>3685</v>
      </c>
      <c r="E1832" s="6">
        <v>73.120319999999992</v>
      </c>
      <c r="F1832" s="13">
        <f t="shared" si="180"/>
        <v>73.120319999999992</v>
      </c>
      <c r="G1832" s="39">
        <v>86</v>
      </c>
      <c r="H1832" s="40" t="s">
        <v>465</v>
      </c>
      <c r="I1832" s="39">
        <v>140</v>
      </c>
      <c r="J1832" s="22">
        <v>0</v>
      </c>
      <c r="K1832" s="23" t="s">
        <v>987</v>
      </c>
      <c r="L1832" s="207">
        <f t="shared" si="181"/>
        <v>73.120319999999992</v>
      </c>
      <c r="M1832" s="208">
        <f t="shared" si="182"/>
        <v>73.120319999999992</v>
      </c>
      <c r="P1832" s="217"/>
    </row>
    <row r="1833" spans="1:16" ht="11.25" customHeight="1">
      <c r="A1833" s="66" t="s">
        <v>1304</v>
      </c>
      <c r="B1833" s="99" t="s">
        <v>1876</v>
      </c>
      <c r="C1833" s="99">
        <v>0</v>
      </c>
      <c r="D1833" s="180" t="s">
        <v>2222</v>
      </c>
      <c r="E1833" s="6">
        <v>24.106491523630282</v>
      </c>
      <c r="F1833" s="13">
        <f t="shared" si="180"/>
        <v>24.106491523630282</v>
      </c>
      <c r="G1833" s="39">
        <v>0</v>
      </c>
      <c r="H1833" s="40">
        <v>0</v>
      </c>
      <c r="I1833" s="39">
        <v>0</v>
      </c>
      <c r="J1833" s="22">
        <v>6</v>
      </c>
      <c r="K1833" s="23" t="s">
        <v>478</v>
      </c>
      <c r="L1833" s="207">
        <f t="shared" si="181"/>
        <v>24.106491523630282</v>
      </c>
      <c r="M1833" s="208">
        <f t="shared" si="182"/>
        <v>24.106491523630282</v>
      </c>
      <c r="P1833" s="217"/>
    </row>
    <row r="1834" spans="1:16" ht="11.25" customHeight="1">
      <c r="A1834" s="66" t="s">
        <v>1305</v>
      </c>
      <c r="B1834" s="99" t="s">
        <v>912</v>
      </c>
      <c r="C1834" s="99">
        <v>0</v>
      </c>
      <c r="D1834" s="180" t="s">
        <v>1431</v>
      </c>
      <c r="E1834" s="6">
        <v>27.96303776752589</v>
      </c>
      <c r="F1834" s="13">
        <f t="shared" si="180"/>
        <v>27.96303776752589</v>
      </c>
      <c r="G1834" s="39">
        <v>0</v>
      </c>
      <c r="H1834" s="40">
        <v>0</v>
      </c>
      <c r="I1834" s="39">
        <v>0</v>
      </c>
      <c r="J1834" s="22">
        <v>6</v>
      </c>
      <c r="K1834" s="23" t="s">
        <v>478</v>
      </c>
      <c r="L1834" s="207">
        <f t="shared" si="181"/>
        <v>27.96303776752589</v>
      </c>
      <c r="M1834" s="208">
        <f t="shared" si="182"/>
        <v>27.96303776752589</v>
      </c>
      <c r="P1834" s="217"/>
    </row>
    <row r="1835" spans="1:16" ht="11.25" customHeight="1">
      <c r="A1835" s="66" t="s">
        <v>1317</v>
      </c>
      <c r="B1835" s="99" t="s">
        <v>1806</v>
      </c>
      <c r="C1835" s="99" t="s">
        <v>3229</v>
      </c>
      <c r="D1835" s="180" t="s">
        <v>3066</v>
      </c>
      <c r="E1835" s="6">
        <v>116.22747576450044</v>
      </c>
      <c r="F1835" s="13">
        <f t="shared" si="180"/>
        <v>116.22747576450044</v>
      </c>
      <c r="G1835" s="39">
        <v>79</v>
      </c>
      <c r="H1835" s="40">
        <v>14.5</v>
      </c>
      <c r="I1835" s="39">
        <v>65</v>
      </c>
      <c r="J1835" s="22">
        <v>6</v>
      </c>
      <c r="K1835" s="23" t="s">
        <v>1013</v>
      </c>
      <c r="L1835" s="207">
        <f t="shared" si="181"/>
        <v>116.22747576450044</v>
      </c>
      <c r="M1835" s="208">
        <f t="shared" si="182"/>
        <v>116.22747576450044</v>
      </c>
      <c r="P1835" s="217"/>
    </row>
    <row r="1836" spans="1:16" ht="11.25" customHeight="1">
      <c r="A1836" s="66" t="s">
        <v>1316</v>
      </c>
      <c r="B1836" s="99" t="s">
        <v>956</v>
      </c>
      <c r="C1836" s="99">
        <v>0</v>
      </c>
      <c r="D1836" s="180" t="s">
        <v>2980</v>
      </c>
      <c r="E1836" s="6">
        <v>10.863748324801458</v>
      </c>
      <c r="F1836" s="13">
        <f t="shared" si="180"/>
        <v>10.863748324801458</v>
      </c>
      <c r="G1836" s="39">
        <v>43</v>
      </c>
      <c r="H1836" s="40">
        <v>8</v>
      </c>
      <c r="I1836" s="39">
        <v>60</v>
      </c>
      <c r="J1836" s="22">
        <v>100</v>
      </c>
      <c r="K1836" s="23" t="s">
        <v>479</v>
      </c>
      <c r="L1836" s="207">
        <f t="shared" si="181"/>
        <v>10.863748324801458</v>
      </c>
      <c r="M1836" s="208">
        <f t="shared" si="182"/>
        <v>10.863748324801458</v>
      </c>
      <c r="P1836" s="217"/>
    </row>
    <row r="1837" spans="1:16" ht="11.25" customHeight="1">
      <c r="A1837" s="66" t="s">
        <v>2879</v>
      </c>
      <c r="B1837" s="99"/>
      <c r="C1837" s="99"/>
      <c r="D1837" s="180" t="s">
        <v>449</v>
      </c>
      <c r="E1837" s="6">
        <v>8.2555200000000006</v>
      </c>
      <c r="F1837" s="13">
        <f t="shared" si="180"/>
        <v>8.2555200000000006</v>
      </c>
      <c r="G1837" s="39"/>
      <c r="H1837" s="40"/>
      <c r="I1837" s="39"/>
      <c r="J1837" s="22"/>
      <c r="K1837" s="23" t="s">
        <v>479</v>
      </c>
      <c r="L1837" s="207">
        <f t="shared" si="181"/>
        <v>8.2555200000000006</v>
      </c>
      <c r="M1837" s="208">
        <f t="shared" si="182"/>
        <v>8.2555200000000006</v>
      </c>
      <c r="P1837" s="217"/>
    </row>
    <row r="1838" spans="1:16" ht="11.25" customHeight="1">
      <c r="A1838" s="67" t="s">
        <v>672</v>
      </c>
      <c r="B1838" s="103">
        <v>0</v>
      </c>
      <c r="C1838" s="103">
        <v>0</v>
      </c>
      <c r="D1838" s="189" t="s">
        <v>1097</v>
      </c>
      <c r="E1838" s="11">
        <v>11.797901249907412</v>
      </c>
      <c r="F1838" s="13">
        <f t="shared" si="180"/>
        <v>11.797901249907412</v>
      </c>
      <c r="G1838" s="41">
        <v>58</v>
      </c>
      <c r="H1838" s="51">
        <v>4</v>
      </c>
      <c r="I1838" s="41">
        <v>147</v>
      </c>
      <c r="J1838" s="24">
        <v>50</v>
      </c>
      <c r="K1838" s="25" t="s">
        <v>479</v>
      </c>
      <c r="L1838" s="207">
        <f t="shared" si="181"/>
        <v>11.797901249907412</v>
      </c>
      <c r="M1838" s="208">
        <f t="shared" si="182"/>
        <v>11.797901249907412</v>
      </c>
      <c r="P1838" s="217"/>
    </row>
    <row r="1839" spans="1:16" ht="11.25" customHeight="1">
      <c r="A1839" s="69" t="s">
        <v>682</v>
      </c>
      <c r="B1839" s="98">
        <v>0</v>
      </c>
      <c r="C1839" s="98">
        <v>0</v>
      </c>
      <c r="D1839" s="187" t="s">
        <v>2981</v>
      </c>
      <c r="E1839" s="13">
        <v>6.8598338295431116</v>
      </c>
      <c r="F1839" s="13">
        <f t="shared" si="180"/>
        <v>6.8598338295431116</v>
      </c>
      <c r="G1839" s="42">
        <v>30</v>
      </c>
      <c r="H1839" s="52">
        <v>26</v>
      </c>
      <c r="I1839" s="42">
        <v>54</v>
      </c>
      <c r="J1839" s="28">
        <v>50</v>
      </c>
      <c r="K1839" s="29" t="s">
        <v>479</v>
      </c>
      <c r="L1839" s="207">
        <f t="shared" si="181"/>
        <v>6.8598338295431116</v>
      </c>
      <c r="M1839" s="208">
        <f t="shared" si="182"/>
        <v>6.8598338295431116</v>
      </c>
      <c r="P1839" s="217"/>
    </row>
    <row r="1840" spans="1:16" ht="11.25" customHeight="1">
      <c r="A1840" s="66" t="s">
        <v>1351</v>
      </c>
      <c r="B1840" s="99">
        <v>0</v>
      </c>
      <c r="C1840" s="99">
        <v>0</v>
      </c>
      <c r="D1840" s="180" t="s">
        <v>2372</v>
      </c>
      <c r="E1840" s="6">
        <v>26.61210351100031</v>
      </c>
      <c r="F1840" s="13">
        <f t="shared" si="180"/>
        <v>26.61210351100031</v>
      </c>
      <c r="G1840" s="39">
        <v>0</v>
      </c>
      <c r="H1840" s="40">
        <v>0</v>
      </c>
      <c r="I1840" s="39">
        <v>0</v>
      </c>
      <c r="J1840" s="22">
        <v>0</v>
      </c>
      <c r="K1840" s="23" t="s">
        <v>928</v>
      </c>
      <c r="L1840" s="207">
        <f t="shared" si="181"/>
        <v>26.61210351100031</v>
      </c>
      <c r="M1840" s="208">
        <f t="shared" si="182"/>
        <v>26.61210351100031</v>
      </c>
      <c r="P1840" s="217"/>
    </row>
    <row r="1841" spans="1:16" ht="10.5" customHeight="1">
      <c r="A1841" s="67" t="s">
        <v>1352</v>
      </c>
      <c r="B1841" s="103">
        <v>0</v>
      </c>
      <c r="C1841" s="103">
        <v>0</v>
      </c>
      <c r="D1841" s="189" t="s">
        <v>2709</v>
      </c>
      <c r="E1841" s="11">
        <v>26.61210351100031</v>
      </c>
      <c r="F1841" s="13">
        <f t="shared" si="180"/>
        <v>26.61210351100031</v>
      </c>
      <c r="G1841" s="41">
        <v>0</v>
      </c>
      <c r="H1841" s="51">
        <v>0</v>
      </c>
      <c r="I1841" s="41">
        <v>0</v>
      </c>
      <c r="J1841" s="24">
        <v>0</v>
      </c>
      <c r="K1841" s="25" t="s">
        <v>928</v>
      </c>
      <c r="L1841" s="207">
        <f t="shared" si="181"/>
        <v>26.61210351100031</v>
      </c>
      <c r="M1841" s="208">
        <f t="shared" si="182"/>
        <v>26.61210351100031</v>
      </c>
      <c r="P1841" s="217"/>
    </row>
    <row r="1842" spans="1:16" ht="11.25" customHeight="1">
      <c r="A1842" s="314" t="s">
        <v>2209</v>
      </c>
      <c r="B1842" s="315"/>
      <c r="C1842" s="315"/>
      <c r="D1842" s="315"/>
      <c r="E1842" s="315"/>
      <c r="F1842" s="315"/>
      <c r="G1842" s="315"/>
      <c r="H1842" s="315"/>
      <c r="I1842" s="315"/>
      <c r="J1842" s="315"/>
      <c r="K1842" s="316"/>
      <c r="L1842" s="209"/>
      <c r="M1842" s="210"/>
      <c r="P1842" s="217"/>
    </row>
    <row r="1843" spans="1:16" ht="10.5" customHeight="1">
      <c r="A1843" s="67" t="s">
        <v>3422</v>
      </c>
      <c r="B1843" s="103"/>
      <c r="C1843" s="103"/>
      <c r="D1843" s="189" t="s">
        <v>3423</v>
      </c>
      <c r="E1843" s="11">
        <v>43.898400000000002</v>
      </c>
      <c r="F1843" s="13">
        <f>E1843+(E1843*$N$10)/100</f>
        <v>43.898400000000002</v>
      </c>
      <c r="G1843" s="41"/>
      <c r="H1843" s="51"/>
      <c r="I1843" s="41"/>
      <c r="J1843" s="24"/>
      <c r="K1843" s="25"/>
      <c r="L1843" s="207">
        <f>F1843-(F1843*$N$11)/100</f>
        <v>43.898400000000002</v>
      </c>
      <c r="M1843" s="208">
        <f>IF($N$11="",(F1843*$P$11)/100+F1843,L1843+(L1843*$P$11)/100)</f>
        <v>43.898400000000002</v>
      </c>
      <c r="P1843" s="217"/>
    </row>
    <row r="1844" spans="1:16" ht="11.25" customHeight="1">
      <c r="A1844" s="311" t="s">
        <v>1030</v>
      </c>
      <c r="B1844" s="312"/>
      <c r="C1844" s="312"/>
      <c r="D1844" s="312"/>
      <c r="E1844" s="312"/>
      <c r="F1844" s="312"/>
      <c r="G1844" s="312"/>
      <c r="H1844" s="312"/>
      <c r="I1844" s="312"/>
      <c r="J1844" s="312"/>
      <c r="K1844" s="313"/>
      <c r="L1844" s="209"/>
      <c r="M1844" s="210"/>
      <c r="P1844" s="217"/>
    </row>
    <row r="1845" spans="1:16" ht="11.25" customHeight="1">
      <c r="A1845" s="314" t="s">
        <v>3652</v>
      </c>
      <c r="B1845" s="315"/>
      <c r="C1845" s="315"/>
      <c r="D1845" s="315"/>
      <c r="E1845" s="325"/>
      <c r="F1845" s="315"/>
      <c r="G1845" s="315"/>
      <c r="H1845" s="315"/>
      <c r="I1845" s="315"/>
      <c r="J1845" s="315"/>
      <c r="K1845" s="316"/>
      <c r="L1845" s="209"/>
      <c r="M1845" s="210"/>
      <c r="P1845" s="217"/>
    </row>
    <row r="1846" spans="1:16" ht="11.25" customHeight="1">
      <c r="A1846" s="70" t="s">
        <v>2558</v>
      </c>
      <c r="B1846" s="100" t="s">
        <v>3090</v>
      </c>
      <c r="C1846" s="100" t="s">
        <v>1433</v>
      </c>
      <c r="D1846" s="224" t="s">
        <v>1434</v>
      </c>
      <c r="E1846" s="130">
        <v>151.63975007999997</v>
      </c>
      <c r="F1846" s="223">
        <f t="shared" ref="F1846:F1856" si="183">E1846+(E1846*$N$10)/100</f>
        <v>151.63975007999997</v>
      </c>
      <c r="G1846" s="44">
        <v>137</v>
      </c>
      <c r="H1846" s="54">
        <v>66</v>
      </c>
      <c r="I1846" s="44">
        <v>290</v>
      </c>
      <c r="J1846" s="32">
        <v>1</v>
      </c>
      <c r="K1846" s="33" t="s">
        <v>425</v>
      </c>
      <c r="L1846" s="207">
        <f t="shared" ref="L1846:L1907" si="184">F1846-(F1846*$N$11)/100</f>
        <v>151.63975007999997</v>
      </c>
      <c r="M1846" s="208">
        <f t="shared" ref="M1846:M1856" si="185">IF($N$11="",(F1846*$P$11)/100+F1846,L1846+(L1846*$P$11)/100)</f>
        <v>151.63975007999997</v>
      </c>
      <c r="P1846" s="217"/>
    </row>
    <row r="1847" spans="1:16" ht="11.25" customHeight="1">
      <c r="A1847" s="71" t="s">
        <v>2558</v>
      </c>
      <c r="B1847" s="100" t="s">
        <v>3090</v>
      </c>
      <c r="C1847" s="100" t="s">
        <v>1433</v>
      </c>
      <c r="D1847" s="219" t="s">
        <v>1437</v>
      </c>
      <c r="E1847" s="15">
        <v>151.63975007999997</v>
      </c>
      <c r="F1847" s="223">
        <f t="shared" si="183"/>
        <v>151.63975007999997</v>
      </c>
      <c r="G1847" s="44">
        <v>137</v>
      </c>
      <c r="H1847" s="54">
        <v>66</v>
      </c>
      <c r="I1847" s="44">
        <v>290</v>
      </c>
      <c r="J1847" s="32">
        <v>1</v>
      </c>
      <c r="K1847" s="33" t="s">
        <v>425</v>
      </c>
      <c r="L1847" s="207">
        <f t="shared" si="184"/>
        <v>151.63975007999997</v>
      </c>
      <c r="M1847" s="208">
        <f t="shared" si="185"/>
        <v>151.63975007999997</v>
      </c>
      <c r="P1847" s="217"/>
    </row>
    <row r="1848" spans="1:16" ht="11.25" customHeight="1">
      <c r="A1848" s="71" t="s">
        <v>2558</v>
      </c>
      <c r="B1848" s="100" t="s">
        <v>3090</v>
      </c>
      <c r="C1848" s="100" t="s">
        <v>1433</v>
      </c>
      <c r="D1848" s="219" t="s">
        <v>1435</v>
      </c>
      <c r="E1848" s="15">
        <v>151.63975007999997</v>
      </c>
      <c r="F1848" s="223">
        <f t="shared" si="183"/>
        <v>151.63975007999997</v>
      </c>
      <c r="G1848" s="44">
        <v>137</v>
      </c>
      <c r="H1848" s="54">
        <v>66</v>
      </c>
      <c r="I1848" s="44">
        <v>290</v>
      </c>
      <c r="J1848" s="32">
        <v>1</v>
      </c>
      <c r="K1848" s="33" t="s">
        <v>425</v>
      </c>
      <c r="L1848" s="207">
        <f t="shared" si="184"/>
        <v>151.63975007999997</v>
      </c>
      <c r="M1848" s="208">
        <f t="shared" si="185"/>
        <v>151.63975007999997</v>
      </c>
      <c r="P1848" s="217"/>
    </row>
    <row r="1849" spans="1:16" ht="11.25" customHeight="1">
      <c r="A1849" s="69" t="s">
        <v>2558</v>
      </c>
      <c r="B1849" s="100" t="s">
        <v>3090</v>
      </c>
      <c r="C1849" s="100" t="s">
        <v>1433</v>
      </c>
      <c r="D1849" s="225" t="s">
        <v>1436</v>
      </c>
      <c r="E1849" s="15">
        <v>151.63975007999997</v>
      </c>
      <c r="F1849" s="223">
        <f t="shared" si="183"/>
        <v>151.63975007999997</v>
      </c>
      <c r="G1849" s="44">
        <v>137</v>
      </c>
      <c r="H1849" s="54">
        <v>66</v>
      </c>
      <c r="I1849" s="44">
        <v>290</v>
      </c>
      <c r="J1849" s="32">
        <v>1</v>
      </c>
      <c r="K1849" s="33" t="s">
        <v>425</v>
      </c>
      <c r="L1849" s="207">
        <f t="shared" si="184"/>
        <v>151.63975007999997</v>
      </c>
      <c r="M1849" s="208">
        <f t="shared" si="185"/>
        <v>151.63975007999997</v>
      </c>
      <c r="P1849" s="217"/>
    </row>
    <row r="1850" spans="1:16" ht="11.25" customHeight="1">
      <c r="A1850" s="66" t="s">
        <v>2491</v>
      </c>
      <c r="B1850" s="99">
        <v>0</v>
      </c>
      <c r="C1850" s="99">
        <v>0</v>
      </c>
      <c r="D1850" s="222" t="s">
        <v>3003</v>
      </c>
      <c r="E1850" s="6">
        <v>62.893836975329421</v>
      </c>
      <c r="F1850" s="223">
        <f t="shared" si="183"/>
        <v>62.893836975329421</v>
      </c>
      <c r="G1850" s="39">
        <v>243</v>
      </c>
      <c r="H1850" s="40">
        <v>171</v>
      </c>
      <c r="I1850" s="39">
        <v>101</v>
      </c>
      <c r="J1850" s="22">
        <v>10</v>
      </c>
      <c r="K1850" s="23" t="s">
        <v>425</v>
      </c>
      <c r="L1850" s="207">
        <f t="shared" si="184"/>
        <v>62.893836975329421</v>
      </c>
      <c r="M1850" s="208">
        <f t="shared" si="185"/>
        <v>62.893836975329421</v>
      </c>
      <c r="P1850" s="217"/>
    </row>
    <row r="1851" spans="1:16" ht="11.25" customHeight="1">
      <c r="A1851" s="66" t="s">
        <v>2502</v>
      </c>
      <c r="B1851" s="99">
        <v>0</v>
      </c>
      <c r="C1851" s="99">
        <v>0</v>
      </c>
      <c r="D1851" s="222" t="s">
        <v>3010</v>
      </c>
      <c r="E1851" s="6">
        <v>90.575552029682086</v>
      </c>
      <c r="F1851" s="223">
        <f t="shared" si="183"/>
        <v>90.575552029682086</v>
      </c>
      <c r="G1851" s="39">
        <v>146</v>
      </c>
      <c r="H1851" s="40">
        <v>74</v>
      </c>
      <c r="I1851" s="39">
        <v>268</v>
      </c>
      <c r="J1851" s="22">
        <v>18</v>
      </c>
      <c r="K1851" s="23" t="s">
        <v>425</v>
      </c>
      <c r="L1851" s="207">
        <f t="shared" si="184"/>
        <v>90.575552029682086</v>
      </c>
      <c r="M1851" s="208">
        <f t="shared" si="185"/>
        <v>90.575552029682086</v>
      </c>
      <c r="P1851" s="217"/>
    </row>
    <row r="1852" spans="1:16" ht="11.25" customHeight="1">
      <c r="A1852" s="66" t="s">
        <v>2769</v>
      </c>
      <c r="B1852" s="99" t="s">
        <v>4100</v>
      </c>
      <c r="C1852" s="99" t="s">
        <v>1982</v>
      </c>
      <c r="D1852" s="222" t="s">
        <v>2895</v>
      </c>
      <c r="E1852" s="6">
        <v>784.81050191769464</v>
      </c>
      <c r="F1852" s="223">
        <f t="shared" si="183"/>
        <v>784.81050191769464</v>
      </c>
      <c r="G1852" s="39">
        <v>305</v>
      </c>
      <c r="H1852" s="40">
        <v>195</v>
      </c>
      <c r="I1852" s="39">
        <v>457</v>
      </c>
      <c r="J1852" s="22">
        <v>1</v>
      </c>
      <c r="K1852" s="23" t="s">
        <v>426</v>
      </c>
      <c r="L1852" s="207">
        <f t="shared" si="184"/>
        <v>784.81050191769464</v>
      </c>
      <c r="M1852" s="208">
        <f t="shared" si="185"/>
        <v>784.81050191769464</v>
      </c>
      <c r="P1852" s="217"/>
    </row>
    <row r="1853" spans="1:16" ht="11.25" customHeight="1">
      <c r="A1853" s="70" t="s">
        <v>2776</v>
      </c>
      <c r="B1853" s="100">
        <v>0</v>
      </c>
      <c r="C1853" s="100" t="s">
        <v>1104</v>
      </c>
      <c r="D1853" s="219" t="s">
        <v>2913</v>
      </c>
      <c r="E1853" s="15">
        <v>149.53973485655058</v>
      </c>
      <c r="F1853" s="223">
        <f t="shared" si="183"/>
        <v>149.53973485655058</v>
      </c>
      <c r="G1853" s="44">
        <v>144</v>
      </c>
      <c r="H1853" s="54">
        <v>87</v>
      </c>
      <c r="I1853" s="44">
        <v>362</v>
      </c>
      <c r="J1853" s="32">
        <v>1</v>
      </c>
      <c r="K1853" s="33" t="s">
        <v>426</v>
      </c>
      <c r="L1853" s="207">
        <f t="shared" si="184"/>
        <v>149.53973485655058</v>
      </c>
      <c r="M1853" s="208">
        <f t="shared" si="185"/>
        <v>149.53973485655058</v>
      </c>
      <c r="P1853" s="217"/>
    </row>
    <row r="1854" spans="1:16" ht="11.25" customHeight="1">
      <c r="A1854" s="70" t="s">
        <v>2776</v>
      </c>
      <c r="B1854" s="100">
        <v>0</v>
      </c>
      <c r="C1854" s="100" t="s">
        <v>1104</v>
      </c>
      <c r="D1854" s="219" t="s">
        <v>3670</v>
      </c>
      <c r="E1854" s="15">
        <v>149.53973485655058</v>
      </c>
      <c r="F1854" s="223">
        <f t="shared" si="183"/>
        <v>149.53973485655058</v>
      </c>
      <c r="G1854" s="44">
        <v>144</v>
      </c>
      <c r="H1854" s="54">
        <v>87</v>
      </c>
      <c r="I1854" s="44">
        <v>362</v>
      </c>
      <c r="J1854" s="32">
        <v>1</v>
      </c>
      <c r="K1854" s="33" t="s">
        <v>426</v>
      </c>
      <c r="L1854" s="207">
        <f t="shared" si="184"/>
        <v>149.53973485655058</v>
      </c>
      <c r="M1854" s="208">
        <f t="shared" si="185"/>
        <v>149.53973485655058</v>
      </c>
      <c r="P1854" s="217"/>
    </row>
    <row r="1855" spans="1:16" ht="11.25" customHeight="1">
      <c r="A1855" s="70" t="s">
        <v>2776</v>
      </c>
      <c r="B1855" s="100">
        <v>0</v>
      </c>
      <c r="C1855" s="100" t="s">
        <v>1104</v>
      </c>
      <c r="D1855" s="225" t="s">
        <v>2914</v>
      </c>
      <c r="E1855" s="15">
        <v>149.53973485655058</v>
      </c>
      <c r="F1855" s="223">
        <f t="shared" si="183"/>
        <v>149.53973485655058</v>
      </c>
      <c r="G1855" s="44">
        <v>144</v>
      </c>
      <c r="H1855" s="54">
        <v>87</v>
      </c>
      <c r="I1855" s="44">
        <v>362</v>
      </c>
      <c r="J1855" s="32">
        <v>1</v>
      </c>
      <c r="K1855" s="33" t="s">
        <v>426</v>
      </c>
      <c r="L1855" s="207">
        <f t="shared" si="184"/>
        <v>149.53973485655058</v>
      </c>
      <c r="M1855" s="208">
        <f t="shared" si="185"/>
        <v>149.53973485655058</v>
      </c>
      <c r="P1855" s="217"/>
    </row>
    <row r="1856" spans="1:16" ht="11.25" customHeight="1">
      <c r="A1856" s="70" t="s">
        <v>1368</v>
      </c>
      <c r="B1856" s="100" t="s">
        <v>4134</v>
      </c>
      <c r="C1856" s="100" t="s">
        <v>790</v>
      </c>
      <c r="D1856" s="224" t="s">
        <v>791</v>
      </c>
      <c r="E1856" s="15">
        <v>215.0514293000503</v>
      </c>
      <c r="F1856" s="223">
        <f t="shared" si="183"/>
        <v>215.0514293000503</v>
      </c>
      <c r="G1856" s="44">
        <v>194</v>
      </c>
      <c r="H1856" s="54">
        <v>114</v>
      </c>
      <c r="I1856" s="44">
        <v>400.3</v>
      </c>
      <c r="J1856" s="32">
        <v>1</v>
      </c>
      <c r="K1856" s="33" t="s">
        <v>426</v>
      </c>
      <c r="L1856" s="207">
        <f t="shared" si="184"/>
        <v>215.0514293000503</v>
      </c>
      <c r="M1856" s="208">
        <f t="shared" si="185"/>
        <v>215.0514293000503</v>
      </c>
      <c r="P1856" s="217"/>
    </row>
    <row r="1857" spans="1:16" ht="11.25" customHeight="1">
      <c r="A1857" s="69"/>
      <c r="B1857" s="98"/>
      <c r="C1857" s="98"/>
      <c r="D1857" s="225" t="s">
        <v>792</v>
      </c>
      <c r="E1857" s="13"/>
      <c r="F1857" s="223"/>
      <c r="G1857" s="42"/>
      <c r="H1857" s="52"/>
      <c r="I1857" s="42"/>
      <c r="J1857" s="28"/>
      <c r="K1857" s="29"/>
      <c r="L1857" s="207"/>
      <c r="M1857" s="208"/>
      <c r="P1857" s="217"/>
    </row>
    <row r="1858" spans="1:16" ht="11.25" customHeight="1">
      <c r="A1858" s="66" t="s">
        <v>1393</v>
      </c>
      <c r="B1858" s="99">
        <v>0</v>
      </c>
      <c r="C1858" s="99" t="s">
        <v>1483</v>
      </c>
      <c r="D1858" s="222" t="s">
        <v>1484</v>
      </c>
      <c r="E1858" s="6">
        <v>180.02597032163303</v>
      </c>
      <c r="F1858" s="223">
        <f>E1858+(E1858*$N$10)/100</f>
        <v>180.02597032163303</v>
      </c>
      <c r="G1858" s="39">
        <v>191</v>
      </c>
      <c r="H1858" s="40">
        <v>84</v>
      </c>
      <c r="I1858" s="39">
        <v>145</v>
      </c>
      <c r="J1858" s="22">
        <v>0</v>
      </c>
      <c r="K1858" s="23" t="s">
        <v>425</v>
      </c>
      <c r="L1858" s="207">
        <f t="shared" si="184"/>
        <v>180.02597032163303</v>
      </c>
      <c r="M1858" s="208">
        <f>IF($N$11="",(F1858*$P$11)/100+F1858,L1858+(L1858*$P$11)/100)</f>
        <v>180.02597032163303</v>
      </c>
      <c r="P1858" s="217"/>
    </row>
    <row r="1859" spans="1:16" ht="11.25" customHeight="1">
      <c r="A1859" s="66" t="s">
        <v>1406</v>
      </c>
      <c r="B1859" s="99">
        <v>0</v>
      </c>
      <c r="C1859" s="99" t="s">
        <v>4143</v>
      </c>
      <c r="D1859" s="222" t="s">
        <v>4144</v>
      </c>
      <c r="E1859" s="6">
        <v>558.11311190374806</v>
      </c>
      <c r="F1859" s="223">
        <f>E1859+(E1859*$N$10)/100</f>
        <v>558.11311190374806</v>
      </c>
      <c r="G1859" s="39">
        <v>235</v>
      </c>
      <c r="H1859" s="40">
        <v>130</v>
      </c>
      <c r="I1859" s="39">
        <v>325</v>
      </c>
      <c r="J1859" s="22">
        <v>0</v>
      </c>
      <c r="K1859" s="23" t="s">
        <v>426</v>
      </c>
      <c r="L1859" s="207">
        <f t="shared" si="184"/>
        <v>558.11311190374806</v>
      </c>
      <c r="M1859" s="208">
        <f>IF($N$11="",(F1859*$P$11)/100+F1859,L1859+(L1859*$P$11)/100)</f>
        <v>558.11311190374806</v>
      </c>
      <c r="P1859" s="217"/>
    </row>
    <row r="1860" spans="1:16" ht="11.25" customHeight="1">
      <c r="A1860" s="66" t="s">
        <v>2373</v>
      </c>
      <c r="B1860" s="99">
        <v>0</v>
      </c>
      <c r="C1860" s="99" t="s">
        <v>4146</v>
      </c>
      <c r="D1860" s="222" t="s">
        <v>2027</v>
      </c>
      <c r="E1860" s="6">
        <v>225.05277439730676</v>
      </c>
      <c r="F1860" s="223">
        <f>E1860+(E1860*$N$10)/100</f>
        <v>225.05277439730676</v>
      </c>
      <c r="G1860" s="39">
        <v>134</v>
      </c>
      <c r="H1860" s="40">
        <v>94</v>
      </c>
      <c r="I1860" s="39">
        <v>306.10000000000002</v>
      </c>
      <c r="J1860" s="22">
        <v>0</v>
      </c>
      <c r="K1860" s="23" t="s">
        <v>426</v>
      </c>
      <c r="L1860" s="207">
        <f t="shared" si="184"/>
        <v>225.05277439730676</v>
      </c>
      <c r="M1860" s="208">
        <f>IF($N$11="",(F1860*$P$11)/100+F1860,L1860+(L1860*$P$11)/100)</f>
        <v>225.05277439730676</v>
      </c>
      <c r="P1860" s="217"/>
    </row>
    <row r="1861" spans="1:16" ht="11.25" customHeight="1">
      <c r="A1861" s="70" t="s">
        <v>2374</v>
      </c>
      <c r="B1861" s="100">
        <v>0</v>
      </c>
      <c r="C1861" s="100" t="s">
        <v>4147</v>
      </c>
      <c r="D1861" s="224" t="s">
        <v>4148</v>
      </c>
      <c r="E1861" s="15">
        <v>199.34598324670651</v>
      </c>
      <c r="F1861" s="223">
        <f>E1861+(E1861*$N$10)/100</f>
        <v>199.34598324670651</v>
      </c>
      <c r="G1861" s="44">
        <v>159</v>
      </c>
      <c r="H1861" s="54">
        <v>94</v>
      </c>
      <c r="I1861" s="44">
        <v>375.3</v>
      </c>
      <c r="J1861" s="32">
        <v>0</v>
      </c>
      <c r="K1861" s="33" t="s">
        <v>426</v>
      </c>
      <c r="L1861" s="207">
        <f t="shared" si="184"/>
        <v>199.34598324670651</v>
      </c>
      <c r="M1861" s="208">
        <f>IF($N$11="",(F1861*$P$11)/100+F1861,L1861+(L1861*$P$11)/100)</f>
        <v>199.34598324670651</v>
      </c>
      <c r="P1861" s="217"/>
    </row>
    <row r="1862" spans="1:16" ht="11.25" customHeight="1">
      <c r="A1862" s="70" t="s">
        <v>2375</v>
      </c>
      <c r="B1862" s="100" t="s">
        <v>4153</v>
      </c>
      <c r="C1862" s="100" t="s">
        <v>4154</v>
      </c>
      <c r="D1862" s="224" t="s">
        <v>4155</v>
      </c>
      <c r="E1862" s="15">
        <v>298.95883174122196</v>
      </c>
      <c r="F1862" s="223">
        <f>E1862+(E1862*$N$10)/100</f>
        <v>298.95883174122196</v>
      </c>
      <c r="G1862" s="44">
        <v>164</v>
      </c>
      <c r="H1862" s="54">
        <v>91</v>
      </c>
      <c r="I1862" s="44">
        <v>353</v>
      </c>
      <c r="J1862" s="32">
        <v>0</v>
      </c>
      <c r="K1862" s="33" t="s">
        <v>426</v>
      </c>
      <c r="L1862" s="207">
        <f t="shared" si="184"/>
        <v>298.95883174122196</v>
      </c>
      <c r="M1862" s="208">
        <f>IF($N$11="",(F1862*$P$11)/100+F1862,L1862+(L1862*$P$11)/100)</f>
        <v>298.95883174122196</v>
      </c>
      <c r="P1862" s="217"/>
    </row>
    <row r="1863" spans="1:16" ht="11.25" customHeight="1">
      <c r="A1863" s="71"/>
      <c r="B1863" s="101"/>
      <c r="C1863" s="101"/>
      <c r="D1863" s="219" t="s">
        <v>4156</v>
      </c>
      <c r="E1863" s="56"/>
      <c r="F1863" s="228"/>
      <c r="G1863" s="57"/>
      <c r="H1863" s="58"/>
      <c r="I1863" s="57"/>
      <c r="J1863" s="59"/>
      <c r="K1863" s="60"/>
      <c r="L1863" s="207"/>
      <c r="M1863" s="208"/>
      <c r="P1863" s="217"/>
    </row>
    <row r="1864" spans="1:16" ht="11.25" customHeight="1">
      <c r="A1864" s="71"/>
      <c r="B1864" s="101"/>
      <c r="C1864" s="101"/>
      <c r="D1864" s="219" t="s">
        <v>4157</v>
      </c>
      <c r="E1864" s="56"/>
      <c r="F1864" s="228"/>
      <c r="G1864" s="57"/>
      <c r="H1864" s="58"/>
      <c r="I1864" s="57"/>
      <c r="J1864" s="59"/>
      <c r="K1864" s="60"/>
      <c r="L1864" s="207"/>
      <c r="M1864" s="208"/>
      <c r="P1864" s="217"/>
    </row>
    <row r="1865" spans="1:16" ht="11.25" customHeight="1">
      <c r="A1865" s="70" t="s">
        <v>2377</v>
      </c>
      <c r="B1865" s="100" t="s">
        <v>4164</v>
      </c>
      <c r="C1865" s="100" t="s">
        <v>4163</v>
      </c>
      <c r="D1865" s="224" t="s">
        <v>4165</v>
      </c>
      <c r="E1865" s="15">
        <v>199.34598324670651</v>
      </c>
      <c r="F1865" s="223">
        <f>E1865+(E1865*$N$10)/100</f>
        <v>199.34598324670651</v>
      </c>
      <c r="G1865" s="44">
        <v>129</v>
      </c>
      <c r="H1865" s="54">
        <v>81</v>
      </c>
      <c r="I1865" s="44">
        <v>312.7</v>
      </c>
      <c r="J1865" s="32">
        <v>0</v>
      </c>
      <c r="K1865" s="33" t="s">
        <v>426</v>
      </c>
      <c r="L1865" s="207">
        <f t="shared" si="184"/>
        <v>199.34598324670651</v>
      </c>
      <c r="M1865" s="208">
        <f>IF($N$11="",(F1865*$P$11)/100+F1865,L1865+(L1865*$P$11)/100)</f>
        <v>199.34598324670651</v>
      </c>
      <c r="P1865" s="217"/>
    </row>
    <row r="1866" spans="1:16" ht="11.25" customHeight="1">
      <c r="A1866" s="71"/>
      <c r="B1866" s="101"/>
      <c r="C1866" s="101"/>
      <c r="D1866" s="219" t="s">
        <v>4166</v>
      </c>
      <c r="E1866" s="56"/>
      <c r="F1866" s="228"/>
      <c r="G1866" s="57"/>
      <c r="H1866" s="58"/>
      <c r="I1866" s="57"/>
      <c r="J1866" s="59"/>
      <c r="K1866" s="60"/>
      <c r="L1866" s="207"/>
      <c r="M1866" s="208"/>
      <c r="P1866" s="217"/>
    </row>
    <row r="1867" spans="1:16" ht="11.25" customHeight="1">
      <c r="A1867" s="71"/>
      <c r="B1867" s="101"/>
      <c r="C1867" s="101"/>
      <c r="D1867" s="219" t="s">
        <v>1767</v>
      </c>
      <c r="E1867" s="56"/>
      <c r="F1867" s="228"/>
      <c r="G1867" s="57"/>
      <c r="H1867" s="58"/>
      <c r="I1867" s="57"/>
      <c r="J1867" s="59"/>
      <c r="K1867" s="60"/>
      <c r="L1867" s="207"/>
      <c r="M1867" s="208"/>
      <c r="P1867" s="217"/>
    </row>
    <row r="1868" spans="1:16" ht="11.25" customHeight="1">
      <c r="A1868" s="70" t="s">
        <v>2378</v>
      </c>
      <c r="B1868" s="100">
        <v>0</v>
      </c>
      <c r="C1868" s="100" t="s">
        <v>1772</v>
      </c>
      <c r="D1868" s="224" t="s">
        <v>1773</v>
      </c>
      <c r="E1868" s="15">
        <v>231.47929632785477</v>
      </c>
      <c r="F1868" s="223">
        <f>E1868+(E1868*$N$10)/100</f>
        <v>231.47929632785477</v>
      </c>
      <c r="G1868" s="44">
        <v>140</v>
      </c>
      <c r="H1868" s="54">
        <v>81</v>
      </c>
      <c r="I1868" s="44">
        <v>319</v>
      </c>
      <c r="J1868" s="32">
        <v>0</v>
      </c>
      <c r="K1868" s="33" t="s">
        <v>426</v>
      </c>
      <c r="L1868" s="207">
        <f t="shared" si="184"/>
        <v>231.47929632785477</v>
      </c>
      <c r="M1868" s="208">
        <f>IF($N$11="",(F1868*$P$11)/100+F1868,L1868+(L1868*$P$11)/100)</f>
        <v>231.47929632785477</v>
      </c>
      <c r="P1868" s="217"/>
    </row>
    <row r="1869" spans="1:16" ht="11.25" customHeight="1">
      <c r="A1869" s="71"/>
      <c r="B1869" s="101"/>
      <c r="C1869" s="101"/>
      <c r="D1869" s="219" t="s">
        <v>1774</v>
      </c>
      <c r="E1869" s="56"/>
      <c r="F1869" s="228"/>
      <c r="G1869" s="57"/>
      <c r="H1869" s="58"/>
      <c r="I1869" s="57"/>
      <c r="J1869" s="59"/>
      <c r="K1869" s="60"/>
      <c r="L1869" s="207"/>
      <c r="M1869" s="208"/>
      <c r="P1869" s="217"/>
    </row>
    <row r="1870" spans="1:16" ht="11.25" customHeight="1">
      <c r="A1870" s="70" t="s">
        <v>2379</v>
      </c>
      <c r="B1870" s="100">
        <v>0</v>
      </c>
      <c r="C1870" s="100" t="s">
        <v>1775</v>
      </c>
      <c r="D1870" s="224" t="s">
        <v>1776</v>
      </c>
      <c r="E1870" s="15">
        <v>250.7592138337032</v>
      </c>
      <c r="F1870" s="223">
        <f>E1870+(E1870*$N$10)/100</f>
        <v>250.7592138337032</v>
      </c>
      <c r="G1870" s="44">
        <v>160</v>
      </c>
      <c r="H1870" s="54" t="s">
        <v>1777</v>
      </c>
      <c r="I1870" s="44">
        <v>381</v>
      </c>
      <c r="J1870" s="32">
        <v>0</v>
      </c>
      <c r="K1870" s="33" t="s">
        <v>426</v>
      </c>
      <c r="L1870" s="207">
        <f t="shared" si="184"/>
        <v>250.7592138337032</v>
      </c>
      <c r="M1870" s="208">
        <f>IF($N$11="",(F1870*$P$11)/100+F1870,L1870+(L1870*$P$11)/100)</f>
        <v>250.7592138337032</v>
      </c>
      <c r="P1870" s="217"/>
    </row>
    <row r="1871" spans="1:16" ht="11.25" customHeight="1">
      <c r="A1871" s="71"/>
      <c r="B1871" s="101"/>
      <c r="C1871" s="101"/>
      <c r="D1871" s="219" t="s">
        <v>1778</v>
      </c>
      <c r="E1871" s="56"/>
      <c r="F1871" s="228"/>
      <c r="G1871" s="57"/>
      <c r="H1871" s="58"/>
      <c r="I1871" s="57"/>
      <c r="J1871" s="59"/>
      <c r="K1871" s="60"/>
      <c r="L1871" s="207"/>
      <c r="M1871" s="208"/>
      <c r="P1871" s="217"/>
    </row>
    <row r="1872" spans="1:16" ht="11.25" customHeight="1">
      <c r="A1872" s="71"/>
      <c r="B1872" s="101"/>
      <c r="C1872" s="101"/>
      <c r="D1872" s="219" t="s">
        <v>1779</v>
      </c>
      <c r="E1872" s="56"/>
      <c r="F1872" s="228"/>
      <c r="G1872" s="57"/>
      <c r="H1872" s="58"/>
      <c r="I1872" s="57"/>
      <c r="J1872" s="59"/>
      <c r="K1872" s="60"/>
      <c r="L1872" s="207"/>
      <c r="M1872" s="208"/>
      <c r="P1872" s="217"/>
    </row>
    <row r="1873" spans="1:16" ht="11.25" customHeight="1">
      <c r="A1873" s="72"/>
      <c r="B1873" s="102"/>
      <c r="C1873" s="102"/>
      <c r="D1873" s="220" t="s">
        <v>1780</v>
      </c>
      <c r="E1873" s="14"/>
      <c r="F1873" s="229"/>
      <c r="G1873" s="43"/>
      <c r="H1873" s="53"/>
      <c r="I1873" s="43"/>
      <c r="J1873" s="30"/>
      <c r="K1873" s="31"/>
      <c r="L1873" s="207"/>
      <c r="M1873" s="208"/>
      <c r="P1873" s="217"/>
    </row>
    <row r="1874" spans="1:16" ht="11.25" customHeight="1">
      <c r="A1874" s="72" t="s">
        <v>683</v>
      </c>
      <c r="B1874" s="102"/>
      <c r="C1874" s="102" t="s">
        <v>1206</v>
      </c>
      <c r="D1874" s="220" t="s">
        <v>1212</v>
      </c>
      <c r="E1874" s="14">
        <v>390.03522479701491</v>
      </c>
      <c r="F1874" s="223">
        <f>E1874+(E1874*$N$10)/100</f>
        <v>390.03522479701491</v>
      </c>
      <c r="G1874" s="43">
        <v>234</v>
      </c>
      <c r="H1874" s="53">
        <v>126</v>
      </c>
      <c r="I1874" s="43">
        <v>318</v>
      </c>
      <c r="J1874" s="30"/>
      <c r="K1874" s="31" t="s">
        <v>426</v>
      </c>
      <c r="L1874" s="207">
        <f t="shared" si="184"/>
        <v>390.03522479701491</v>
      </c>
      <c r="M1874" s="208">
        <f>IF($N$11="",(F1874*$P$11)/100+F1874,L1874+(L1874*$P$11)/100)</f>
        <v>390.03522479701491</v>
      </c>
      <c r="P1874" s="217"/>
    </row>
    <row r="1875" spans="1:16" ht="11.25" customHeight="1">
      <c r="A1875" s="72" t="s">
        <v>684</v>
      </c>
      <c r="B1875" s="102"/>
      <c r="C1875" s="102" t="s">
        <v>1213</v>
      </c>
      <c r="D1875" s="220" t="s">
        <v>1214</v>
      </c>
      <c r="E1875" s="14">
        <v>516.5457687359592</v>
      </c>
      <c r="F1875" s="223">
        <f>E1875+(E1875*$N$10)/100</f>
        <v>516.5457687359592</v>
      </c>
      <c r="G1875" s="43">
        <v>281</v>
      </c>
      <c r="H1875" s="53">
        <v>172</v>
      </c>
      <c r="I1875" s="43">
        <v>344</v>
      </c>
      <c r="J1875" s="30"/>
      <c r="K1875" s="31" t="s">
        <v>426</v>
      </c>
      <c r="L1875" s="207">
        <f t="shared" si="184"/>
        <v>516.5457687359592</v>
      </c>
      <c r="M1875" s="208">
        <f>IF($N$11="",(F1875*$P$11)/100+F1875,L1875+(L1875*$P$11)/100)</f>
        <v>516.5457687359592</v>
      </c>
      <c r="P1875" s="217"/>
    </row>
    <row r="1876" spans="1:16" ht="11.25" customHeight="1">
      <c r="A1876" s="72" t="s">
        <v>685</v>
      </c>
      <c r="B1876" s="102"/>
      <c r="C1876" s="102" t="s">
        <v>3614</v>
      </c>
      <c r="D1876" s="219" t="s">
        <v>3615</v>
      </c>
      <c r="E1876" s="14">
        <v>237.17495614305284</v>
      </c>
      <c r="F1876" s="223">
        <f>E1876+(E1876*$N$10)/100</f>
        <v>237.17495614305284</v>
      </c>
      <c r="G1876" s="43">
        <v>138</v>
      </c>
      <c r="H1876" s="53">
        <v>81</v>
      </c>
      <c r="I1876" s="43">
        <v>328</v>
      </c>
      <c r="J1876" s="30"/>
      <c r="K1876" s="31" t="s">
        <v>426</v>
      </c>
      <c r="L1876" s="207">
        <f t="shared" si="184"/>
        <v>237.17495614305284</v>
      </c>
      <c r="M1876" s="208">
        <f>IF($N$11="",(F1876*$P$11)/100+F1876,L1876+(L1876*$P$11)/100)</f>
        <v>237.17495614305284</v>
      </c>
      <c r="P1876" s="217"/>
    </row>
    <row r="1877" spans="1:16" ht="11.25" customHeight="1">
      <c r="A1877" s="72"/>
      <c r="B1877" s="102"/>
      <c r="C1877" s="102"/>
      <c r="D1877" s="219" t="s">
        <v>3616</v>
      </c>
      <c r="E1877" s="14"/>
      <c r="F1877" s="229"/>
      <c r="G1877" s="43"/>
      <c r="H1877" s="53"/>
      <c r="I1877" s="43"/>
      <c r="J1877" s="30"/>
      <c r="K1877" s="31"/>
      <c r="L1877" s="207"/>
      <c r="M1877" s="208"/>
      <c r="P1877" s="217"/>
    </row>
    <row r="1878" spans="1:16" ht="11.25" customHeight="1">
      <c r="A1878" s="72"/>
      <c r="B1878" s="102"/>
      <c r="C1878" s="102"/>
      <c r="D1878" s="219" t="s">
        <v>3617</v>
      </c>
      <c r="E1878" s="14"/>
      <c r="F1878" s="229"/>
      <c r="G1878" s="43"/>
      <c r="H1878" s="53"/>
      <c r="I1878" s="43"/>
      <c r="J1878" s="30"/>
      <c r="K1878" s="31"/>
      <c r="L1878" s="207"/>
      <c r="M1878" s="208"/>
      <c r="P1878" s="217"/>
    </row>
    <row r="1879" spans="1:16" ht="11.25" customHeight="1">
      <c r="A1879" s="72"/>
      <c r="B1879" s="102"/>
      <c r="C1879" s="102"/>
      <c r="D1879" s="219" t="s">
        <v>3618</v>
      </c>
      <c r="E1879" s="14"/>
      <c r="F1879" s="229"/>
      <c r="G1879" s="43"/>
      <c r="H1879" s="53"/>
      <c r="I1879" s="43"/>
      <c r="J1879" s="30"/>
      <c r="K1879" s="31"/>
      <c r="L1879" s="207"/>
      <c r="M1879" s="208"/>
      <c r="P1879" s="217"/>
    </row>
    <row r="1880" spans="1:16" ht="11.25" customHeight="1">
      <c r="A1880" s="72"/>
      <c r="B1880" s="102"/>
      <c r="C1880" s="102"/>
      <c r="D1880" s="219" t="s">
        <v>3619</v>
      </c>
      <c r="E1880" s="14"/>
      <c r="F1880" s="229"/>
      <c r="G1880" s="43"/>
      <c r="H1880" s="53"/>
      <c r="I1880" s="43"/>
      <c r="J1880" s="30"/>
      <c r="K1880" s="31"/>
      <c r="L1880" s="207"/>
      <c r="M1880" s="208"/>
      <c r="P1880" s="217"/>
    </row>
    <row r="1881" spans="1:16" ht="11.25" customHeight="1">
      <c r="A1881" s="72" t="s">
        <v>671</v>
      </c>
      <c r="B1881" s="102"/>
      <c r="C1881" s="102"/>
      <c r="D1881" s="219" t="s">
        <v>3620</v>
      </c>
      <c r="E1881" s="14">
        <v>142.28387083360792</v>
      </c>
      <c r="F1881" s="223">
        <f>E1881+(E1881*$N$10)/100</f>
        <v>142.28387083360792</v>
      </c>
      <c r="G1881" s="43">
        <v>132</v>
      </c>
      <c r="H1881" s="53" t="s">
        <v>3622</v>
      </c>
      <c r="I1881" s="43">
        <v>288</v>
      </c>
      <c r="J1881" s="30"/>
      <c r="K1881" s="31" t="s">
        <v>3627</v>
      </c>
      <c r="L1881" s="207">
        <f t="shared" si="184"/>
        <v>142.28387083360792</v>
      </c>
      <c r="M1881" s="208">
        <f>IF($N$11="",(F1881*$P$11)/100+F1881,L1881+(L1881*$P$11)/100)</f>
        <v>142.28387083360792</v>
      </c>
      <c r="P1881" s="217"/>
    </row>
    <row r="1882" spans="1:16" ht="11.25" customHeight="1">
      <c r="A1882" s="72"/>
      <c r="B1882" s="102"/>
      <c r="C1882" s="102"/>
      <c r="D1882" s="225" t="s">
        <v>3621</v>
      </c>
      <c r="E1882" s="14"/>
      <c r="F1882" s="229"/>
      <c r="G1882" s="43"/>
      <c r="H1882" s="53"/>
      <c r="I1882" s="43"/>
      <c r="J1882" s="30"/>
      <c r="K1882" s="31"/>
      <c r="L1882" s="207"/>
      <c r="M1882" s="208"/>
      <c r="P1882" s="217"/>
    </row>
    <row r="1883" spans="1:16" ht="11.25" customHeight="1">
      <c r="A1883" s="72" t="s">
        <v>687</v>
      </c>
      <c r="B1883" s="102"/>
      <c r="C1883" s="102"/>
      <c r="D1883" s="224" t="s">
        <v>3630</v>
      </c>
      <c r="E1883" s="14">
        <v>342.60867470929406</v>
      </c>
      <c r="F1883" s="223">
        <f>E1883+(E1883*$N$10)/100</f>
        <v>342.60867470929406</v>
      </c>
      <c r="G1883" s="43">
        <v>289</v>
      </c>
      <c r="H1883" s="53">
        <v>34.6</v>
      </c>
      <c r="I1883" s="43">
        <v>289</v>
      </c>
      <c r="J1883" s="30"/>
      <c r="K1883" s="31" t="s">
        <v>1217</v>
      </c>
      <c r="L1883" s="207">
        <f t="shared" si="184"/>
        <v>342.60867470929406</v>
      </c>
      <c r="M1883" s="208">
        <f>IF($N$11="",(F1883*$P$11)/100+F1883,L1883+(L1883*$P$11)/100)</f>
        <v>342.60867470929406</v>
      </c>
      <c r="P1883" s="217"/>
    </row>
    <row r="1884" spans="1:16" ht="11.25" customHeight="1">
      <c r="A1884" s="72"/>
      <c r="B1884" s="102"/>
      <c r="C1884" s="102"/>
      <c r="D1884" s="225" t="s">
        <v>3631</v>
      </c>
      <c r="E1884" s="14"/>
      <c r="F1884" s="229"/>
      <c r="G1884" s="43"/>
      <c r="H1884" s="53"/>
      <c r="I1884" s="43"/>
      <c r="J1884" s="30"/>
      <c r="K1884" s="31"/>
      <c r="L1884" s="207"/>
      <c r="M1884" s="208"/>
      <c r="P1884" s="217"/>
    </row>
    <row r="1885" spans="1:16" ht="11.25" customHeight="1">
      <c r="A1885" s="128" t="s">
        <v>694</v>
      </c>
      <c r="B1885" s="129"/>
      <c r="C1885" s="129" t="s">
        <v>3769</v>
      </c>
      <c r="D1885" s="226" t="s">
        <v>3770</v>
      </c>
      <c r="E1885" s="130">
        <v>400.37034667361098</v>
      </c>
      <c r="F1885" s="223">
        <f>E1885+(E1885*$N$10)/100</f>
        <v>400.37034667361098</v>
      </c>
      <c r="G1885" s="131">
        <v>186</v>
      </c>
      <c r="H1885" s="132">
        <v>90</v>
      </c>
      <c r="I1885" s="131">
        <v>308.5</v>
      </c>
      <c r="J1885" s="133"/>
      <c r="K1885" s="134" t="s">
        <v>426</v>
      </c>
      <c r="L1885" s="207">
        <f t="shared" si="184"/>
        <v>400.37034667361098</v>
      </c>
      <c r="M1885" s="208">
        <f>IF($N$11="",(F1885*$P$11)/100+F1885,L1885+(L1885*$P$11)/100)</f>
        <v>400.37034667361098</v>
      </c>
      <c r="P1885" s="217"/>
    </row>
    <row r="1886" spans="1:16" ht="11.25" customHeight="1">
      <c r="A1886" s="126"/>
      <c r="B1886" s="127"/>
      <c r="C1886" s="127"/>
      <c r="D1886" s="220" t="s">
        <v>3771</v>
      </c>
      <c r="E1886" s="14"/>
      <c r="F1886" s="229"/>
      <c r="G1886" s="43"/>
      <c r="H1886" s="53"/>
      <c r="I1886" s="43"/>
      <c r="J1886" s="30"/>
      <c r="K1886" s="31"/>
      <c r="L1886" s="207"/>
      <c r="M1886" s="208"/>
      <c r="P1886" s="217"/>
    </row>
    <row r="1887" spans="1:16" ht="11.25" customHeight="1">
      <c r="A1887" s="148" t="s">
        <v>695</v>
      </c>
      <c r="B1887" s="149"/>
      <c r="C1887" s="149"/>
      <c r="D1887" s="227" t="s">
        <v>3772</v>
      </c>
      <c r="E1887" s="114">
        <v>421.6244360049937</v>
      </c>
      <c r="F1887" s="223">
        <f>E1887+(E1887*$N$10)/100</f>
        <v>421.6244360049937</v>
      </c>
      <c r="G1887" s="116"/>
      <c r="H1887" s="117"/>
      <c r="I1887" s="116"/>
      <c r="J1887" s="118"/>
      <c r="K1887" s="119"/>
      <c r="L1887" s="207">
        <f t="shared" si="184"/>
        <v>421.6244360049937</v>
      </c>
      <c r="M1887" s="208">
        <f>IF($N$11="",(F1887*$P$11)/100+F1887,L1887+(L1887*$P$11)/100)</f>
        <v>421.6244360049937</v>
      </c>
      <c r="P1887" s="217"/>
    </row>
    <row r="1888" spans="1:16" ht="11.25" customHeight="1">
      <c r="A1888" s="72" t="s">
        <v>688</v>
      </c>
      <c r="B1888" s="102"/>
      <c r="C1888" s="102"/>
      <c r="D1888" s="220" t="s">
        <v>3632</v>
      </c>
      <c r="E1888" s="14">
        <v>263.52503257227448</v>
      </c>
      <c r="F1888" s="223">
        <f>E1888+(E1888*$N$10)/100</f>
        <v>263.52503257227448</v>
      </c>
      <c r="G1888" s="43"/>
      <c r="H1888" s="53"/>
      <c r="I1888" s="43"/>
      <c r="J1888" s="30"/>
      <c r="K1888" s="31"/>
      <c r="L1888" s="207">
        <f t="shared" si="184"/>
        <v>263.52503257227448</v>
      </c>
      <c r="M1888" s="208">
        <f>IF($N$11="",(F1888*$P$11)/100+F1888,L1888+(L1888*$P$11)/100)</f>
        <v>263.52503257227448</v>
      </c>
      <c r="P1888" s="217"/>
    </row>
    <row r="1889" spans="1:16" ht="11.25" customHeight="1">
      <c r="A1889" s="72" t="s">
        <v>689</v>
      </c>
      <c r="B1889" s="102"/>
      <c r="C1889" s="102" t="s">
        <v>3633</v>
      </c>
      <c r="D1889" s="224" t="s">
        <v>3634</v>
      </c>
      <c r="E1889" s="14">
        <v>748.45274953554951</v>
      </c>
      <c r="F1889" s="223">
        <f>E1889+(E1889*$N$10)/100</f>
        <v>748.45274953554951</v>
      </c>
      <c r="G1889" s="43">
        <v>278.60000000000002</v>
      </c>
      <c r="H1889" s="53">
        <v>147.6</v>
      </c>
      <c r="I1889" s="43">
        <v>417.5</v>
      </c>
      <c r="J1889" s="30"/>
      <c r="K1889" s="31" t="s">
        <v>1217</v>
      </c>
      <c r="L1889" s="207">
        <f t="shared" si="184"/>
        <v>748.45274953554951</v>
      </c>
      <c r="M1889" s="208">
        <f>IF($N$11="",(F1889*$P$11)/100+F1889,L1889+(L1889*$P$11)/100)</f>
        <v>748.45274953554951</v>
      </c>
      <c r="P1889" s="217"/>
    </row>
    <row r="1890" spans="1:16" ht="11.25" customHeight="1">
      <c r="A1890" s="72"/>
      <c r="B1890" s="102"/>
      <c r="C1890" s="102"/>
      <c r="D1890" s="220" t="s">
        <v>3635</v>
      </c>
      <c r="E1890" s="14"/>
      <c r="F1890" s="229"/>
      <c r="G1890" s="43"/>
      <c r="H1890" s="53"/>
      <c r="I1890" s="43"/>
      <c r="J1890" s="30"/>
      <c r="K1890" s="31"/>
      <c r="L1890" s="207"/>
      <c r="M1890" s="208"/>
      <c r="P1890" s="217"/>
    </row>
    <row r="1891" spans="1:16" ht="11.25" customHeight="1">
      <c r="A1891" s="148" t="s">
        <v>721</v>
      </c>
      <c r="B1891" s="149"/>
      <c r="C1891" s="149" t="s">
        <v>3773</v>
      </c>
      <c r="D1891" s="227" t="s">
        <v>3774</v>
      </c>
      <c r="E1891" s="114">
        <v>231.91823565410951</v>
      </c>
      <c r="F1891" s="223">
        <f>E1891+(E1891*$N$10)/100</f>
        <v>231.91823565410951</v>
      </c>
      <c r="G1891" s="116">
        <v>141</v>
      </c>
      <c r="H1891" s="117">
        <v>112</v>
      </c>
      <c r="I1891" s="116">
        <v>398.5</v>
      </c>
      <c r="J1891" s="118"/>
      <c r="K1891" s="119" t="s">
        <v>426</v>
      </c>
      <c r="L1891" s="207">
        <f t="shared" si="184"/>
        <v>231.91823565410951</v>
      </c>
      <c r="M1891" s="208">
        <f>IF($N$11="",(F1891*$P$11)/100+F1891,L1891+(L1891*$P$11)/100)</f>
        <v>231.91823565410951</v>
      </c>
      <c r="P1891" s="217"/>
    </row>
    <row r="1892" spans="1:16" ht="11.25" customHeight="1">
      <c r="A1892" s="124" t="s">
        <v>696</v>
      </c>
      <c r="B1892" s="125"/>
      <c r="C1892" s="125" t="s">
        <v>3775</v>
      </c>
      <c r="D1892" s="219" t="s">
        <v>3776</v>
      </c>
      <c r="E1892" s="56">
        <v>748.47033524573578</v>
      </c>
      <c r="F1892" s="223">
        <f>E1892+(E1892*$N$10)/100</f>
        <v>748.47033524573578</v>
      </c>
      <c r="G1892" s="57">
        <v>278</v>
      </c>
      <c r="H1892" s="58">
        <v>147</v>
      </c>
      <c r="I1892" s="57">
        <v>397</v>
      </c>
      <c r="J1892" s="59"/>
      <c r="K1892" s="60" t="s">
        <v>426</v>
      </c>
      <c r="L1892" s="207">
        <f t="shared" si="184"/>
        <v>748.47033524573578</v>
      </c>
      <c r="M1892" s="208">
        <f>IF($N$11="",(F1892*$P$11)/100+F1892,L1892+(L1892*$P$11)/100)</f>
        <v>748.47033524573578</v>
      </c>
      <c r="P1892" s="217"/>
    </row>
    <row r="1893" spans="1:16" ht="11.25" customHeight="1">
      <c r="A1893" s="124"/>
      <c r="B1893" s="125"/>
      <c r="C1893" s="125"/>
      <c r="D1893" s="219" t="s">
        <v>3777</v>
      </c>
      <c r="E1893" s="56"/>
      <c r="F1893" s="228"/>
      <c r="G1893" s="57"/>
      <c r="H1893" s="58"/>
      <c r="I1893" s="57"/>
      <c r="J1893" s="59"/>
      <c r="K1893" s="60"/>
      <c r="L1893" s="207"/>
      <c r="M1893" s="208"/>
      <c r="P1893" s="217"/>
    </row>
    <row r="1894" spans="1:16" ht="11.25" customHeight="1">
      <c r="A1894" s="124"/>
      <c r="B1894" s="125"/>
      <c r="C1894" s="125"/>
      <c r="D1894" s="219" t="s">
        <v>3778</v>
      </c>
      <c r="E1894" s="56"/>
      <c r="F1894" s="228"/>
      <c r="G1894" s="57"/>
      <c r="H1894" s="58"/>
      <c r="I1894" s="57"/>
      <c r="J1894" s="59"/>
      <c r="K1894" s="60"/>
      <c r="L1894" s="207"/>
      <c r="M1894" s="208"/>
      <c r="P1894" s="217"/>
    </row>
    <row r="1895" spans="1:16" ht="11.25" customHeight="1">
      <c r="A1895" s="124"/>
      <c r="B1895" s="125"/>
      <c r="C1895" s="125"/>
      <c r="D1895" s="219" t="s">
        <v>3779</v>
      </c>
      <c r="E1895" s="56"/>
      <c r="F1895" s="228"/>
      <c r="G1895" s="57"/>
      <c r="H1895" s="58"/>
      <c r="I1895" s="57"/>
      <c r="J1895" s="59"/>
      <c r="K1895" s="60"/>
      <c r="L1895" s="207"/>
      <c r="M1895" s="208"/>
      <c r="P1895" s="217"/>
    </row>
    <row r="1896" spans="1:16" ht="11.25" customHeight="1">
      <c r="A1896" s="124"/>
      <c r="B1896" s="125"/>
      <c r="C1896" s="125"/>
      <c r="D1896" s="219" t="s">
        <v>3780</v>
      </c>
      <c r="E1896" s="56"/>
      <c r="F1896" s="228"/>
      <c r="G1896" s="57"/>
      <c r="H1896" s="58"/>
      <c r="I1896" s="57"/>
      <c r="J1896" s="59"/>
      <c r="K1896" s="60"/>
      <c r="L1896" s="207"/>
      <c r="M1896" s="208"/>
      <c r="P1896" s="217"/>
    </row>
    <row r="1897" spans="1:16" ht="11.25" customHeight="1">
      <c r="A1897" s="124"/>
      <c r="B1897" s="125"/>
      <c r="C1897" s="125"/>
      <c r="D1897" s="219" t="s">
        <v>3781</v>
      </c>
      <c r="E1897" s="56"/>
      <c r="F1897" s="228"/>
      <c r="G1897" s="57"/>
      <c r="H1897" s="58"/>
      <c r="I1897" s="57"/>
      <c r="J1897" s="59"/>
      <c r="K1897" s="60"/>
      <c r="L1897" s="207"/>
      <c r="M1897" s="208"/>
      <c r="P1897" s="217"/>
    </row>
    <row r="1898" spans="1:16" ht="11.25" customHeight="1">
      <c r="A1898" s="124"/>
      <c r="B1898" s="125"/>
      <c r="C1898" s="125"/>
      <c r="D1898" s="219" t="s">
        <v>3782</v>
      </c>
      <c r="E1898" s="56"/>
      <c r="F1898" s="228"/>
      <c r="G1898" s="57"/>
      <c r="H1898" s="58"/>
      <c r="I1898" s="57"/>
      <c r="J1898" s="59"/>
      <c r="K1898" s="60"/>
      <c r="L1898" s="207"/>
      <c r="M1898" s="208"/>
      <c r="P1898" s="217"/>
    </row>
    <row r="1899" spans="1:16" ht="11.25" customHeight="1">
      <c r="A1899" s="148" t="s">
        <v>697</v>
      </c>
      <c r="B1899" s="149"/>
      <c r="C1899" s="149" t="s">
        <v>3783</v>
      </c>
      <c r="D1899" s="227" t="s">
        <v>4068</v>
      </c>
      <c r="E1899" s="114">
        <v>221.38896753705487</v>
      </c>
      <c r="F1899" s="223">
        <f>E1899+(E1899*$N$10)/100</f>
        <v>221.38896753705487</v>
      </c>
      <c r="G1899" s="116">
        <v>140</v>
      </c>
      <c r="H1899" s="117">
        <v>112</v>
      </c>
      <c r="I1899" s="116">
        <v>381</v>
      </c>
      <c r="J1899" s="118"/>
      <c r="K1899" s="119" t="s">
        <v>426</v>
      </c>
      <c r="L1899" s="207">
        <f t="shared" si="184"/>
        <v>221.38896753705487</v>
      </c>
      <c r="M1899" s="208">
        <f>IF($N$11="",(F1899*$P$11)/100+F1899,L1899+(L1899*$P$11)/100)</f>
        <v>221.38896753705487</v>
      </c>
      <c r="P1899" s="217"/>
    </row>
    <row r="1900" spans="1:16" ht="11.25" customHeight="1">
      <c r="A1900" s="128" t="s">
        <v>698</v>
      </c>
      <c r="B1900" s="129"/>
      <c r="C1900" s="129" t="s">
        <v>4069</v>
      </c>
      <c r="D1900" s="226" t="s">
        <v>4070</v>
      </c>
      <c r="E1900" s="130">
        <v>432.2008338253479</v>
      </c>
      <c r="F1900" s="223">
        <f>E1900+(E1900*$N$10)/100</f>
        <v>432.2008338253479</v>
      </c>
      <c r="G1900" s="131">
        <v>230</v>
      </c>
      <c r="H1900" s="132">
        <v>117</v>
      </c>
      <c r="I1900" s="131">
        <v>334</v>
      </c>
      <c r="J1900" s="133"/>
      <c r="K1900" s="134" t="s">
        <v>426</v>
      </c>
      <c r="L1900" s="207">
        <f t="shared" si="184"/>
        <v>432.2008338253479</v>
      </c>
      <c r="M1900" s="208">
        <f>IF($N$11="",(F1900*$P$11)/100+F1900,L1900+(L1900*$P$11)/100)</f>
        <v>432.2008338253479</v>
      </c>
      <c r="P1900" s="217"/>
    </row>
    <row r="1901" spans="1:16" ht="11.25" customHeight="1">
      <c r="A1901" s="170" t="s">
        <v>699</v>
      </c>
      <c r="B1901" s="171"/>
      <c r="C1901" s="171" t="s">
        <v>2960</v>
      </c>
      <c r="D1901" s="199" t="s">
        <v>4071</v>
      </c>
      <c r="E1901" s="130">
        <v>221.38896753705487</v>
      </c>
      <c r="F1901" s="223">
        <f>E1901+(E1901*$N$10)/100</f>
        <v>221.38896753705487</v>
      </c>
      <c r="G1901" s="144">
        <v>200</v>
      </c>
      <c r="H1901" s="145" t="s">
        <v>4072</v>
      </c>
      <c r="I1901" s="144">
        <v>190</v>
      </c>
      <c r="J1901" s="146"/>
      <c r="K1901" s="147" t="s">
        <v>426</v>
      </c>
      <c r="L1901" s="207">
        <f t="shared" si="184"/>
        <v>221.38896753705487</v>
      </c>
      <c r="M1901" s="208">
        <f>IF($N$11="",(F1901*$P$11)/100+F1901,L1901+(L1901*$P$11)/100)</f>
        <v>221.38896753705487</v>
      </c>
      <c r="P1901" s="217"/>
    </row>
    <row r="1902" spans="1:16" ht="11.25" customHeight="1">
      <c r="A1902" s="172"/>
      <c r="B1902" s="169"/>
      <c r="C1902" s="169"/>
      <c r="D1902" s="192" t="s">
        <v>4073</v>
      </c>
      <c r="E1902" s="56"/>
      <c r="F1902" s="1"/>
      <c r="G1902" s="36"/>
      <c r="H1902" s="48"/>
      <c r="I1902" s="36"/>
      <c r="J1902" s="121"/>
      <c r="K1902" s="115"/>
      <c r="L1902" s="207"/>
      <c r="M1902" s="208"/>
      <c r="P1902" s="217"/>
    </row>
    <row r="1903" spans="1:16" ht="11.25" customHeight="1">
      <c r="A1903" s="172"/>
      <c r="B1903" s="169"/>
      <c r="C1903" s="169"/>
      <c r="D1903" s="192" t="s">
        <v>4074</v>
      </c>
      <c r="E1903" s="56"/>
      <c r="F1903" s="1"/>
      <c r="G1903" s="36"/>
      <c r="H1903" s="48"/>
      <c r="I1903" s="36"/>
      <c r="J1903" s="121"/>
      <c r="K1903" s="115"/>
      <c r="L1903" s="207"/>
      <c r="M1903" s="208"/>
      <c r="P1903" s="217"/>
    </row>
    <row r="1904" spans="1:16" ht="11.25" customHeight="1">
      <c r="A1904" s="172"/>
      <c r="B1904" s="169"/>
      <c r="C1904" s="169"/>
      <c r="D1904" s="192" t="s">
        <v>4075</v>
      </c>
      <c r="E1904" s="56"/>
      <c r="F1904" s="1"/>
      <c r="G1904" s="36"/>
      <c r="H1904" s="48"/>
      <c r="I1904" s="36"/>
      <c r="J1904" s="121"/>
      <c r="K1904" s="115"/>
      <c r="L1904" s="207"/>
      <c r="M1904" s="208"/>
      <c r="P1904" s="217"/>
    </row>
    <row r="1905" spans="1:16" ht="11.25" customHeight="1">
      <c r="A1905" s="172"/>
      <c r="B1905" s="169"/>
      <c r="C1905" s="169"/>
      <c r="D1905" s="192" t="s">
        <v>4076</v>
      </c>
      <c r="E1905" s="56"/>
      <c r="F1905" s="1"/>
      <c r="G1905" s="36"/>
      <c r="H1905" s="48"/>
      <c r="I1905" s="36"/>
      <c r="J1905" s="121"/>
      <c r="K1905" s="115"/>
      <c r="L1905" s="207"/>
      <c r="M1905" s="208"/>
      <c r="P1905" s="217"/>
    </row>
    <row r="1906" spans="1:16" ht="11.25" customHeight="1">
      <c r="A1906" s="173"/>
      <c r="B1906" s="174"/>
      <c r="C1906" s="174"/>
      <c r="D1906" s="198"/>
      <c r="E1906" s="14"/>
      <c r="F1906" s="165"/>
      <c r="G1906" s="135"/>
      <c r="H1906" s="136"/>
      <c r="I1906" s="135"/>
      <c r="J1906" s="137"/>
      <c r="K1906" s="138"/>
      <c r="L1906" s="207"/>
      <c r="M1906" s="208"/>
      <c r="P1906" s="217"/>
    </row>
    <row r="1907" spans="1:16" ht="11.25" customHeight="1">
      <c r="A1907" s="120" t="s">
        <v>3231</v>
      </c>
      <c r="B1907" s="95"/>
      <c r="C1907" s="95" t="s">
        <v>3232</v>
      </c>
      <c r="D1907" s="219" t="s">
        <v>3233</v>
      </c>
      <c r="E1907" s="56">
        <v>252.23359977573784</v>
      </c>
      <c r="F1907" s="223">
        <f>E1907+(E1907*$N$10)/100</f>
        <v>252.23359977573784</v>
      </c>
      <c r="G1907" s="36">
        <v>207</v>
      </c>
      <c r="H1907" s="48">
        <v>123</v>
      </c>
      <c r="I1907" s="36">
        <v>370.7</v>
      </c>
      <c r="J1907" s="121"/>
      <c r="K1907" s="115" t="s">
        <v>1217</v>
      </c>
      <c r="L1907" s="207">
        <f t="shared" si="184"/>
        <v>252.23359977573784</v>
      </c>
      <c r="M1907" s="208">
        <f>IF($N$11="",(F1907*$P$11)/100+F1907,L1907+(L1907*$P$11)/100)</f>
        <v>252.23359977573784</v>
      </c>
      <c r="P1907" s="217"/>
    </row>
    <row r="1908" spans="1:16" ht="11.25" customHeight="1">
      <c r="A1908" s="120"/>
      <c r="B1908" s="95"/>
      <c r="C1908" s="95"/>
      <c r="D1908" s="219" t="s">
        <v>3234</v>
      </c>
      <c r="E1908" s="56"/>
      <c r="F1908" s="1"/>
      <c r="G1908" s="36"/>
      <c r="H1908" s="48"/>
      <c r="I1908" s="36"/>
      <c r="J1908" s="121"/>
      <c r="K1908" s="115"/>
      <c r="L1908" s="207"/>
      <c r="M1908" s="208"/>
      <c r="P1908" s="217"/>
    </row>
    <row r="1909" spans="1:16" ht="11.25" customHeight="1">
      <c r="A1909" s="120"/>
      <c r="B1909" s="95"/>
      <c r="C1909" s="95"/>
      <c r="D1909" s="219" t="s">
        <v>3235</v>
      </c>
      <c r="E1909" s="56"/>
      <c r="F1909" s="1"/>
      <c r="G1909" s="36"/>
      <c r="H1909" s="48"/>
      <c r="I1909" s="36"/>
      <c r="J1909" s="121"/>
      <c r="K1909" s="115"/>
      <c r="L1909" s="207"/>
      <c r="M1909" s="208"/>
      <c r="P1909" s="217"/>
    </row>
    <row r="1910" spans="1:16" ht="11.25" customHeight="1">
      <c r="A1910" s="120"/>
      <c r="B1910" s="95"/>
      <c r="C1910" s="95"/>
      <c r="D1910" s="219" t="s">
        <v>3236</v>
      </c>
      <c r="E1910" s="56"/>
      <c r="F1910" s="1"/>
      <c r="G1910" s="36"/>
      <c r="H1910" s="48"/>
      <c r="I1910" s="36"/>
      <c r="J1910" s="121"/>
      <c r="K1910" s="115"/>
      <c r="L1910" s="207"/>
      <c r="M1910" s="208"/>
      <c r="P1910" s="217"/>
    </row>
    <row r="1911" spans="1:16" ht="11.25" customHeight="1">
      <c r="A1911" s="120"/>
      <c r="B1911" s="95"/>
      <c r="C1911" s="95"/>
      <c r="D1911" s="219" t="s">
        <v>3237</v>
      </c>
      <c r="E1911" s="56"/>
      <c r="F1911" s="1"/>
      <c r="G1911" s="36"/>
      <c r="H1911" s="48"/>
      <c r="I1911" s="36"/>
      <c r="J1911" s="121"/>
      <c r="K1911" s="115"/>
      <c r="L1911" s="207"/>
      <c r="M1911" s="208"/>
      <c r="P1911" s="217"/>
    </row>
    <row r="1912" spans="1:16" ht="11.25" customHeight="1">
      <c r="A1912" s="163"/>
      <c r="B1912" s="164"/>
      <c r="C1912" s="164"/>
      <c r="D1912" s="220" t="s">
        <v>3238</v>
      </c>
      <c r="E1912" s="14"/>
      <c r="F1912" s="165"/>
      <c r="G1912" s="135"/>
      <c r="H1912" s="136"/>
      <c r="I1912" s="135"/>
      <c r="J1912" s="137"/>
      <c r="K1912" s="138"/>
      <c r="L1912" s="207"/>
      <c r="M1912" s="208"/>
      <c r="P1912" s="217"/>
    </row>
    <row r="1913" spans="1:16" ht="11.25" customHeight="1">
      <c r="A1913" s="128" t="s">
        <v>707</v>
      </c>
      <c r="B1913" s="129" t="s">
        <v>3239</v>
      </c>
      <c r="C1913" s="129"/>
      <c r="D1913" s="226" t="s">
        <v>3240</v>
      </c>
      <c r="E1913" s="130">
        <v>623.18692216360444</v>
      </c>
      <c r="F1913" s="223">
        <f>E1913+(E1913*$N$10)/100</f>
        <v>623.18692216360444</v>
      </c>
      <c r="G1913" s="131">
        <v>275</v>
      </c>
      <c r="H1913" s="132">
        <v>165</v>
      </c>
      <c r="I1913" s="131">
        <v>393.7</v>
      </c>
      <c r="J1913" s="133"/>
      <c r="K1913" s="134" t="s">
        <v>426</v>
      </c>
      <c r="L1913" s="207">
        <f>F1913-(F1913*$N$11)/100</f>
        <v>623.18692216360444</v>
      </c>
      <c r="M1913" s="208">
        <f>IF($N$11="",(F1913*$P$11)/100+F1913,L1913+(L1913*$P$11)/100)</f>
        <v>623.18692216360444</v>
      </c>
      <c r="P1913" s="217"/>
    </row>
    <row r="1914" spans="1:16" ht="11.25" customHeight="1">
      <c r="A1914" s="124"/>
      <c r="B1914" s="125"/>
      <c r="C1914" s="125"/>
      <c r="D1914" s="219" t="s">
        <v>3241</v>
      </c>
      <c r="E1914" s="56"/>
      <c r="F1914" s="228"/>
      <c r="G1914" s="57"/>
      <c r="H1914" s="58"/>
      <c r="I1914" s="57"/>
      <c r="J1914" s="59"/>
      <c r="K1914" s="60"/>
      <c r="L1914" s="207"/>
      <c r="M1914" s="208"/>
      <c r="P1914" s="217"/>
    </row>
    <row r="1915" spans="1:16" ht="11.25" customHeight="1">
      <c r="A1915" s="126"/>
      <c r="B1915" s="127"/>
      <c r="C1915" s="127"/>
      <c r="D1915" s="220" t="s">
        <v>3242</v>
      </c>
      <c r="E1915" s="14"/>
      <c r="F1915" s="229"/>
      <c r="G1915" s="43"/>
      <c r="H1915" s="53"/>
      <c r="I1915" s="43"/>
      <c r="J1915" s="30"/>
      <c r="K1915" s="31"/>
      <c r="L1915" s="207"/>
      <c r="M1915" s="208"/>
      <c r="P1915" s="217"/>
    </row>
    <row r="1916" spans="1:16" ht="11.25" customHeight="1">
      <c r="A1916" s="124"/>
      <c r="B1916" s="125"/>
      <c r="C1916" s="125"/>
      <c r="D1916" s="219" t="s">
        <v>3243</v>
      </c>
      <c r="E1916" s="56"/>
      <c r="F1916" s="228"/>
      <c r="G1916" s="57"/>
      <c r="H1916" s="58"/>
      <c r="I1916" s="57"/>
      <c r="J1916" s="59"/>
      <c r="K1916" s="60"/>
      <c r="L1916" s="207"/>
      <c r="M1916" s="208"/>
      <c r="P1916" s="217"/>
    </row>
    <row r="1917" spans="1:16" ht="11.25" customHeight="1">
      <c r="A1917" s="124"/>
      <c r="B1917" s="125"/>
      <c r="C1917" s="125"/>
      <c r="D1917" s="219" t="s">
        <v>3245</v>
      </c>
      <c r="E1917" s="56"/>
      <c r="F1917" s="228"/>
      <c r="G1917" s="57"/>
      <c r="H1917" s="58"/>
      <c r="I1917" s="57"/>
      <c r="J1917" s="59"/>
      <c r="K1917" s="60"/>
      <c r="L1917" s="207"/>
      <c r="M1917" s="208"/>
      <c r="P1917" s="217"/>
    </row>
    <row r="1918" spans="1:16" ht="11.25" customHeight="1">
      <c r="A1918" s="126"/>
      <c r="B1918" s="127"/>
      <c r="C1918" s="127"/>
      <c r="D1918" s="220" t="s">
        <v>3246</v>
      </c>
      <c r="E1918" s="14"/>
      <c r="F1918" s="229"/>
      <c r="G1918" s="43"/>
      <c r="H1918" s="53"/>
      <c r="I1918" s="43"/>
      <c r="J1918" s="30"/>
      <c r="K1918" s="31"/>
      <c r="L1918" s="207"/>
      <c r="M1918" s="208"/>
      <c r="P1918" s="217"/>
    </row>
    <row r="1919" spans="1:16" ht="10.5" customHeight="1">
      <c r="A1919" s="124"/>
      <c r="B1919" s="125"/>
      <c r="C1919" s="125"/>
      <c r="D1919" s="219" t="s">
        <v>3247</v>
      </c>
      <c r="E1919" s="56"/>
      <c r="F1919" s="228"/>
      <c r="G1919" s="57"/>
      <c r="H1919" s="58"/>
      <c r="I1919" s="57"/>
      <c r="J1919" s="59"/>
      <c r="K1919" s="60"/>
      <c r="L1919" s="207"/>
      <c r="M1919" s="208"/>
      <c r="P1919" s="217"/>
    </row>
    <row r="1920" spans="1:16" ht="11.25" customHeight="1">
      <c r="A1920" s="124"/>
      <c r="B1920" s="125"/>
      <c r="C1920" s="125"/>
      <c r="D1920" s="219" t="s">
        <v>3248</v>
      </c>
      <c r="E1920" s="56"/>
      <c r="F1920" s="228"/>
      <c r="G1920" s="57"/>
      <c r="H1920" s="58"/>
      <c r="I1920" s="57"/>
      <c r="J1920" s="59"/>
      <c r="K1920" s="60"/>
      <c r="L1920" s="207"/>
      <c r="M1920" s="208"/>
      <c r="P1920" s="217"/>
    </row>
    <row r="1921" spans="1:16" ht="11.25" customHeight="1">
      <c r="A1921" s="124"/>
      <c r="B1921" s="125"/>
      <c r="C1921" s="125"/>
      <c r="D1921" s="219" t="s">
        <v>3249</v>
      </c>
      <c r="E1921" s="56"/>
      <c r="F1921" s="228"/>
      <c r="G1921" s="57"/>
      <c r="H1921" s="58"/>
      <c r="I1921" s="57"/>
      <c r="J1921" s="59"/>
      <c r="K1921" s="60"/>
      <c r="L1921" s="207"/>
      <c r="M1921" s="208"/>
      <c r="P1921" s="217"/>
    </row>
    <row r="1922" spans="1:16" ht="10.5" customHeight="1">
      <c r="A1922" s="124"/>
      <c r="B1922" s="125"/>
      <c r="C1922" s="125"/>
      <c r="D1922" s="219" t="s">
        <v>3250</v>
      </c>
      <c r="E1922" s="56"/>
      <c r="F1922" s="228"/>
      <c r="G1922" s="57"/>
      <c r="H1922" s="58"/>
      <c r="I1922" s="57"/>
      <c r="J1922" s="59"/>
      <c r="K1922" s="60"/>
      <c r="L1922" s="207"/>
      <c r="M1922" s="208"/>
      <c r="P1922" s="217"/>
    </row>
    <row r="1923" spans="1:16" ht="11.25" customHeight="1">
      <c r="A1923" s="126"/>
      <c r="B1923" s="127"/>
      <c r="C1923" s="127"/>
      <c r="D1923" s="220" t="s">
        <v>3251</v>
      </c>
      <c r="E1923" s="14"/>
      <c r="F1923" s="229"/>
      <c r="G1923" s="43"/>
      <c r="H1923" s="53"/>
      <c r="I1923" s="43"/>
      <c r="J1923" s="30"/>
      <c r="K1923" s="31"/>
      <c r="L1923" s="207"/>
      <c r="M1923" s="208"/>
      <c r="P1923" s="217"/>
    </row>
    <row r="1924" spans="1:16" ht="11.25" customHeight="1">
      <c r="A1924" s="148" t="s">
        <v>708</v>
      </c>
      <c r="B1924" s="149" t="s">
        <v>3252</v>
      </c>
      <c r="C1924" s="149"/>
      <c r="D1924" s="227" t="s">
        <v>3253</v>
      </c>
      <c r="E1924" s="114">
        <v>249.61473581476679</v>
      </c>
      <c r="F1924" s="223">
        <f>E1924+(E1924*$N$10)/100</f>
        <v>249.61473581476679</v>
      </c>
      <c r="G1924" s="116">
        <v>162</v>
      </c>
      <c r="H1924" s="117">
        <v>134</v>
      </c>
      <c r="I1924" s="116">
        <v>365.1</v>
      </c>
      <c r="J1924" s="118"/>
      <c r="K1924" s="119" t="s">
        <v>426</v>
      </c>
      <c r="L1924" s="207">
        <f>F1924-(F1924*$N$11)/100</f>
        <v>249.61473581476679</v>
      </c>
      <c r="M1924" s="208">
        <f>IF($N$11="",(F1924*$P$11)/100+F1924,L1924+(L1924*$P$11)/100)</f>
        <v>249.61473581476679</v>
      </c>
      <c r="P1924" s="217"/>
    </row>
    <row r="1925" spans="1:16" ht="11.25" customHeight="1">
      <c r="A1925" s="128" t="s">
        <v>709</v>
      </c>
      <c r="B1925" s="129" t="s">
        <v>3254</v>
      </c>
      <c r="C1925" s="129" t="s">
        <v>3255</v>
      </c>
      <c r="D1925" s="226" t="s">
        <v>3256</v>
      </c>
      <c r="E1925" s="130">
        <v>919.39218340382706</v>
      </c>
      <c r="F1925" s="223">
        <f>E1925+(E1925*$N$10)/100</f>
        <v>919.39218340382706</v>
      </c>
      <c r="G1925" s="131">
        <v>325</v>
      </c>
      <c r="H1925" s="132">
        <v>213</v>
      </c>
      <c r="I1925" s="131">
        <v>482</v>
      </c>
      <c r="J1925" s="133"/>
      <c r="K1925" s="134" t="s">
        <v>426</v>
      </c>
      <c r="L1925" s="207">
        <f>F1925-(F1925*$N$11)/100</f>
        <v>919.39218340382706</v>
      </c>
      <c r="M1925" s="208">
        <f>IF($N$11="",(F1925*$P$11)/100+F1925,L1925+(L1925*$P$11)/100)</f>
        <v>919.39218340382706</v>
      </c>
      <c r="P1925" s="217"/>
    </row>
    <row r="1926" spans="1:16" ht="11.25" customHeight="1">
      <c r="A1926" s="126"/>
      <c r="B1926" s="127"/>
      <c r="C1926" s="127"/>
      <c r="D1926" s="220" t="s">
        <v>3257</v>
      </c>
      <c r="E1926" s="14"/>
      <c r="F1926" s="229"/>
      <c r="G1926" s="43"/>
      <c r="H1926" s="53"/>
      <c r="I1926" s="43"/>
      <c r="J1926" s="30"/>
      <c r="K1926" s="31"/>
      <c r="L1926" s="207"/>
      <c r="M1926" s="208"/>
      <c r="P1926" s="217"/>
    </row>
    <row r="1927" spans="1:16" ht="11.25" customHeight="1">
      <c r="A1927" s="124" t="s">
        <v>710</v>
      </c>
      <c r="B1927" s="125" t="s">
        <v>3258</v>
      </c>
      <c r="C1927" s="125" t="s">
        <v>3259</v>
      </c>
      <c r="D1927" s="219" t="s">
        <v>3260</v>
      </c>
      <c r="E1927" s="14">
        <v>449.51044836190277</v>
      </c>
      <c r="F1927" s="223">
        <f>E1927+(E1927*$N$10)/100</f>
        <v>449.51044836190277</v>
      </c>
      <c r="G1927" s="57"/>
      <c r="H1927" s="58"/>
      <c r="I1927" s="57"/>
      <c r="J1927" s="59"/>
      <c r="K1927" s="60" t="s">
        <v>426</v>
      </c>
      <c r="L1927" s="207">
        <f>F1927-(F1927*$N$11)/100</f>
        <v>449.51044836190277</v>
      </c>
      <c r="M1927" s="208">
        <f>IF($N$11="",(F1927*$P$11)/100+F1927,L1927+(L1927*$P$11)/100)</f>
        <v>449.51044836190277</v>
      </c>
      <c r="P1927" s="217"/>
    </row>
    <row r="1928" spans="1:16" ht="11.25" customHeight="1">
      <c r="A1928" s="324" t="s">
        <v>463</v>
      </c>
      <c r="B1928" s="325"/>
      <c r="C1928" s="325"/>
      <c r="D1928" s="325"/>
      <c r="E1928" s="325"/>
      <c r="F1928" s="325"/>
      <c r="G1928" s="325"/>
      <c r="H1928" s="325"/>
      <c r="I1928" s="325"/>
      <c r="J1928" s="325"/>
      <c r="K1928" s="326"/>
      <c r="L1928" s="209"/>
      <c r="M1928" s="210"/>
      <c r="P1928" s="217"/>
    </row>
    <row r="1929" spans="1:16" ht="11.25" customHeight="1">
      <c r="A1929" s="139" t="s">
        <v>2858</v>
      </c>
      <c r="B1929" s="140" t="s">
        <v>588</v>
      </c>
      <c r="C1929" s="140" t="s">
        <v>589</v>
      </c>
      <c r="D1929" s="195" t="s">
        <v>1972</v>
      </c>
      <c r="E1929" s="114">
        <v>95.822776235124735</v>
      </c>
      <c r="F1929" s="13">
        <f>E1929+(E1929*$N$10)/100</f>
        <v>95.822776235124735</v>
      </c>
      <c r="G1929" s="116">
        <v>92</v>
      </c>
      <c r="H1929" s="117" t="s">
        <v>469</v>
      </c>
      <c r="I1929" s="116">
        <v>200</v>
      </c>
      <c r="J1929" s="118">
        <v>18</v>
      </c>
      <c r="K1929" s="119" t="s">
        <v>463</v>
      </c>
      <c r="L1929" s="207">
        <f>F1929-(F1929*$N$11)/100</f>
        <v>95.822776235124735</v>
      </c>
      <c r="M1929" s="208">
        <f>IF($N$11="",(F1929*$P$11)/100+F1929,L1929+(L1929*$P$11)/100)</f>
        <v>95.822776235124735</v>
      </c>
      <c r="P1929" s="217"/>
    </row>
    <row r="1930" spans="1:16" ht="11.25" customHeight="1">
      <c r="A1930" s="139" t="s">
        <v>1218</v>
      </c>
      <c r="B1930" s="140" t="s">
        <v>593</v>
      </c>
      <c r="C1930" s="140" t="s">
        <v>594</v>
      </c>
      <c r="D1930" s="195" t="s">
        <v>595</v>
      </c>
      <c r="E1930" s="114">
        <v>68.823787100021846</v>
      </c>
      <c r="F1930" s="13">
        <f>E1930+(E1930*$N$10)/100</f>
        <v>68.823787100021846</v>
      </c>
      <c r="G1930" s="116">
        <v>92</v>
      </c>
      <c r="H1930" s="117" t="s">
        <v>468</v>
      </c>
      <c r="I1930" s="116">
        <v>130</v>
      </c>
      <c r="J1930" s="118">
        <v>6</v>
      </c>
      <c r="K1930" s="119" t="s">
        <v>463</v>
      </c>
      <c r="L1930" s="207">
        <f>F1930-(F1930*$N$11)/100</f>
        <v>68.823787100021846</v>
      </c>
      <c r="M1930" s="208">
        <f>IF($N$11="",(F1930*$P$11)/100+F1930,L1930+(L1930*$P$11)/100)</f>
        <v>68.823787100021846</v>
      </c>
      <c r="P1930" s="217"/>
    </row>
    <row r="1931" spans="1:16" ht="11.25" customHeight="1">
      <c r="A1931" s="139" t="s">
        <v>1220</v>
      </c>
      <c r="B1931" s="140" t="s">
        <v>1886</v>
      </c>
      <c r="C1931" s="140">
        <v>0</v>
      </c>
      <c r="D1931" s="195" t="s">
        <v>1130</v>
      </c>
      <c r="E1931" s="114">
        <v>58.925845978662004</v>
      </c>
      <c r="F1931" s="13">
        <f>E1931+(E1931*$N$10)/100</f>
        <v>58.925845978662004</v>
      </c>
      <c r="G1931" s="116">
        <v>85</v>
      </c>
      <c r="H1931" s="117" t="s">
        <v>464</v>
      </c>
      <c r="I1931" s="116">
        <v>120</v>
      </c>
      <c r="J1931" s="118">
        <v>6</v>
      </c>
      <c r="K1931" s="119" t="s">
        <v>463</v>
      </c>
      <c r="L1931" s="207">
        <f>F1931-(F1931*$N$11)/100</f>
        <v>58.925845978662004</v>
      </c>
      <c r="M1931" s="208">
        <f>IF($N$11="",(F1931*$P$11)/100+F1931,L1931+(L1931*$P$11)/100)</f>
        <v>58.925845978662004</v>
      </c>
      <c r="P1931" s="217"/>
    </row>
    <row r="1932" spans="1:16" ht="11.25" customHeight="1">
      <c r="A1932" s="139" t="s">
        <v>1243</v>
      </c>
      <c r="B1932" s="140" t="s">
        <v>951</v>
      </c>
      <c r="C1932" s="140">
        <v>0</v>
      </c>
      <c r="D1932" s="195" t="s">
        <v>1425</v>
      </c>
      <c r="E1932" s="114">
        <v>98.307637084474763</v>
      </c>
      <c r="F1932" s="13">
        <f>E1932+(E1932*$N$10)/100</f>
        <v>98.307637084474763</v>
      </c>
      <c r="G1932" s="116">
        <v>112.5</v>
      </c>
      <c r="H1932" s="117">
        <v>56.5</v>
      </c>
      <c r="I1932" s="116">
        <v>138.5</v>
      </c>
      <c r="J1932" s="118">
        <v>0</v>
      </c>
      <c r="K1932" s="119" t="s">
        <v>463</v>
      </c>
      <c r="L1932" s="207">
        <f>F1932-(F1932*$N$11)/100</f>
        <v>98.307637084474763</v>
      </c>
      <c r="M1932" s="208">
        <f>IF($N$11="",(F1932*$P$11)/100+F1932,L1932+(L1932*$P$11)/100)</f>
        <v>98.307637084474763</v>
      </c>
      <c r="P1932" s="217"/>
    </row>
    <row r="1933" spans="1:16" ht="11.25" customHeight="1">
      <c r="A1933" s="139" t="s">
        <v>1247</v>
      </c>
      <c r="B1933" s="140" t="s">
        <v>913</v>
      </c>
      <c r="C1933" s="140">
        <v>0</v>
      </c>
      <c r="D1933" s="195" t="s">
        <v>1428</v>
      </c>
      <c r="E1933" s="114">
        <v>44.562893040954229</v>
      </c>
      <c r="F1933" s="13">
        <f>E1933+(E1933*$N$10)/100</f>
        <v>44.562893040954229</v>
      </c>
      <c r="G1933" s="116">
        <v>80</v>
      </c>
      <c r="H1933" s="117">
        <v>28.5</v>
      </c>
      <c r="I1933" s="116">
        <v>163</v>
      </c>
      <c r="J1933" s="118">
        <v>0</v>
      </c>
      <c r="K1933" s="119" t="s">
        <v>463</v>
      </c>
      <c r="L1933" s="207">
        <f>F1933-(F1933*$N$11)/100</f>
        <v>44.562893040954229</v>
      </c>
      <c r="M1933" s="208">
        <f>IF($N$11="",(F1933*$P$11)/100+F1933,L1933+(L1933*$P$11)/100)</f>
        <v>44.562893040954229</v>
      </c>
      <c r="P1933" s="217"/>
    </row>
    <row r="1934" spans="1:16" ht="11.25" customHeight="1">
      <c r="A1934" s="314" t="s">
        <v>3653</v>
      </c>
      <c r="B1934" s="315"/>
      <c r="C1934" s="315"/>
      <c r="D1934" s="315"/>
      <c r="E1934" s="325"/>
      <c r="F1934" s="315"/>
      <c r="G1934" s="315"/>
      <c r="H1934" s="315"/>
      <c r="I1934" s="315"/>
      <c r="J1934" s="315"/>
      <c r="K1934" s="316"/>
      <c r="L1934" s="209"/>
      <c r="M1934" s="210"/>
      <c r="P1934" s="217"/>
    </row>
    <row r="1935" spans="1:16" ht="11.25" customHeight="1">
      <c r="A1935" s="70" t="s">
        <v>1320</v>
      </c>
      <c r="B1935" s="100">
        <v>0</v>
      </c>
      <c r="C1935" s="100">
        <v>0</v>
      </c>
      <c r="D1935" s="188" t="s">
        <v>2001</v>
      </c>
      <c r="E1935" s="130">
        <v>26.861468881444637</v>
      </c>
      <c r="F1935" s="13">
        <f>E1935+(E1935*$N$10)/100</f>
        <v>26.861468881444637</v>
      </c>
      <c r="G1935" s="44">
        <v>0</v>
      </c>
      <c r="H1935" s="54">
        <v>0</v>
      </c>
      <c r="I1935" s="44">
        <v>0</v>
      </c>
      <c r="J1935" s="32">
        <v>0</v>
      </c>
      <c r="K1935" s="33" t="s">
        <v>987</v>
      </c>
      <c r="L1935" s="207">
        <f>F1935-(F1935*$N$11)/100</f>
        <v>26.861468881444637</v>
      </c>
      <c r="M1935" s="208">
        <f>IF($N$11="",(F1935*$P$11)/100+F1935,L1935+(L1935*$P$11)/100)</f>
        <v>26.861468881444637</v>
      </c>
      <c r="P1935" s="217"/>
    </row>
    <row r="1936" spans="1:16" ht="11.25" customHeight="1">
      <c r="A1936" s="65" t="s">
        <v>693</v>
      </c>
      <c r="B1936" s="105"/>
      <c r="C1936" s="105" t="s">
        <v>1551</v>
      </c>
      <c r="D1936" s="194" t="s">
        <v>1552</v>
      </c>
      <c r="E1936" s="5">
        <v>114.16607881644097</v>
      </c>
      <c r="F1936" s="13">
        <f>E1936+(E1936*$N$10)/100</f>
        <v>114.16607881644097</v>
      </c>
      <c r="G1936" s="38">
        <v>92</v>
      </c>
      <c r="H1936" s="50" t="s">
        <v>3954</v>
      </c>
      <c r="I1936" s="38">
        <v>172</v>
      </c>
      <c r="J1936" s="20"/>
      <c r="K1936" s="21" t="s">
        <v>987</v>
      </c>
      <c r="L1936" s="207">
        <f>F1936-(F1936*$N$11)/100</f>
        <v>114.16607881644097</v>
      </c>
      <c r="M1936" s="208">
        <f>IF($N$11="",(F1936*$P$11)/100+F1936,L1936+(L1936*$P$11)/100)</f>
        <v>114.16607881644097</v>
      </c>
      <c r="P1936" s="217"/>
    </row>
    <row r="1937" spans="1:16" ht="11.25" customHeight="1">
      <c r="A1937" s="66"/>
      <c r="B1937" s="99"/>
      <c r="C1937" s="99"/>
      <c r="D1937" s="190" t="s">
        <v>1553</v>
      </c>
      <c r="E1937" s="6"/>
      <c r="F1937" s="6"/>
      <c r="G1937" s="39"/>
      <c r="H1937" s="40"/>
      <c r="I1937" s="39"/>
      <c r="J1937" s="22"/>
      <c r="K1937" s="23"/>
      <c r="L1937" s="207"/>
      <c r="M1937" s="208"/>
      <c r="P1937" s="217"/>
    </row>
    <row r="1938" spans="1:16" ht="11.25" customHeight="1">
      <c r="A1938" s="66"/>
      <c r="B1938" s="99"/>
      <c r="C1938" s="99"/>
      <c r="D1938" s="190" t="s">
        <v>1554</v>
      </c>
      <c r="E1938" s="6"/>
      <c r="F1938" s="6"/>
      <c r="G1938" s="39"/>
      <c r="H1938" s="40"/>
      <c r="I1938" s="39"/>
      <c r="J1938" s="22"/>
      <c r="K1938" s="23"/>
      <c r="L1938" s="207"/>
      <c r="M1938" s="208"/>
      <c r="P1938" s="217"/>
    </row>
    <row r="1939" spans="1:16" ht="11.25" customHeight="1">
      <c r="A1939" s="66"/>
      <c r="B1939" s="99"/>
      <c r="C1939" s="99"/>
      <c r="D1939" s="190" t="s">
        <v>1555</v>
      </c>
      <c r="E1939" s="6"/>
      <c r="F1939" s="6"/>
      <c r="G1939" s="39"/>
      <c r="H1939" s="40"/>
      <c r="I1939" s="39"/>
      <c r="J1939" s="22"/>
      <c r="K1939" s="23"/>
      <c r="L1939" s="207"/>
      <c r="M1939" s="208"/>
      <c r="P1939" s="217"/>
    </row>
    <row r="1940" spans="1:16" s="201" customFormat="1" ht="14.1" customHeight="1">
      <c r="A1940" s="66"/>
      <c r="B1940" s="99"/>
      <c r="C1940" s="99"/>
      <c r="D1940" s="190" t="s">
        <v>1556</v>
      </c>
      <c r="E1940" s="6"/>
      <c r="F1940" s="6"/>
      <c r="G1940" s="39"/>
      <c r="H1940" s="40"/>
      <c r="I1940" s="39"/>
      <c r="J1940" s="22"/>
      <c r="K1940" s="23"/>
      <c r="L1940" s="207"/>
      <c r="M1940" s="208"/>
      <c r="N1940" s="308"/>
      <c r="O1940" s="271"/>
      <c r="P1940" s="217"/>
    </row>
    <row r="1941" spans="1:16" s="201" customFormat="1" ht="14.1" customHeight="1">
      <c r="A1941" s="66"/>
      <c r="B1941" s="99"/>
      <c r="C1941" s="99"/>
      <c r="D1941" s="190" t="s">
        <v>1557</v>
      </c>
      <c r="E1941" s="6"/>
      <c r="F1941" s="6"/>
      <c r="G1941" s="39"/>
      <c r="H1941" s="40"/>
      <c r="I1941" s="39"/>
      <c r="J1941" s="22"/>
      <c r="K1941" s="23"/>
      <c r="L1941" s="207"/>
      <c r="M1941" s="208"/>
      <c r="N1941" s="308"/>
      <c r="O1941" s="271"/>
      <c r="P1941" s="217"/>
    </row>
    <row r="1942" spans="1:16" s="201" customFormat="1" ht="14.1" customHeight="1">
      <c r="A1942" s="66"/>
      <c r="B1942" s="99"/>
      <c r="C1942" s="99"/>
      <c r="D1942" s="190" t="s">
        <v>3948</v>
      </c>
      <c r="E1942" s="6"/>
      <c r="F1942" s="6"/>
      <c r="G1942" s="39"/>
      <c r="H1942" s="40"/>
      <c r="I1942" s="39"/>
      <c r="J1942" s="22"/>
      <c r="K1942" s="23"/>
      <c r="L1942" s="207"/>
      <c r="M1942" s="208"/>
      <c r="N1942" s="308"/>
      <c r="O1942" s="271"/>
      <c r="P1942" s="217"/>
    </row>
    <row r="1943" spans="1:16" s="201" customFormat="1" ht="14.1" customHeight="1">
      <c r="A1943" s="66"/>
      <c r="B1943" s="99"/>
      <c r="C1943" s="99"/>
      <c r="D1943" s="190" t="s">
        <v>3949</v>
      </c>
      <c r="E1943" s="6"/>
      <c r="F1943" s="6"/>
      <c r="G1943" s="39"/>
      <c r="H1943" s="40"/>
      <c r="I1943" s="39"/>
      <c r="J1943" s="22"/>
      <c r="K1943" s="23"/>
      <c r="L1943" s="207"/>
      <c r="M1943" s="208"/>
      <c r="N1943" s="308"/>
      <c r="O1943" s="271"/>
      <c r="P1943" s="217"/>
    </row>
    <row r="1944" spans="1:16" s="201" customFormat="1" ht="14.1" customHeight="1">
      <c r="A1944" s="66"/>
      <c r="B1944" s="99"/>
      <c r="C1944" s="99"/>
      <c r="D1944" s="190" t="s">
        <v>3950</v>
      </c>
      <c r="E1944" s="6"/>
      <c r="F1944" s="6"/>
      <c r="G1944" s="39"/>
      <c r="H1944" s="40"/>
      <c r="I1944" s="39"/>
      <c r="J1944" s="22"/>
      <c r="K1944" s="23"/>
      <c r="L1944" s="207"/>
      <c r="M1944" s="208"/>
      <c r="N1944" s="308"/>
      <c r="O1944" s="271"/>
      <c r="P1944" s="217"/>
    </row>
    <row r="1945" spans="1:16" ht="11.25" customHeight="1">
      <c r="A1945" s="66"/>
      <c r="B1945" s="99"/>
      <c r="C1945" s="99"/>
      <c r="D1945" s="190" t="s">
        <v>3951</v>
      </c>
      <c r="E1945" s="6"/>
      <c r="F1945" s="6"/>
      <c r="G1945" s="39"/>
      <c r="H1945" s="40"/>
      <c r="I1945" s="39"/>
      <c r="J1945" s="22"/>
      <c r="K1945" s="23"/>
      <c r="L1945" s="207"/>
      <c r="M1945" s="208"/>
      <c r="P1945" s="217"/>
    </row>
    <row r="1946" spans="1:16" ht="11.25" customHeight="1">
      <c r="A1946" s="66"/>
      <c r="B1946" s="99"/>
      <c r="C1946" s="99"/>
      <c r="D1946" s="190" t="s">
        <v>3952</v>
      </c>
      <c r="E1946" s="6"/>
      <c r="F1946" s="6"/>
      <c r="G1946" s="39"/>
      <c r="H1946" s="40"/>
      <c r="I1946" s="39"/>
      <c r="J1946" s="22"/>
      <c r="K1946" s="23"/>
      <c r="L1946" s="207"/>
      <c r="M1946" s="208"/>
      <c r="P1946" s="217"/>
    </row>
    <row r="1947" spans="1:16" ht="11.25" customHeight="1">
      <c r="A1947" s="67"/>
      <c r="B1947" s="103"/>
      <c r="C1947" s="103"/>
      <c r="D1947" s="191" t="s">
        <v>3953</v>
      </c>
      <c r="E1947" s="11"/>
      <c r="F1947" s="11"/>
      <c r="G1947" s="41"/>
      <c r="H1947" s="51"/>
      <c r="I1947" s="41"/>
      <c r="J1947" s="24"/>
      <c r="K1947" s="25"/>
      <c r="L1947" s="207"/>
      <c r="M1947" s="208"/>
      <c r="P1947" s="217"/>
    </row>
    <row r="1948" spans="1:16" ht="11.25" customHeight="1">
      <c r="A1948" s="128" t="s">
        <v>712</v>
      </c>
      <c r="B1948" s="129" t="s">
        <v>3739</v>
      </c>
      <c r="C1948" s="129" t="s">
        <v>3740</v>
      </c>
      <c r="D1948" s="194" t="s">
        <v>3741</v>
      </c>
      <c r="E1948" s="130">
        <v>361.46723859907422</v>
      </c>
      <c r="F1948" s="13">
        <f>E1948+(E1948*$N$10)/100</f>
        <v>361.46723859907422</v>
      </c>
      <c r="G1948" s="131">
        <v>108</v>
      </c>
      <c r="H1948" s="132" t="s">
        <v>3742</v>
      </c>
      <c r="I1948" s="131">
        <v>168</v>
      </c>
      <c r="J1948" s="133"/>
      <c r="K1948" s="134" t="s">
        <v>987</v>
      </c>
      <c r="L1948" s="207">
        <f>F1948-(F1948*$N$11)/100</f>
        <v>361.46723859907422</v>
      </c>
      <c r="M1948" s="208">
        <f>IF($N$11="",(F1948*$P$11)/100+F1948,L1948+(L1948*$P$11)/100)</f>
        <v>361.46723859907422</v>
      </c>
      <c r="P1948" s="217"/>
    </row>
    <row r="1949" spans="1:16" ht="11.25" customHeight="1">
      <c r="A1949" s="124"/>
      <c r="B1949" s="125"/>
      <c r="C1949" s="125"/>
      <c r="D1949" s="190" t="s">
        <v>3743</v>
      </c>
      <c r="E1949" s="56"/>
      <c r="F1949" s="56"/>
      <c r="G1949" s="57"/>
      <c r="H1949" s="58"/>
      <c r="I1949" s="57"/>
      <c r="J1949" s="59"/>
      <c r="K1949" s="60"/>
      <c r="L1949" s="207"/>
      <c r="M1949" s="208"/>
      <c r="P1949" s="217"/>
    </row>
    <row r="1950" spans="1:16" ht="11.25" customHeight="1">
      <c r="A1950" s="124"/>
      <c r="B1950" s="125"/>
      <c r="C1950" s="125"/>
      <c r="D1950" s="190" t="s">
        <v>3744</v>
      </c>
      <c r="E1950" s="56"/>
      <c r="F1950" s="56"/>
      <c r="G1950" s="57"/>
      <c r="H1950" s="58"/>
      <c r="I1950" s="57"/>
      <c r="J1950" s="59"/>
      <c r="K1950" s="60"/>
      <c r="L1950" s="207"/>
      <c r="M1950" s="208"/>
      <c r="P1950" s="217"/>
    </row>
    <row r="1951" spans="1:16" ht="11.25" customHeight="1">
      <c r="A1951" s="124"/>
      <c r="B1951" s="125"/>
      <c r="C1951" s="125"/>
      <c r="D1951" s="190" t="s">
        <v>3745</v>
      </c>
      <c r="E1951" s="56"/>
      <c r="F1951" s="56"/>
      <c r="G1951" s="57"/>
      <c r="H1951" s="58"/>
      <c r="I1951" s="57"/>
      <c r="J1951" s="59"/>
      <c r="K1951" s="60"/>
      <c r="L1951" s="207"/>
      <c r="M1951" s="208"/>
      <c r="P1951" s="217"/>
    </row>
    <row r="1952" spans="1:16" ht="11.25" customHeight="1">
      <c r="A1952" s="124"/>
      <c r="B1952" s="125"/>
      <c r="C1952" s="125"/>
      <c r="D1952" s="190" t="s">
        <v>3746</v>
      </c>
      <c r="E1952" s="56"/>
      <c r="F1952" s="56"/>
      <c r="G1952" s="57"/>
      <c r="H1952" s="58"/>
      <c r="I1952" s="57"/>
      <c r="J1952" s="59"/>
      <c r="K1952" s="60"/>
      <c r="L1952" s="207"/>
      <c r="M1952" s="208"/>
      <c r="P1952" s="217"/>
    </row>
    <row r="1953" spans="1:16" ht="11.25" customHeight="1">
      <c r="A1953" s="124"/>
      <c r="B1953" s="125"/>
      <c r="C1953" s="125"/>
      <c r="D1953" s="190" t="s">
        <v>3747</v>
      </c>
      <c r="E1953" s="56"/>
      <c r="F1953" s="56"/>
      <c r="G1953" s="57"/>
      <c r="H1953" s="58"/>
      <c r="I1953" s="57"/>
      <c r="J1953" s="59"/>
      <c r="K1953" s="60"/>
      <c r="L1953" s="207"/>
      <c r="M1953" s="208"/>
      <c r="P1953" s="217"/>
    </row>
    <row r="1954" spans="1:16" ht="11.25" customHeight="1">
      <c r="A1954" s="124"/>
      <c r="B1954" s="125"/>
      <c r="C1954" s="125"/>
      <c r="D1954" s="190" t="s">
        <v>3748</v>
      </c>
      <c r="E1954" s="56"/>
      <c r="F1954" s="56"/>
      <c r="G1954" s="57"/>
      <c r="H1954" s="58"/>
      <c r="I1954" s="57"/>
      <c r="J1954" s="59"/>
      <c r="K1954" s="60"/>
      <c r="L1954" s="207"/>
      <c r="M1954" s="208"/>
      <c r="P1954" s="217"/>
    </row>
    <row r="1955" spans="1:16" ht="11.25" customHeight="1">
      <c r="A1955" s="128" t="s">
        <v>713</v>
      </c>
      <c r="B1955" s="129" t="s">
        <v>3749</v>
      </c>
      <c r="C1955" s="129" t="s">
        <v>3750</v>
      </c>
      <c r="D1955" s="194" t="s">
        <v>3751</v>
      </c>
      <c r="E1955" s="130">
        <v>298.81287034667423</v>
      </c>
      <c r="F1955" s="13">
        <f>E1955+(E1955*$N$10)/100</f>
        <v>298.81287034667423</v>
      </c>
      <c r="G1955" s="131">
        <v>93</v>
      </c>
      <c r="H1955" s="132" t="s">
        <v>3752</v>
      </c>
      <c r="I1955" s="131">
        <v>174</v>
      </c>
      <c r="J1955" s="133"/>
      <c r="K1955" s="134" t="s">
        <v>987</v>
      </c>
      <c r="L1955" s="207">
        <f>F1955-(F1955*$N$11)/100</f>
        <v>298.81287034667423</v>
      </c>
      <c r="M1955" s="208">
        <f>IF($N$11="",(F1955*$P$11)/100+F1955,L1955+(L1955*$P$11)/100)</f>
        <v>298.81287034667423</v>
      </c>
      <c r="P1955" s="217"/>
    </row>
    <row r="1956" spans="1:16" ht="11.25" customHeight="1">
      <c r="A1956" s="124"/>
      <c r="B1956" s="125"/>
      <c r="C1956" s="125"/>
      <c r="D1956" s="190" t="s">
        <v>3753</v>
      </c>
      <c r="E1956" s="56"/>
      <c r="F1956" s="56"/>
      <c r="G1956" s="57"/>
      <c r="H1956" s="58"/>
      <c r="I1956" s="57"/>
      <c r="J1956" s="59"/>
      <c r="K1956" s="60"/>
      <c r="L1956" s="207"/>
      <c r="M1956" s="208"/>
      <c r="P1956" s="217"/>
    </row>
    <row r="1957" spans="1:16" ht="11.25" customHeight="1">
      <c r="A1957" s="124"/>
      <c r="B1957" s="125"/>
      <c r="C1957" s="125"/>
      <c r="D1957" s="190" t="s">
        <v>3754</v>
      </c>
      <c r="E1957" s="56"/>
      <c r="F1957" s="56"/>
      <c r="G1957" s="57"/>
      <c r="H1957" s="58"/>
      <c r="I1957" s="57"/>
      <c r="J1957" s="59"/>
      <c r="K1957" s="60"/>
      <c r="L1957" s="207"/>
      <c r="M1957" s="208"/>
      <c r="P1957" s="217"/>
    </row>
    <row r="1958" spans="1:16" ht="11.25" customHeight="1">
      <c r="A1958" s="126"/>
      <c r="B1958" s="127"/>
      <c r="C1958" s="127"/>
      <c r="D1958" s="191" t="s">
        <v>3755</v>
      </c>
      <c r="E1958" s="14"/>
      <c r="F1958" s="14"/>
      <c r="G1958" s="43"/>
      <c r="H1958" s="53"/>
      <c r="I1958" s="43"/>
      <c r="J1958" s="30"/>
      <c r="K1958" s="31"/>
      <c r="L1958" s="207"/>
      <c r="M1958" s="208"/>
      <c r="P1958" s="217"/>
    </row>
    <row r="1959" spans="1:16" ht="11.25" customHeight="1">
      <c r="A1959" s="128" t="s">
        <v>714</v>
      </c>
      <c r="B1959" s="129" t="s">
        <v>3756</v>
      </c>
      <c r="C1959" s="129" t="s">
        <v>3757</v>
      </c>
      <c r="D1959" s="203" t="s">
        <v>1031</v>
      </c>
      <c r="E1959" s="130">
        <v>351.85207569751304</v>
      </c>
      <c r="F1959" s="13">
        <f>E1959+(E1959*$N$10)/100</f>
        <v>351.85207569751304</v>
      </c>
      <c r="G1959" s="131">
        <v>93</v>
      </c>
      <c r="H1959" s="132" t="s">
        <v>3742</v>
      </c>
      <c r="I1959" s="131">
        <v>212</v>
      </c>
      <c r="J1959" s="133"/>
      <c r="K1959" s="134" t="s">
        <v>987</v>
      </c>
      <c r="L1959" s="207">
        <f>F1959-(F1959*$N$11)/100</f>
        <v>351.85207569751304</v>
      </c>
      <c r="M1959" s="208">
        <f>IF($N$11="",(F1959*$P$11)/100+F1959,L1959+(L1959*$P$11)/100)</f>
        <v>351.85207569751304</v>
      </c>
      <c r="P1959" s="217"/>
    </row>
    <row r="1960" spans="1:16" ht="11.25" customHeight="1">
      <c r="A1960" s="124"/>
      <c r="B1960" s="125"/>
      <c r="C1960" s="125"/>
      <c r="D1960" s="190" t="s">
        <v>3265</v>
      </c>
      <c r="E1960" s="56"/>
      <c r="F1960" s="56"/>
      <c r="G1960" s="57"/>
      <c r="H1960" s="58"/>
      <c r="I1960" s="57"/>
      <c r="J1960" s="59"/>
      <c r="K1960" s="60"/>
      <c r="L1960" s="207"/>
      <c r="M1960" s="208"/>
      <c r="P1960" s="217"/>
    </row>
    <row r="1961" spans="1:16" ht="11.25" customHeight="1">
      <c r="A1961" s="124"/>
      <c r="B1961" s="125"/>
      <c r="C1961" s="125"/>
      <c r="D1961" s="190" t="s">
        <v>3729</v>
      </c>
      <c r="E1961" s="56"/>
      <c r="F1961" s="56"/>
      <c r="G1961" s="57"/>
      <c r="H1961" s="58"/>
      <c r="I1961" s="57"/>
      <c r="J1961" s="59"/>
      <c r="K1961" s="60"/>
      <c r="L1961" s="207"/>
      <c r="M1961" s="208"/>
      <c r="P1961" s="217"/>
    </row>
    <row r="1962" spans="1:16" ht="11.25" customHeight="1">
      <c r="A1962" s="124"/>
      <c r="B1962" s="125"/>
      <c r="C1962" s="125"/>
      <c r="D1962" s="190" t="s">
        <v>3758</v>
      </c>
      <c r="E1962" s="56"/>
      <c r="F1962" s="56"/>
      <c r="G1962" s="57"/>
      <c r="H1962" s="58"/>
      <c r="I1962" s="57"/>
      <c r="J1962" s="59"/>
      <c r="K1962" s="60"/>
      <c r="L1962" s="207"/>
      <c r="M1962" s="208"/>
      <c r="P1962" s="217"/>
    </row>
    <row r="1963" spans="1:16" ht="11.25" customHeight="1">
      <c r="A1963" s="124"/>
      <c r="B1963" s="125"/>
      <c r="C1963" s="125"/>
      <c r="D1963" s="190" t="s">
        <v>3759</v>
      </c>
      <c r="E1963" s="56"/>
      <c r="F1963" s="56"/>
      <c r="G1963" s="57"/>
      <c r="H1963" s="58"/>
      <c r="I1963" s="57"/>
      <c r="J1963" s="59"/>
      <c r="K1963" s="60"/>
      <c r="L1963" s="207"/>
      <c r="M1963" s="208"/>
      <c r="P1963" s="217"/>
    </row>
    <row r="1964" spans="1:16" ht="11.25" customHeight="1">
      <c r="A1964" s="139" t="s">
        <v>1269</v>
      </c>
      <c r="B1964" s="140" t="s">
        <v>1874</v>
      </c>
      <c r="C1964" s="140" t="s">
        <v>644</v>
      </c>
      <c r="D1964" s="195" t="s">
        <v>641</v>
      </c>
      <c r="E1964" s="114">
        <v>27.602684927999999</v>
      </c>
      <c r="F1964" s="13">
        <f>E1964+(E1964*$N$10)/100</f>
        <v>27.602684927999999</v>
      </c>
      <c r="G1964" s="116">
        <v>84.5</v>
      </c>
      <c r="H1964" s="117" t="s">
        <v>988</v>
      </c>
      <c r="I1964" s="116">
        <v>72</v>
      </c>
      <c r="J1964" s="118">
        <v>60</v>
      </c>
      <c r="K1964" s="119" t="s">
        <v>987</v>
      </c>
      <c r="L1964" s="207">
        <f>F1964-(F1964*$N$11)/100</f>
        <v>27.602684927999999</v>
      </c>
      <c r="M1964" s="208">
        <f>IF($N$11="",(F1964*$P$11)/100+F1964,L1964+(L1964*$P$11)/100)</f>
        <v>27.602684927999999</v>
      </c>
      <c r="P1964" s="217"/>
    </row>
    <row r="1965" spans="1:16" ht="11.25" customHeight="1">
      <c r="A1965" s="139" t="s">
        <v>1307</v>
      </c>
      <c r="B1965" s="140" t="s">
        <v>1878</v>
      </c>
      <c r="C1965" s="140">
        <v>0</v>
      </c>
      <c r="D1965" s="195" t="s">
        <v>1803</v>
      </c>
      <c r="E1965" s="114">
        <v>46.330608628899462</v>
      </c>
      <c r="F1965" s="13">
        <f>E1965+(E1965*$N$10)/100</f>
        <v>46.330608628899462</v>
      </c>
      <c r="G1965" s="116">
        <v>0</v>
      </c>
      <c r="H1965" s="117">
        <v>0</v>
      </c>
      <c r="I1965" s="116">
        <v>0</v>
      </c>
      <c r="J1965" s="118">
        <v>6</v>
      </c>
      <c r="K1965" s="119" t="s">
        <v>478</v>
      </c>
      <c r="L1965" s="207">
        <f>F1965-(F1965*$N$11)/100</f>
        <v>46.330608628899462</v>
      </c>
      <c r="M1965" s="208">
        <f>IF($N$11="",(F1965*$P$11)/100+F1965,L1965+(L1965*$P$11)/100)</f>
        <v>46.330608628899462</v>
      </c>
      <c r="P1965" s="217"/>
    </row>
    <row r="1966" spans="1:16" ht="11.25" customHeight="1">
      <c r="A1966" s="69" t="s">
        <v>1308</v>
      </c>
      <c r="B1966" s="98" t="s">
        <v>1879</v>
      </c>
      <c r="C1966" s="98">
        <v>0</v>
      </c>
      <c r="D1966" s="187" t="s">
        <v>1804</v>
      </c>
      <c r="E1966" s="13">
        <v>52.024509873078777</v>
      </c>
      <c r="F1966" s="13">
        <f>E1966+(E1966*$N$10)/100</f>
        <v>52.024509873078777</v>
      </c>
      <c r="G1966" s="42">
        <v>0</v>
      </c>
      <c r="H1966" s="52">
        <v>0</v>
      </c>
      <c r="I1966" s="42">
        <v>0</v>
      </c>
      <c r="J1966" s="28">
        <v>6</v>
      </c>
      <c r="K1966" s="29" t="s">
        <v>478</v>
      </c>
      <c r="L1966" s="207">
        <f>F1966-(F1966*$N$11)/100</f>
        <v>52.024509873078777</v>
      </c>
      <c r="M1966" s="208">
        <f>IF($N$11="",(F1966*$P$11)/100+F1966,L1966+(L1966*$P$11)/100)</f>
        <v>52.024509873078777</v>
      </c>
      <c r="P1966" s="217"/>
    </row>
    <row r="1967" spans="1:16" ht="11.25" customHeight="1">
      <c r="A1967" s="128" t="s">
        <v>711</v>
      </c>
      <c r="B1967" s="129" t="s">
        <v>3261</v>
      </c>
      <c r="C1967" s="129" t="s">
        <v>3262</v>
      </c>
      <c r="D1967" s="190" t="s">
        <v>3263</v>
      </c>
      <c r="E1967" s="130">
        <v>401.96818430115468</v>
      </c>
      <c r="F1967" s="13">
        <f>E1967+(E1967*$N$10)/100</f>
        <v>401.96818430115468</v>
      </c>
      <c r="G1967" s="131">
        <v>108</v>
      </c>
      <c r="H1967" s="132" t="s">
        <v>3264</v>
      </c>
      <c r="I1967" s="131">
        <v>228.5</v>
      </c>
      <c r="J1967" s="133"/>
      <c r="K1967" s="134" t="s">
        <v>463</v>
      </c>
      <c r="L1967" s="207">
        <f>F1967-(F1967*$N$11)/100</f>
        <v>401.96818430115468</v>
      </c>
      <c r="M1967" s="208">
        <f>IF($N$11="",(F1967*$P$11)/100+F1967,L1967+(L1967*$P$11)/100)</f>
        <v>401.96818430115468</v>
      </c>
      <c r="P1967" s="217"/>
    </row>
    <row r="1968" spans="1:16" ht="11.25" customHeight="1">
      <c r="A1968" s="124"/>
      <c r="B1968" s="125"/>
      <c r="C1968" s="125"/>
      <c r="D1968" s="190" t="s">
        <v>3265</v>
      </c>
      <c r="E1968" s="56"/>
      <c r="F1968" s="56"/>
      <c r="G1968" s="57"/>
      <c r="H1968" s="58"/>
      <c r="I1968" s="57"/>
      <c r="J1968" s="59"/>
      <c r="K1968" s="60"/>
      <c r="L1968" s="207"/>
      <c r="M1968" s="208"/>
      <c r="P1968" s="217"/>
    </row>
    <row r="1969" spans="1:16" ht="11.25" customHeight="1">
      <c r="A1969" s="124"/>
      <c r="B1969" s="125"/>
      <c r="C1969" s="125"/>
      <c r="D1969" s="190" t="s">
        <v>3729</v>
      </c>
      <c r="E1969" s="56"/>
      <c r="F1969" s="56"/>
      <c r="G1969" s="57"/>
      <c r="H1969" s="58"/>
      <c r="I1969" s="57"/>
      <c r="J1969" s="59"/>
      <c r="K1969" s="60"/>
      <c r="L1969" s="207"/>
      <c r="M1969" s="208"/>
      <c r="P1969" s="217"/>
    </row>
    <row r="1970" spans="1:16" ht="11.25" customHeight="1">
      <c r="A1970" s="124"/>
      <c r="B1970" s="125"/>
      <c r="C1970" s="125"/>
      <c r="D1970" s="190" t="s">
        <v>3730</v>
      </c>
      <c r="E1970" s="56"/>
      <c r="F1970" s="56"/>
      <c r="G1970" s="57"/>
      <c r="H1970" s="58"/>
      <c r="I1970" s="57"/>
      <c r="J1970" s="59"/>
      <c r="K1970" s="60"/>
      <c r="L1970" s="207"/>
      <c r="M1970" s="208"/>
      <c r="P1970" s="217"/>
    </row>
    <row r="1971" spans="1:16" ht="11.25" customHeight="1">
      <c r="A1971" s="124"/>
      <c r="B1971" s="125"/>
      <c r="C1971" s="125"/>
      <c r="D1971" s="190" t="s">
        <v>3731</v>
      </c>
      <c r="E1971" s="56"/>
      <c r="F1971" s="56"/>
      <c r="G1971" s="57"/>
      <c r="H1971" s="58"/>
      <c r="I1971" s="57"/>
      <c r="J1971" s="59"/>
      <c r="K1971" s="60"/>
      <c r="L1971" s="207"/>
      <c r="M1971" s="208"/>
      <c r="P1971" s="217"/>
    </row>
    <row r="1972" spans="1:16" ht="11.25" customHeight="1">
      <c r="A1972" s="124"/>
      <c r="B1972" s="125"/>
      <c r="C1972" s="125"/>
      <c r="D1972" s="190" t="s">
        <v>3732</v>
      </c>
      <c r="E1972" s="56"/>
      <c r="F1972" s="56"/>
      <c r="G1972" s="57"/>
      <c r="H1972" s="58"/>
      <c r="I1972" s="57"/>
      <c r="J1972" s="59"/>
      <c r="K1972" s="60"/>
      <c r="L1972" s="207"/>
      <c r="M1972" s="208"/>
      <c r="P1972" s="217"/>
    </row>
    <row r="1973" spans="1:16" ht="11.25" customHeight="1">
      <c r="A1973" s="124"/>
      <c r="B1973" s="125"/>
      <c r="C1973" s="125"/>
      <c r="D1973" s="190" t="s">
        <v>3733</v>
      </c>
      <c r="E1973" s="56"/>
      <c r="F1973" s="56"/>
      <c r="G1973" s="57"/>
      <c r="H1973" s="58"/>
      <c r="I1973" s="57"/>
      <c r="J1973" s="59"/>
      <c r="K1973" s="60"/>
      <c r="L1973" s="207"/>
      <c r="M1973" s="208"/>
      <c r="P1973" s="217"/>
    </row>
    <row r="1974" spans="1:16" ht="11.25" customHeight="1">
      <c r="A1974" s="126"/>
      <c r="B1974" s="127"/>
      <c r="C1974" s="127"/>
      <c r="D1974" s="191" t="s">
        <v>3738</v>
      </c>
      <c r="E1974" s="14"/>
      <c r="F1974" s="14"/>
      <c r="G1974" s="43"/>
      <c r="H1974" s="53"/>
      <c r="I1974" s="43"/>
      <c r="J1974" s="30"/>
      <c r="K1974" s="31"/>
      <c r="L1974" s="207"/>
      <c r="M1974" s="208"/>
      <c r="P1974" s="217"/>
    </row>
    <row r="1975" spans="1:16" ht="11.25" customHeight="1">
      <c r="A1975" s="70" t="s">
        <v>1255</v>
      </c>
      <c r="B1975" s="100">
        <v>0</v>
      </c>
      <c r="C1975" s="100">
        <v>0</v>
      </c>
      <c r="D1975" s="195" t="s">
        <v>2903</v>
      </c>
      <c r="E1975" s="15">
        <v>408.68873930602092</v>
      </c>
      <c r="F1975" s="13">
        <f>E1975+(E1975*$N$10)/100</f>
        <v>408.68873930602092</v>
      </c>
      <c r="G1975" s="44">
        <v>120</v>
      </c>
      <c r="H1975" s="54" t="s">
        <v>3176</v>
      </c>
      <c r="I1975" s="44">
        <v>285</v>
      </c>
      <c r="J1975" s="32">
        <v>6</v>
      </c>
      <c r="K1975" s="33" t="s">
        <v>463</v>
      </c>
      <c r="L1975" s="207">
        <f>F1975-(F1975*$N$11)/100</f>
        <v>408.68873930602092</v>
      </c>
      <c r="M1975" s="208">
        <f>IF($N$11="",(F1975*$P$11)/100+F1975,L1975+(L1975*$P$11)/100)</f>
        <v>408.68873930602092</v>
      </c>
      <c r="P1975" s="217"/>
    </row>
    <row r="1976" spans="1:16" ht="11.25" customHeight="1">
      <c r="A1976" s="161" t="s">
        <v>1323</v>
      </c>
      <c r="B1976" s="162" t="s">
        <v>3104</v>
      </c>
      <c r="C1976" s="166" t="s">
        <v>1184</v>
      </c>
      <c r="D1976" s="193" t="s">
        <v>2219</v>
      </c>
      <c r="E1976" s="130">
        <v>52.481520000000003</v>
      </c>
      <c r="F1976" s="13">
        <f>E1976+(E1976*$N$10)/100</f>
        <v>52.481520000000003</v>
      </c>
      <c r="G1976" s="131">
        <v>70.5</v>
      </c>
      <c r="H1976" s="132" t="s">
        <v>2316</v>
      </c>
      <c r="I1976" s="131">
        <v>141.5</v>
      </c>
      <c r="J1976" s="133">
        <v>6</v>
      </c>
      <c r="K1976" s="134" t="s">
        <v>3065</v>
      </c>
      <c r="L1976" s="207">
        <f>F1976-(F1976*$N$11)/100</f>
        <v>52.481520000000003</v>
      </c>
      <c r="M1976" s="208">
        <f>IF($N$11="",(F1976*$P$11)/100+F1976,L1976+(L1976*$P$11)/100)</f>
        <v>52.481520000000003</v>
      </c>
      <c r="P1976" s="217"/>
    </row>
    <row r="1977" spans="1:16" ht="11.25" customHeight="1">
      <c r="A1977" s="120"/>
      <c r="B1977" s="95"/>
      <c r="C1977" s="167"/>
      <c r="D1977" s="192" t="s">
        <v>3982</v>
      </c>
      <c r="E1977" s="56"/>
      <c r="F1977" s="56"/>
      <c r="G1977" s="57"/>
      <c r="H1977" s="58"/>
      <c r="I1977" s="57"/>
      <c r="J1977" s="59"/>
      <c r="K1977" s="60"/>
      <c r="L1977" s="207"/>
      <c r="M1977" s="208"/>
      <c r="P1977" s="217"/>
    </row>
    <row r="1978" spans="1:16" ht="11.25" customHeight="1">
      <c r="A1978" s="120"/>
      <c r="B1978" s="95"/>
      <c r="C1978" s="167"/>
      <c r="D1978" s="192" t="s">
        <v>3308</v>
      </c>
      <c r="E1978" s="56"/>
      <c r="F1978" s="56"/>
      <c r="G1978" s="57"/>
      <c r="H1978" s="58"/>
      <c r="I1978" s="57"/>
      <c r="J1978" s="59"/>
      <c r="K1978" s="60"/>
      <c r="L1978" s="207"/>
      <c r="M1978" s="208"/>
      <c r="P1978" s="217"/>
    </row>
    <row r="1979" spans="1:16" ht="11.25" customHeight="1">
      <c r="A1979" s="120"/>
      <c r="B1979" s="95"/>
      <c r="C1979" s="167"/>
      <c r="D1979" s="192" t="s">
        <v>3309</v>
      </c>
      <c r="E1979" s="56"/>
      <c r="F1979" s="56"/>
      <c r="G1979" s="57"/>
      <c r="H1979" s="58"/>
      <c r="I1979" s="57"/>
      <c r="J1979" s="59"/>
      <c r="K1979" s="60"/>
      <c r="L1979" s="207"/>
      <c r="M1979" s="208"/>
      <c r="P1979" s="217"/>
    </row>
    <row r="1980" spans="1:16" ht="11.25" customHeight="1">
      <c r="A1980" s="120"/>
      <c r="B1980" s="95"/>
      <c r="C1980" s="167"/>
      <c r="D1980" s="192" t="s">
        <v>3310</v>
      </c>
      <c r="E1980" s="56"/>
      <c r="F1980" s="56"/>
      <c r="G1980" s="57"/>
      <c r="H1980" s="58"/>
      <c r="I1980" s="57"/>
      <c r="J1980" s="59"/>
      <c r="K1980" s="60"/>
      <c r="L1980" s="207"/>
      <c r="M1980" s="208"/>
      <c r="P1980" s="217"/>
    </row>
    <row r="1981" spans="1:16" ht="11.25" customHeight="1">
      <c r="A1981" s="163"/>
      <c r="B1981" s="164"/>
      <c r="C1981" s="168"/>
      <c r="D1981" s="198" t="s">
        <v>3311</v>
      </c>
      <c r="E1981" s="56"/>
      <c r="F1981" s="56"/>
      <c r="G1981" s="57"/>
      <c r="H1981" s="58"/>
      <c r="I1981" s="57"/>
      <c r="J1981" s="59"/>
      <c r="K1981" s="60"/>
      <c r="L1981" s="207"/>
      <c r="M1981" s="208"/>
      <c r="P1981" s="217"/>
    </row>
    <row r="1982" spans="1:16" ht="11.25" customHeight="1">
      <c r="A1982" s="120"/>
      <c r="B1982" s="95"/>
      <c r="C1982" s="167"/>
      <c r="D1982" s="192" t="s">
        <v>3312</v>
      </c>
      <c r="E1982" s="56"/>
      <c r="F1982" s="56"/>
      <c r="G1982" s="57"/>
      <c r="H1982" s="58"/>
      <c r="I1982" s="57"/>
      <c r="J1982" s="59"/>
      <c r="K1982" s="60"/>
      <c r="L1982" s="207"/>
      <c r="M1982" s="208"/>
      <c r="P1982" s="217"/>
    </row>
    <row r="1983" spans="1:16" ht="11.25" customHeight="1">
      <c r="A1983" s="120"/>
      <c r="B1983" s="95"/>
      <c r="C1983" s="167"/>
      <c r="D1983" s="192" t="s">
        <v>3313</v>
      </c>
      <c r="E1983" s="56"/>
      <c r="F1983" s="56"/>
      <c r="G1983" s="57"/>
      <c r="H1983" s="58"/>
      <c r="I1983" s="57"/>
      <c r="J1983" s="59"/>
      <c r="K1983" s="60"/>
      <c r="L1983" s="207"/>
      <c r="M1983" s="208"/>
      <c r="P1983" s="217"/>
    </row>
    <row r="1984" spans="1:16" ht="11.25" customHeight="1">
      <c r="A1984" s="120"/>
      <c r="B1984" s="95"/>
      <c r="C1984" s="167"/>
      <c r="D1984" s="192" t="s">
        <v>3314</v>
      </c>
      <c r="E1984" s="56"/>
      <c r="F1984" s="56"/>
      <c r="G1984" s="57"/>
      <c r="H1984" s="58"/>
      <c r="I1984" s="57"/>
      <c r="J1984" s="59"/>
      <c r="K1984" s="60"/>
      <c r="L1984" s="207"/>
      <c r="M1984" s="208"/>
      <c r="P1984" s="217"/>
    </row>
    <row r="1985" spans="1:16" ht="11.25" customHeight="1">
      <c r="A1985" s="120"/>
      <c r="B1985" s="95"/>
      <c r="C1985" s="167"/>
      <c r="D1985" s="192" t="s">
        <v>3315</v>
      </c>
      <c r="E1985" s="56"/>
      <c r="F1985" s="56"/>
      <c r="G1985" s="57"/>
      <c r="H1985" s="58"/>
      <c r="I1985" s="57"/>
      <c r="J1985" s="59"/>
      <c r="K1985" s="60"/>
      <c r="L1985" s="207"/>
      <c r="M1985" s="208"/>
      <c r="P1985" s="217"/>
    </row>
    <row r="1986" spans="1:16" ht="11.25" customHeight="1">
      <c r="A1986" s="163"/>
      <c r="B1986" s="164"/>
      <c r="C1986" s="168"/>
      <c r="D1986" s="198" t="s">
        <v>3316</v>
      </c>
      <c r="E1986" s="14"/>
      <c r="F1986" s="14"/>
      <c r="G1986" s="43"/>
      <c r="H1986" s="53"/>
      <c r="I1986" s="43"/>
      <c r="J1986" s="30"/>
      <c r="K1986" s="31"/>
      <c r="L1986" s="207"/>
      <c r="M1986" s="208"/>
      <c r="P1986" s="217"/>
    </row>
    <row r="1987" spans="1:16" ht="11.25" customHeight="1">
      <c r="A1987" s="73"/>
      <c r="B1987" s="106"/>
      <c r="C1987" s="106"/>
      <c r="D1987" s="200"/>
      <c r="E1987" s="16"/>
      <c r="F1987" s="16"/>
      <c r="G1987" s="45"/>
      <c r="H1987" s="55"/>
      <c r="I1987" s="45"/>
      <c r="J1987" s="34"/>
      <c r="K1987" s="35"/>
    </row>
    <row r="1988" spans="1:16" ht="11.25" customHeight="1">
      <c r="A1988" s="73"/>
      <c r="B1988" s="106"/>
      <c r="C1988" s="106"/>
      <c r="D1988" s="200"/>
      <c r="H1988" s="55"/>
      <c r="I1988" s="45"/>
      <c r="J1988" s="34"/>
      <c r="K1988" s="35"/>
    </row>
    <row r="1989" spans="1:16" ht="11.25" customHeight="1">
      <c r="A1989" s="73"/>
      <c r="B1989" s="106"/>
      <c r="C1989" s="106"/>
      <c r="D1989" s="200"/>
      <c r="H1989" s="55"/>
      <c r="I1989" s="45"/>
      <c r="J1989" s="34"/>
      <c r="K1989" s="35"/>
    </row>
    <row r="1990" spans="1:16" ht="11.25" customHeight="1">
      <c r="A1990" s="73"/>
      <c r="B1990" s="106"/>
      <c r="C1990" s="106"/>
      <c r="D1990" s="200"/>
      <c r="H1990" s="55"/>
      <c r="I1990" s="45"/>
      <c r="J1990" s="34"/>
      <c r="K1990" s="35"/>
    </row>
    <row r="1991" spans="1:16" ht="11.25" customHeight="1">
      <c r="A1991" s="73"/>
      <c r="B1991" s="106"/>
      <c r="C1991" s="106"/>
      <c r="D1991" s="200"/>
      <c r="H1991" s="55"/>
      <c r="I1991" s="45"/>
      <c r="J1991" s="34"/>
      <c r="K1991" s="35"/>
    </row>
    <row r="1992" spans="1:16" ht="11.25" customHeight="1">
      <c r="A1992" s="73"/>
      <c r="B1992" s="106"/>
      <c r="C1992" s="106"/>
      <c r="D1992" s="200"/>
      <c r="H1992" s="55"/>
      <c r="I1992" s="45"/>
      <c r="J1992" s="34"/>
      <c r="K1992" s="35"/>
    </row>
    <row r="1993" spans="1:16" ht="11.25" customHeight="1">
      <c r="A1993" s="73"/>
      <c r="B1993" s="106"/>
      <c r="C1993" s="106"/>
      <c r="D1993" s="200"/>
      <c r="H1993" s="55"/>
      <c r="I1993" s="45"/>
      <c r="J1993" s="34"/>
      <c r="K1993" s="35"/>
    </row>
    <row r="1994" spans="1:16" ht="11.25" customHeight="1">
      <c r="A1994" s="73"/>
      <c r="B1994" s="106"/>
      <c r="C1994" s="106"/>
      <c r="D1994" s="200"/>
      <c r="H1994" s="55"/>
      <c r="I1994" s="45"/>
      <c r="J1994" s="34"/>
      <c r="K1994" s="35"/>
    </row>
    <row r="1995" spans="1:16" ht="11.25" customHeight="1">
      <c r="A1995" s="73"/>
      <c r="B1995" s="106"/>
      <c r="C1995" s="106"/>
      <c r="D1995" s="200"/>
      <c r="E1995" s="16"/>
      <c r="F1995" s="16"/>
      <c r="G1995" s="45"/>
      <c r="H1995" s="55"/>
      <c r="I1995" s="45"/>
      <c r="J1995" s="34"/>
      <c r="K1995" s="35"/>
    </row>
    <row r="1996" spans="1:16" ht="11.25" customHeight="1">
      <c r="A1996" s="73"/>
      <c r="B1996" s="106"/>
      <c r="C1996" s="106"/>
      <c r="D1996" s="200"/>
      <c r="E1996" s="16"/>
      <c r="F1996" s="16"/>
      <c r="G1996" s="45"/>
      <c r="H1996" s="55"/>
      <c r="I1996" s="45"/>
      <c r="J1996" s="34"/>
      <c r="K1996" s="35"/>
    </row>
    <row r="1997" spans="1:16" ht="11.25" customHeight="1">
      <c r="A1997" s="73"/>
      <c r="B1997" s="106"/>
      <c r="C1997" s="106"/>
      <c r="D1997" s="200"/>
      <c r="E1997" s="16"/>
      <c r="F1997" s="16"/>
      <c r="G1997" s="45"/>
      <c r="H1997" s="55"/>
      <c r="I1997" s="45"/>
      <c r="J1997" s="34"/>
      <c r="K1997" s="35"/>
    </row>
    <row r="1998" spans="1:16" ht="11.25" customHeight="1">
      <c r="A1998" s="73"/>
      <c r="B1998" s="106"/>
      <c r="C1998" s="106"/>
      <c r="D1998" s="200"/>
      <c r="E1998" s="16"/>
      <c r="F1998" s="16"/>
      <c r="G1998" s="45"/>
      <c r="H1998" s="55"/>
      <c r="I1998" s="45"/>
      <c r="J1998" s="34"/>
      <c r="K1998" s="35"/>
    </row>
    <row r="1999" spans="1:16" ht="11.25" customHeight="1">
      <c r="A1999" s="73"/>
      <c r="B1999" s="106"/>
      <c r="C1999" s="106"/>
      <c r="D1999" s="200"/>
      <c r="E1999" s="16"/>
      <c r="F1999" s="16"/>
      <c r="G1999" s="45"/>
      <c r="H1999" s="55"/>
      <c r="I1999" s="45"/>
      <c r="J1999" s="34"/>
      <c r="K1999" s="35"/>
    </row>
    <row r="2000" spans="1:16" ht="11.25" customHeight="1">
      <c r="A2000" s="73"/>
      <c r="B2000" s="106"/>
      <c r="C2000" s="106"/>
      <c r="D2000" s="200"/>
      <c r="E2000" s="16"/>
      <c r="F2000" s="16"/>
      <c r="G2000" s="45"/>
      <c r="H2000" s="55"/>
      <c r="I2000" s="45"/>
      <c r="J2000" s="34"/>
      <c r="K2000" s="35"/>
    </row>
    <row r="2001" spans="1:11" ht="11.25" customHeight="1">
      <c r="A2001" s="73"/>
      <c r="B2001" s="106"/>
      <c r="C2001" s="106"/>
      <c r="D2001" s="200"/>
      <c r="E2001" s="16"/>
      <c r="F2001" s="16"/>
      <c r="G2001" s="45"/>
      <c r="H2001" s="55"/>
      <c r="I2001" s="45"/>
      <c r="J2001" s="34"/>
      <c r="K2001" s="35"/>
    </row>
    <row r="2002" spans="1:11" ht="11.25" customHeight="1">
      <c r="A2002" s="73"/>
      <c r="B2002" s="106"/>
      <c r="C2002" s="106"/>
      <c r="D2002" s="200"/>
      <c r="E2002" s="16"/>
      <c r="F2002" s="16"/>
      <c r="G2002" s="45"/>
      <c r="H2002" s="55"/>
      <c r="I2002" s="45"/>
      <c r="J2002" s="34"/>
      <c r="K2002" s="35"/>
    </row>
    <row r="2003" spans="1:11" ht="11.25" customHeight="1">
      <c r="A2003" s="73"/>
      <c r="B2003" s="106"/>
      <c r="C2003" s="106"/>
      <c r="D2003" s="200"/>
      <c r="E2003" s="16"/>
      <c r="F2003" s="16"/>
      <c r="G2003" s="45"/>
      <c r="H2003" s="55"/>
      <c r="I2003" s="45"/>
      <c r="J2003" s="34"/>
      <c r="K2003" s="35"/>
    </row>
    <row r="2004" spans="1:11" ht="11.25" customHeight="1">
      <c r="A2004" s="73"/>
      <c r="B2004" s="106"/>
      <c r="C2004" s="106"/>
      <c r="D2004" s="200"/>
      <c r="E2004" s="16"/>
      <c r="F2004" s="16"/>
      <c r="G2004" s="45"/>
      <c r="H2004" s="55"/>
      <c r="I2004" s="45"/>
      <c r="J2004" s="34"/>
      <c r="K2004" s="35"/>
    </row>
    <row r="2005" spans="1:11" ht="11.25" customHeight="1">
      <c r="A2005" s="73"/>
      <c r="B2005" s="106"/>
      <c r="C2005" s="106"/>
      <c r="D2005" s="200"/>
      <c r="E2005" s="16"/>
      <c r="F2005" s="16"/>
      <c r="G2005" s="45"/>
      <c r="I2005" s="45"/>
      <c r="J2005" s="34"/>
      <c r="K2005" s="35"/>
    </row>
    <row r="2006" spans="1:11" ht="11.25" customHeight="1">
      <c r="A2006" s="73"/>
      <c r="B2006" s="106"/>
      <c r="C2006" s="106"/>
      <c r="D2006" s="200"/>
      <c r="E2006" s="16"/>
      <c r="F2006" s="16"/>
      <c r="G2006" s="45"/>
      <c r="I2006" s="45"/>
      <c r="J2006" s="34"/>
      <c r="K2006" s="35"/>
    </row>
    <row r="2007" spans="1:11" ht="11.25" customHeight="1">
      <c r="A2007" s="73"/>
      <c r="B2007" s="106"/>
      <c r="C2007" s="106"/>
      <c r="D2007" s="200"/>
      <c r="E2007" s="16"/>
      <c r="F2007" s="16"/>
      <c r="G2007" s="45"/>
      <c r="I2007" s="45"/>
      <c r="J2007" s="34"/>
      <c r="K2007" s="35"/>
    </row>
    <row r="2008" spans="1:11" ht="11.25" customHeight="1">
      <c r="A2008" s="73"/>
      <c r="B2008" s="106"/>
      <c r="C2008" s="106"/>
      <c r="D2008" s="200"/>
      <c r="E2008" s="16"/>
      <c r="F2008" s="16"/>
      <c r="G2008" s="45"/>
      <c r="I2008" s="45"/>
      <c r="J2008" s="34"/>
      <c r="K2008" s="35"/>
    </row>
    <row r="2009" spans="1:11" ht="11.25" customHeight="1">
      <c r="A2009" s="73"/>
      <c r="B2009" s="106"/>
      <c r="C2009" s="106"/>
      <c r="D2009" s="200"/>
      <c r="E2009" s="16"/>
      <c r="F2009" s="16"/>
      <c r="G2009" s="45"/>
      <c r="I2009" s="45"/>
      <c r="J2009" s="34"/>
      <c r="K2009" s="35"/>
    </row>
    <row r="2010" spans="1:11" ht="11.25" customHeight="1">
      <c r="A2010" s="73"/>
      <c r="B2010" s="106"/>
      <c r="C2010" s="106"/>
      <c r="D2010" s="200"/>
      <c r="E2010" s="16"/>
      <c r="F2010" s="16"/>
      <c r="G2010" s="45"/>
      <c r="I2010" s="45"/>
      <c r="J2010" s="34"/>
      <c r="K2010" s="35"/>
    </row>
    <row r="2011" spans="1:11" ht="11.25" customHeight="1">
      <c r="A2011" s="73"/>
      <c r="B2011" s="106"/>
      <c r="C2011" s="106"/>
      <c r="D2011" s="200"/>
      <c r="E2011" s="16"/>
      <c r="F2011" s="16"/>
      <c r="G2011" s="45"/>
      <c r="I2011" s="45"/>
      <c r="J2011" s="34"/>
      <c r="K2011" s="35"/>
    </row>
    <row r="2012" spans="1:11" ht="11.25" customHeight="1">
      <c r="A2012" s="73"/>
      <c r="B2012" s="106"/>
      <c r="C2012" s="106"/>
      <c r="D2012" s="200"/>
      <c r="E2012" s="16"/>
      <c r="F2012" s="16"/>
      <c r="G2012" s="45"/>
      <c r="H2012" s="55"/>
      <c r="I2012" s="45"/>
      <c r="J2012" s="34"/>
      <c r="K2012" s="35"/>
    </row>
    <row r="2013" spans="1:11" ht="11.25" customHeight="1">
      <c r="A2013" s="73"/>
      <c r="B2013" s="106"/>
      <c r="C2013" s="106"/>
      <c r="D2013" s="200"/>
      <c r="E2013" s="16"/>
      <c r="F2013" s="16"/>
      <c r="G2013" s="45"/>
      <c r="H2013" s="55"/>
      <c r="I2013" s="45"/>
      <c r="J2013" s="34"/>
      <c r="K2013" s="35"/>
    </row>
    <row r="2014" spans="1:11" ht="11.25" customHeight="1">
      <c r="A2014" s="73"/>
      <c r="B2014" s="106"/>
      <c r="C2014" s="106"/>
      <c r="D2014" s="200"/>
      <c r="E2014" s="16"/>
      <c r="F2014" s="16"/>
      <c r="G2014" s="45"/>
      <c r="H2014" s="55"/>
      <c r="I2014" s="45"/>
      <c r="J2014" s="34"/>
      <c r="K2014" s="35"/>
    </row>
    <row r="2015" spans="1:11" ht="11.25" customHeight="1">
      <c r="C2015" s="106"/>
      <c r="D2015" s="200"/>
      <c r="E2015" s="16"/>
      <c r="F2015" s="16"/>
      <c r="G2015" s="45"/>
      <c r="H2015" s="55"/>
      <c r="I2015" s="45"/>
      <c r="J2015" s="34"/>
      <c r="K2015" s="35"/>
    </row>
    <row r="2016" spans="1:11" ht="11.25" customHeight="1">
      <c r="C2016" s="106"/>
      <c r="D2016" s="200"/>
      <c r="E2016" s="16"/>
      <c r="F2016" s="16"/>
      <c r="G2016" s="45"/>
      <c r="H2016" s="55"/>
      <c r="I2016" s="45"/>
      <c r="J2016" s="34"/>
      <c r="K2016" s="35"/>
    </row>
    <row r="2017" spans="3:11" ht="11.25" customHeight="1">
      <c r="C2017" s="106"/>
      <c r="D2017" s="200"/>
      <c r="E2017" s="16"/>
      <c r="F2017" s="16"/>
      <c r="G2017" s="45"/>
      <c r="H2017" s="55"/>
      <c r="I2017" s="45"/>
      <c r="J2017" s="34"/>
      <c r="K2017" s="35"/>
    </row>
    <row r="2018" spans="3:11" ht="11.25" customHeight="1">
      <c r="C2018" s="106"/>
      <c r="D2018" s="200"/>
      <c r="E2018" s="16"/>
      <c r="F2018" s="16"/>
      <c r="G2018" s="45"/>
      <c r="H2018" s="55"/>
      <c r="I2018" s="45"/>
      <c r="J2018" s="34"/>
      <c r="K2018" s="35"/>
    </row>
    <row r="2019" spans="3:11" ht="11.25" customHeight="1">
      <c r="C2019" s="106"/>
      <c r="D2019" s="200"/>
      <c r="E2019" s="16"/>
      <c r="F2019" s="16"/>
      <c r="G2019" s="45"/>
      <c r="H2019" s="55"/>
      <c r="I2019" s="45"/>
      <c r="J2019" s="34"/>
      <c r="K2019" s="35"/>
    </row>
    <row r="2020" spans="3:11" ht="11.25" customHeight="1">
      <c r="C2020" s="106"/>
      <c r="D2020" s="200"/>
      <c r="E2020" s="16"/>
      <c r="F2020" s="16"/>
      <c r="G2020" s="45"/>
      <c r="H2020" s="55"/>
      <c r="I2020" s="45"/>
      <c r="J2020" s="34"/>
      <c r="K2020" s="35"/>
    </row>
    <row r="2021" spans="3:11" ht="11.25" customHeight="1">
      <c r="C2021" s="106"/>
      <c r="D2021" s="200"/>
      <c r="E2021" s="16"/>
      <c r="F2021" s="16"/>
      <c r="G2021" s="45"/>
      <c r="H2021" s="55"/>
      <c r="I2021" s="45"/>
      <c r="J2021" s="34"/>
      <c r="K2021" s="35"/>
    </row>
  </sheetData>
  <customSheetViews>
    <customSheetView guid="{4DFA4666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1"/>
      <headerFooter alignWithMargins="0">
        <oddFooter xml:space="preserve">&amp;L
&amp;"Arial,Cursiva"&amp;8
   </oddFooter>
      </headerFooter>
    </customSheetView>
    <customSheetView guid="{4DFA4665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2"/>
      <headerFooter alignWithMargins="0">
        <oddFooter xml:space="preserve">&amp;L
&amp;"Arial,Cursiva"&amp;8
   </oddFooter>
      </headerFooter>
    </customSheetView>
    <customSheetView guid="{4DFA4664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3"/>
      <headerFooter alignWithMargins="0">
        <oddFooter xml:space="preserve">&amp;L
&amp;"Arial,Cursiva"&amp;8
   </oddFooter>
      </headerFooter>
    </customSheetView>
    <customSheetView guid="{4DFA4663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4"/>
      <headerFooter alignWithMargins="0">
        <oddFooter xml:space="preserve">&amp;L
&amp;"Arial,Cursiva"&amp;8
   </oddFooter>
      </headerFooter>
    </customSheetView>
    <customSheetView guid="{4DFA4662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5"/>
      <headerFooter alignWithMargins="0">
        <oddFooter xml:space="preserve">&amp;L
&amp;"Arial,Cursiva"&amp;8
   </oddFooter>
      </headerFooter>
    </customSheetView>
    <customSheetView guid="{4DFA4661-23FE-11D4-8F6B-84D899715872}" showPageBreaks="1" printArea="1" showRuler="0" topLeftCell="B1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6"/>
      <headerFooter alignWithMargins="0">
        <oddFooter xml:space="preserve">&amp;L
&amp;"Arial,Cursiva"&amp;8
   </oddFooter>
      </headerFooter>
    </customSheetView>
  </customSheetViews>
  <mergeCells count="207">
    <mergeCell ref="A1680:K1680"/>
    <mergeCell ref="A1598:K1598"/>
    <mergeCell ref="A1601:K1601"/>
    <mergeCell ref="A1605:K1605"/>
    <mergeCell ref="A1604:K1604"/>
    <mergeCell ref="A1483:K1483"/>
    <mergeCell ref="A1560:K1560"/>
    <mergeCell ref="A1635:K1635"/>
    <mergeCell ref="A1634:K1634"/>
    <mergeCell ref="A1626:K1626"/>
    <mergeCell ref="A1616:K1616"/>
    <mergeCell ref="A1620:K1620"/>
    <mergeCell ref="A1594:K1594"/>
    <mergeCell ref="A1595:K1595"/>
    <mergeCell ref="A1581:K1581"/>
    <mergeCell ref="A1574:K1574"/>
    <mergeCell ref="A1570:K1570"/>
    <mergeCell ref="A1577:K1577"/>
    <mergeCell ref="A1576:K1576"/>
    <mergeCell ref="A1584:K1584"/>
    <mergeCell ref="A1764:K1764"/>
    <mergeCell ref="A1773:K1773"/>
    <mergeCell ref="A1771:K1771"/>
    <mergeCell ref="A1787:K1787"/>
    <mergeCell ref="A1793:K1793"/>
    <mergeCell ref="A1800:K1800"/>
    <mergeCell ref="A7:K7"/>
    <mergeCell ref="A932:K932"/>
    <mergeCell ref="A1567:K1567"/>
    <mergeCell ref="A1569:K1569"/>
    <mergeCell ref="A1508:K1508"/>
    <mergeCell ref="A1522:K1522"/>
    <mergeCell ref="A1553:K1553"/>
    <mergeCell ref="A1557:K1557"/>
    <mergeCell ref="A1590:K1590"/>
    <mergeCell ref="A1564:K1564"/>
    <mergeCell ref="A8:K8"/>
    <mergeCell ref="A1525:K1525"/>
    <mergeCell ref="A303:K303"/>
    <mergeCell ref="A1466:K1466"/>
    <mergeCell ref="A1469:K1469"/>
    <mergeCell ref="A1548:K1548"/>
    <mergeCell ref="A1549:K1549"/>
    <mergeCell ref="A1536:K1536"/>
    <mergeCell ref="A1509:K1509"/>
    <mergeCell ref="A1468:K1468"/>
    <mergeCell ref="A1486:K1486"/>
    <mergeCell ref="A1489:K1489"/>
    <mergeCell ref="A1494:K1494"/>
    <mergeCell ref="A1462:K1462"/>
    <mergeCell ref="A1463:K1463"/>
    <mergeCell ref="A1775:K1775"/>
    <mergeCell ref="A1934:K1934"/>
    <mergeCell ref="A1928:K1928"/>
    <mergeCell ref="A1559:K1559"/>
    <mergeCell ref="A1808:K1808"/>
    <mergeCell ref="A1844:K1844"/>
    <mergeCell ref="A1845:K1845"/>
    <mergeCell ref="A1814:K1814"/>
    <mergeCell ref="A1825:K1825"/>
    <mergeCell ref="A1792:K1792"/>
    <mergeCell ref="A1807:K1807"/>
    <mergeCell ref="A1842:K1842"/>
    <mergeCell ref="A1803:K1803"/>
    <mergeCell ref="A1682:K1682"/>
    <mergeCell ref="A1763:K1763"/>
    <mergeCell ref="A1696:K1696"/>
    <mergeCell ref="A1731:K1731"/>
    <mergeCell ref="A1448:K1448"/>
    <mergeCell ref="A1451:K1451"/>
    <mergeCell ref="A389:K389"/>
    <mergeCell ref="A985:K985"/>
    <mergeCell ref="A1420:K1420"/>
    <mergeCell ref="A1440:K1440"/>
    <mergeCell ref="A1439:K1439"/>
    <mergeCell ref="A448:K448"/>
    <mergeCell ref="A521:K521"/>
    <mergeCell ref="A447:K447"/>
    <mergeCell ref="A1324:K1324"/>
    <mergeCell ref="A1182:K1182"/>
    <mergeCell ref="A1397:K1397"/>
    <mergeCell ref="A1128:K1128"/>
    <mergeCell ref="A1129:K1129"/>
    <mergeCell ref="A1325:K1325"/>
    <mergeCell ref="A1218:K1218"/>
    <mergeCell ref="A1224:K1224"/>
    <mergeCell ref="A1310:K1310"/>
    <mergeCell ref="A1155:K1155"/>
    <mergeCell ref="A1384:K1384"/>
    <mergeCell ref="A1380:K1380"/>
    <mergeCell ref="A94:K94"/>
    <mergeCell ref="A74:K74"/>
    <mergeCell ref="A252:K252"/>
    <mergeCell ref="A388:K388"/>
    <mergeCell ref="A317:K317"/>
    <mergeCell ref="A349:K349"/>
    <mergeCell ref="A427:K427"/>
    <mergeCell ref="A13:K13"/>
    <mergeCell ref="A19:K19"/>
    <mergeCell ref="A23:K23"/>
    <mergeCell ref="A98:K98"/>
    <mergeCell ref="A28:K28"/>
    <mergeCell ref="A35:K35"/>
    <mergeCell ref="A34:K34"/>
    <mergeCell ref="A41:K41"/>
    <mergeCell ref="A81:K81"/>
    <mergeCell ref="A119:K119"/>
    <mergeCell ref="A150:K150"/>
    <mergeCell ref="A280:K280"/>
    <mergeCell ref="G10:I10"/>
    <mergeCell ref="B10:C10"/>
    <mergeCell ref="A12:K12"/>
    <mergeCell ref="A410:K410"/>
    <mergeCell ref="A399:K399"/>
    <mergeCell ref="A645:K645"/>
    <mergeCell ref="A822:K822"/>
    <mergeCell ref="A733:K733"/>
    <mergeCell ref="A810:K810"/>
    <mergeCell ref="A783:K783"/>
    <mergeCell ref="A721:K721"/>
    <mergeCell ref="A392:K392"/>
    <mergeCell ref="A108:K108"/>
    <mergeCell ref="A212:K212"/>
    <mergeCell ref="A82:K82"/>
    <mergeCell ref="A120:K120"/>
    <mergeCell ref="A359:K359"/>
    <mergeCell ref="A372:K372"/>
    <mergeCell ref="A112:K112"/>
    <mergeCell ref="A316:K316"/>
    <mergeCell ref="A113:K113"/>
    <mergeCell ref="A42:K42"/>
    <mergeCell ref="A57:K57"/>
    <mergeCell ref="A65:K65"/>
    <mergeCell ref="A116:K116"/>
    <mergeCell ref="A147:K147"/>
    <mergeCell ref="A151:K151"/>
    <mergeCell ref="A142:K142"/>
    <mergeCell ref="A519:K519"/>
    <mergeCell ref="A433:K433"/>
    <mergeCell ref="A281:K281"/>
    <mergeCell ref="A409:K409"/>
    <mergeCell ref="A406:K406"/>
    <mergeCell ref="A400:K400"/>
    <mergeCell ref="A403:K403"/>
    <mergeCell ref="A395:K395"/>
    <mergeCell ref="A195:K195"/>
    <mergeCell ref="A862:K862"/>
    <mergeCell ref="A811:K811"/>
    <mergeCell ref="A856:K856"/>
    <mergeCell ref="A814:K814"/>
    <mergeCell ref="A847:K847"/>
    <mergeCell ref="A860:K860"/>
    <mergeCell ref="A828:K828"/>
    <mergeCell ref="A306:K306"/>
    <mergeCell ref="A644:K644"/>
    <mergeCell ref="A719:K719"/>
    <mergeCell ref="A537:K537"/>
    <mergeCell ref="A580:K580"/>
    <mergeCell ref="A827:K827"/>
    <mergeCell ref="A1194:K1194"/>
    <mergeCell ref="A1183:K1183"/>
    <mergeCell ref="A975:K975"/>
    <mergeCell ref="A878:K878"/>
    <mergeCell ref="A889:K889"/>
    <mergeCell ref="A989:K989"/>
    <mergeCell ref="A1022:K1022"/>
    <mergeCell ref="A863:K863"/>
    <mergeCell ref="A871:K871"/>
    <mergeCell ref="A868:K868"/>
    <mergeCell ref="A945:K945"/>
    <mergeCell ref="A972:K972"/>
    <mergeCell ref="A988:K988"/>
    <mergeCell ref="A915:K915"/>
    <mergeCell ref="A908:K908"/>
    <mergeCell ref="A1277:K1277"/>
    <mergeCell ref="A1290:K1290"/>
    <mergeCell ref="A1223:K1223"/>
    <mergeCell ref="A1206:K1206"/>
    <mergeCell ref="A1214:K1214"/>
    <mergeCell ref="A9:K9"/>
    <mergeCell ref="A1154:K1154"/>
    <mergeCell ref="A1033:K1033"/>
    <mergeCell ref="A1072:K1072"/>
    <mergeCell ref="A1150:K1150"/>
    <mergeCell ref="A890:K890"/>
    <mergeCell ref="A943:K943"/>
    <mergeCell ref="A949:K949"/>
    <mergeCell ref="A973:K973"/>
    <mergeCell ref="A961:K961"/>
    <mergeCell ref="A1205:K1205"/>
    <mergeCell ref="A1020:K1020"/>
    <mergeCell ref="A1124:K1124"/>
    <mergeCell ref="A964:K964"/>
    <mergeCell ref="A928:K928"/>
    <mergeCell ref="A874:K874"/>
    <mergeCell ref="A883:K883"/>
    <mergeCell ref="A946:K946"/>
    <mergeCell ref="A950:K950"/>
    <mergeCell ref="A927:K927"/>
    <mergeCell ref="A1191:K1191"/>
    <mergeCell ref="A1119:K1119"/>
    <mergeCell ref="A1120:K1120"/>
    <mergeCell ref="A1122:K1122"/>
    <mergeCell ref="A1126:K1126"/>
    <mergeCell ref="A1167:K1167"/>
    <mergeCell ref="A1172:K1172"/>
    <mergeCell ref="A1137:K1137"/>
  </mergeCells>
  <phoneticPr fontId="12" type="noConversion"/>
  <printOptions horizontalCentered="1"/>
  <pageMargins left="0.27559055118110237" right="0.15748031496062992" top="0.39370078740157483" bottom="0.59055118110236227" header="0.35433070866141736" footer="0.27559055118110237"/>
  <pageSetup paperSize="9" scale="85" orientation="portrait" r:id="rId7"/>
  <headerFooter alignWithMargins="0">
    <oddFooter>&amp;C&amp;P de &amp;N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</vt:lpstr>
      <vt:lpstr>LISTA!Área_de_impresión</vt:lpstr>
      <vt:lpstr>PRECIOSPANELES</vt:lpstr>
      <vt:lpstr>LISTA!Títulos_a_imprimir</vt:lpstr>
    </vt:vector>
  </TitlesOfParts>
  <Company>Ecomagazine Conapa.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 BASSANO</dc:creator>
  <cp:lastModifiedBy>Usuario</cp:lastModifiedBy>
  <cp:lastPrinted>2013-10-05T14:09:51Z</cp:lastPrinted>
  <dcterms:created xsi:type="dcterms:W3CDTF">2002-01-17T14:04:51Z</dcterms:created>
  <dcterms:modified xsi:type="dcterms:W3CDTF">2013-12-23T10:27:00Z</dcterms:modified>
</cp:coreProperties>
</file>