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5" yWindow="5625" windowWidth="15480" windowHeight="5790"/>
  </bookViews>
  <sheets>
    <sheet name="LISTA" sheetId="1" r:id="rId1"/>
  </sheets>
  <definedNames>
    <definedName name="_xlnm._FilterDatabase" localSheetId="0" hidden="1">LISTA!$A$6:$P$1990</definedName>
    <definedName name="ACEITECARTUCHOS">#REF!</definedName>
    <definedName name="ACEITEUSELLADAS">#REF!</definedName>
    <definedName name="_xlnm.Print_Area" localSheetId="0">LISTA!$A$1:$K$1990</definedName>
    <definedName name="COMBUSTIBLEELEMENTOS">LISTA!#REF!</definedName>
    <definedName name="COMBUSTIBLEUSELLADA">#REF!</definedName>
    <definedName name="FILTROSINYECCION">#REF!</definedName>
    <definedName name="LISTADOCIRCULARES">#REF!</definedName>
    <definedName name="LISTADOPANELES">LISTA!#REF!</definedName>
    <definedName name="LISTADOPESADOS">#REF!</definedName>
    <definedName name="PRECIOSCIRCULARES">#REF!</definedName>
    <definedName name="PRECIOSPANELES">LISTA!$A$1:$G$1845</definedName>
    <definedName name="PRECIOSPESADOS">#REF!</definedName>
    <definedName name="_xlnm.Print_Titles" localSheetId="0">LISTA!$1:$1</definedName>
    <definedName name="Z_4DFA4661_23FE_11D4_8F6B_84D899715872_.wvu.PrintArea" localSheetId="0" hidden="1">LISTA!#REF!</definedName>
    <definedName name="Z_4DFA4661_23FE_11D4_8F6B_84D899715872_.wvu.PrintTitles" localSheetId="0" hidden="1">LISTA!#REF!</definedName>
    <definedName name="Z_4DFA4662_23FE_11D4_8F6B_84D899715872_.wvu.PrintArea" localSheetId="0" hidden="1">LISTA!#REF!</definedName>
    <definedName name="Z_4DFA4662_23FE_11D4_8F6B_84D899715872_.wvu.PrintTitles" localSheetId="0" hidden="1">LISTA!#REF!</definedName>
    <definedName name="Z_4DFA4663_23FE_11D4_8F6B_84D899715872_.wvu.PrintArea" localSheetId="0" hidden="1">LISTA!#REF!</definedName>
    <definedName name="Z_4DFA4663_23FE_11D4_8F6B_84D899715872_.wvu.PrintTitles" localSheetId="0" hidden="1">LISTA!#REF!</definedName>
    <definedName name="Z_4DFA4664_23FE_11D4_8F6B_84D899715872_.wvu.PrintArea" localSheetId="0" hidden="1">LISTA!#REF!</definedName>
    <definedName name="Z_4DFA4664_23FE_11D4_8F6B_84D899715872_.wvu.PrintTitles" localSheetId="0" hidden="1">LISTA!#REF!</definedName>
    <definedName name="Z_4DFA4665_23FE_11D4_8F6B_84D899715872_.wvu.PrintArea" localSheetId="0" hidden="1">LISTA!#REF!</definedName>
    <definedName name="Z_4DFA4665_23FE_11D4_8F6B_84D899715872_.wvu.PrintTitles" localSheetId="0" hidden="1">LISTA!#REF!</definedName>
    <definedName name="Z_4DFA4666_23FE_11D4_8F6B_84D899715872_.wvu.PrintArea" localSheetId="0" hidden="1">LISTA!#REF!</definedName>
    <definedName name="Z_4DFA4666_23FE_11D4_8F6B_84D899715872_.wvu.PrintTitles" localSheetId="0" hidden="1">LISTA!#REF!</definedName>
  </definedNames>
  <calcPr calcId="125725" fullCalcOnLoad="1"/>
  <customWorkbookViews>
    <customWorkbookView name="LISTADOCIRCULARES" guid="{4DFA4661-23FE-11D4-8F6B-84D899715872}" maximized="1" windowWidth="636" windowHeight="318" activeSheetId="2"/>
    <customWorkbookView name="LISTADOPANELES" guid="{4DFA4662-23FE-11D4-8F6B-84D899715872}" maximized="1" windowWidth="636" windowHeight="318" activeSheetId="1"/>
    <customWorkbookView name="LISTADOPESADOS" guid="{4DFA4663-23FE-11D4-8F6B-84D899715872}" maximized="1" windowWidth="636" windowHeight="318" activeSheetId="7"/>
    <customWorkbookView name="ACEITE" guid="{4DFA4664-23FE-11D4-8F6B-84D899715872}" maximized="1" windowWidth="636" windowHeight="318" activeSheetId="6"/>
    <customWorkbookView name="COMBUSTIBLE" guid="{4DFA4665-23FE-11D4-8F6B-84D899715872}" maximized="1" windowWidth="636" windowHeight="318" activeSheetId="5"/>
    <customWorkbookView name="INYECCION" guid="{4DFA4666-23FE-11D4-8F6B-84D899715872}" maximized="1" windowWidth="636" windowHeight="318" activeSheetId="4"/>
  </customWorkbookViews>
</workbook>
</file>

<file path=xl/calcChain.xml><?xml version="1.0" encoding="utf-8"?>
<calcChain xmlns="http://schemas.openxmlformats.org/spreadsheetml/2006/main">
  <c r="F17" i="1"/>
  <c r="L17"/>
  <c r="M17"/>
  <c r="F207"/>
  <c r="M207"/>
  <c r="F1192"/>
  <c r="L1192"/>
  <c r="M1192"/>
  <c r="F1178"/>
  <c r="M1178"/>
  <c r="F1793"/>
  <c r="M1793"/>
  <c r="F1356"/>
  <c r="M1356"/>
  <c r="F1736"/>
  <c r="F1612"/>
  <c r="F1559"/>
  <c r="F1539"/>
  <c r="F1423"/>
  <c r="F1117"/>
  <c r="F781"/>
  <c r="F250"/>
  <c r="F1789"/>
  <c r="F1603"/>
  <c r="F1572"/>
  <c r="F1569"/>
  <c r="F477"/>
  <c r="F475"/>
  <c r="F473"/>
  <c r="F383"/>
  <c r="F376"/>
  <c r="F370"/>
  <c r="F112"/>
  <c r="M112"/>
  <c r="F206"/>
  <c r="L206"/>
  <c r="F205"/>
  <c r="L205"/>
  <c r="F204"/>
  <c r="L204"/>
  <c r="F168"/>
  <c r="M168"/>
  <c r="F372"/>
  <c r="F1123"/>
  <c r="M1123"/>
  <c r="F1678"/>
  <c r="L1678"/>
  <c r="F335"/>
  <c r="M335"/>
  <c r="F1758"/>
  <c r="M1758"/>
  <c r="F1817"/>
  <c r="M1817"/>
  <c r="F1816"/>
  <c r="M1816"/>
  <c r="F471"/>
  <c r="M471"/>
  <c r="F1253"/>
  <c r="M1253"/>
  <c r="F332"/>
  <c r="M332"/>
  <c r="F1482"/>
  <c r="M1482"/>
  <c r="F817"/>
  <c r="M817"/>
  <c r="F1288"/>
  <c r="M1288"/>
  <c r="F354"/>
  <c r="L354"/>
  <c r="M1117"/>
  <c r="F334"/>
  <c r="M334"/>
  <c r="F1254"/>
  <c r="M1254"/>
  <c r="F1489"/>
  <c r="L1489"/>
  <c r="F1763"/>
  <c r="M1763"/>
  <c r="F393"/>
  <c r="L393"/>
  <c r="F75"/>
  <c r="M75"/>
  <c r="F28"/>
  <c r="L28"/>
  <c r="F775"/>
  <c r="M775"/>
  <c r="F683"/>
  <c r="M683"/>
  <c r="F805"/>
  <c r="F467"/>
  <c r="L467"/>
  <c r="F728"/>
  <c r="L728"/>
  <c r="F1373"/>
  <c r="M1373"/>
  <c r="F1703"/>
  <c r="M1703"/>
  <c r="F1054"/>
  <c r="M1054"/>
  <c r="F531"/>
  <c r="M531"/>
  <c r="F292"/>
  <c r="M292"/>
  <c r="F44"/>
  <c r="M44"/>
  <c r="F714"/>
  <c r="M714"/>
  <c r="F189"/>
  <c r="M189"/>
  <c r="F1748"/>
  <c r="M1748"/>
  <c r="F788"/>
  <c r="L788"/>
  <c r="F437"/>
  <c r="M437"/>
  <c r="F1821"/>
  <c r="M1821"/>
  <c r="F1823"/>
  <c r="M1823"/>
  <c r="F353"/>
  <c r="M353"/>
  <c r="F1028"/>
  <c r="L1028"/>
  <c r="F1584"/>
  <c r="M1584"/>
  <c r="F105"/>
  <c r="L105"/>
  <c r="F727"/>
  <c r="M727"/>
  <c r="F1397"/>
  <c r="M1397"/>
  <c r="F167"/>
  <c r="F290"/>
  <c r="M290"/>
  <c r="F1933"/>
  <c r="M1933"/>
  <c r="F811"/>
  <c r="L811"/>
  <c r="F812"/>
  <c r="M812"/>
  <c r="F569"/>
  <c r="L569"/>
  <c r="F1330"/>
  <c r="F1396"/>
  <c r="M1396"/>
  <c r="F1696"/>
  <c r="M1696"/>
  <c r="F301"/>
  <c r="M301"/>
  <c r="F1773"/>
  <c r="M1773"/>
  <c r="F1019"/>
  <c r="L1019"/>
  <c r="F1524"/>
  <c r="M1524"/>
  <c r="F1684"/>
  <c r="M1684"/>
  <c r="F191"/>
  <c r="M191"/>
  <c r="F518"/>
  <c r="L518"/>
  <c r="F519"/>
  <c r="M519"/>
  <c r="F1690"/>
  <c r="M1690"/>
  <c r="F1119"/>
  <c r="M1119"/>
  <c r="F1015"/>
  <c r="M1015"/>
  <c r="F938"/>
  <c r="M938"/>
  <c r="F889"/>
  <c r="M889"/>
  <c r="F873"/>
  <c r="M873"/>
  <c r="F795"/>
  <c r="M795"/>
  <c r="F672"/>
  <c r="M672"/>
  <c r="F559"/>
  <c r="F506"/>
  <c r="M506"/>
  <c r="F507"/>
  <c r="L507"/>
  <c r="F296"/>
  <c r="M296"/>
  <c r="F104"/>
  <c r="M104"/>
  <c r="F219"/>
  <c r="M219"/>
  <c r="F998"/>
  <c r="M998"/>
  <c r="F1525"/>
  <c r="L1525"/>
  <c r="F1488"/>
  <c r="M1488"/>
  <c r="F1378"/>
  <c r="L1378"/>
  <c r="F1377"/>
  <c r="M1377"/>
  <c r="F1376"/>
  <c r="M1376"/>
  <c r="F1275"/>
  <c r="M1275"/>
  <c r="F1261"/>
  <c r="M1261"/>
  <c r="F1259"/>
  <c r="M1259"/>
  <c r="F1258"/>
  <c r="L1258"/>
  <c r="F1004"/>
  <c r="M1004"/>
  <c r="F931"/>
  <c r="M931"/>
  <c r="F684"/>
  <c r="M684"/>
  <c r="F675"/>
  <c r="L675"/>
  <c r="F674"/>
  <c r="M674"/>
  <c r="F560"/>
  <c r="M560"/>
  <c r="F489"/>
  <c r="M489"/>
  <c r="F483"/>
  <c r="L483"/>
  <c r="F482"/>
  <c r="L482"/>
  <c r="F466"/>
  <c r="M466"/>
  <c r="F465"/>
  <c r="M465"/>
  <c r="F464"/>
  <c r="L464"/>
  <c r="F340"/>
  <c r="M340"/>
  <c r="F169"/>
  <c r="M169"/>
  <c r="F1841"/>
  <c r="L1841"/>
  <c r="F1121"/>
  <c r="M1121"/>
  <c r="F954"/>
  <c r="M954"/>
  <c r="F944"/>
  <c r="L944"/>
  <c r="F943"/>
  <c r="L943"/>
  <c r="F1762"/>
  <c r="M1762"/>
  <c r="F1730"/>
  <c r="M1730"/>
  <c r="F1674"/>
  <c r="M1674"/>
  <c r="F1616"/>
  <c r="L1616"/>
  <c r="F1545"/>
  <c r="L1545"/>
  <c r="M1539"/>
  <c r="F1428"/>
  <c r="M1428"/>
  <c r="F1427"/>
  <c r="M1427"/>
  <c r="F1413"/>
  <c r="M1413"/>
  <c r="F1395"/>
  <c r="M1395"/>
  <c r="F1354"/>
  <c r="M1354"/>
  <c r="F1322"/>
  <c r="M1322"/>
  <c r="F1321"/>
  <c r="M1321"/>
  <c r="F1313"/>
  <c r="M1313"/>
  <c r="F1162"/>
  <c r="L1162"/>
  <c r="F980"/>
  <c r="M980"/>
  <c r="F970"/>
  <c r="M970"/>
  <c r="F925"/>
  <c r="L925"/>
  <c r="F804"/>
  <c r="M804"/>
  <c r="F793"/>
  <c r="M793"/>
  <c r="F635"/>
  <c r="M635"/>
  <c r="F570"/>
  <c r="M570"/>
  <c r="F493"/>
  <c r="M493"/>
  <c r="F492"/>
  <c r="M492"/>
  <c r="F382"/>
  <c r="L382"/>
  <c r="F331"/>
  <c r="M331"/>
  <c r="F270"/>
  <c r="M270"/>
  <c r="F244"/>
  <c r="M244"/>
  <c r="F227"/>
  <c r="M227"/>
  <c r="F166"/>
  <c r="M166"/>
  <c r="F165"/>
  <c r="F164"/>
  <c r="L164"/>
  <c r="F106"/>
  <c r="M106"/>
  <c r="F102"/>
  <c r="M102"/>
  <c r="F101"/>
  <c r="M101"/>
  <c r="F100"/>
  <c r="M100"/>
  <c r="F99"/>
  <c r="M99"/>
  <c r="F98"/>
  <c r="M98"/>
  <c r="F92"/>
  <c r="M92"/>
  <c r="F91"/>
  <c r="M91"/>
  <c r="F90"/>
  <c r="M90"/>
  <c r="F88"/>
  <c r="M88"/>
  <c r="F87"/>
  <c r="M87"/>
  <c r="F86"/>
  <c r="M86"/>
  <c r="F85"/>
  <c r="M85"/>
  <c r="F84"/>
  <c r="M84"/>
  <c r="F74"/>
  <c r="F73"/>
  <c r="M73"/>
  <c r="F926"/>
  <c r="M926"/>
  <c r="F1830"/>
  <c r="M1830"/>
  <c r="F1831"/>
  <c r="M1831"/>
  <c r="F1832"/>
  <c r="M1832"/>
  <c r="F1833"/>
  <c r="L1833"/>
  <c r="F1834"/>
  <c r="M1834"/>
  <c r="F1835"/>
  <c r="M1835"/>
  <c r="F1847"/>
  <c r="M1847"/>
  <c r="F1980"/>
  <c r="L1980"/>
  <c r="F1979"/>
  <c r="M1979"/>
  <c r="F1971"/>
  <c r="F1970"/>
  <c r="L1970"/>
  <c r="F1969"/>
  <c r="M1969"/>
  <c r="F1968"/>
  <c r="M1968"/>
  <c r="F1963"/>
  <c r="F1959"/>
  <c r="M1959"/>
  <c r="F1952"/>
  <c r="L1952"/>
  <c r="F1940"/>
  <c r="M1940"/>
  <c r="F1939"/>
  <c r="L1939"/>
  <c r="F1937"/>
  <c r="M1937"/>
  <c r="F1936"/>
  <c r="M1936"/>
  <c r="F1935"/>
  <c r="M1935"/>
  <c r="F1934"/>
  <c r="F1931"/>
  <c r="M1931"/>
  <c r="F1929"/>
  <c r="M1929"/>
  <c r="F1928"/>
  <c r="M1928"/>
  <c r="F1917"/>
  <c r="F1911"/>
  <c r="L1911"/>
  <c r="F1905"/>
  <c r="M1905"/>
  <c r="F1904"/>
  <c r="M1904"/>
  <c r="F1903"/>
  <c r="F1896"/>
  <c r="L1896"/>
  <c r="F1895"/>
  <c r="L1895"/>
  <c r="F1893"/>
  <c r="M1893"/>
  <c r="F1892"/>
  <c r="M1892"/>
  <c r="F1891"/>
  <c r="M1891"/>
  <c r="F1889"/>
  <c r="M1889"/>
  <c r="F1887"/>
  <c r="M1887"/>
  <c r="F1885"/>
  <c r="L1885"/>
  <c r="F1880"/>
  <c r="M1880"/>
  <c r="F1879"/>
  <c r="M1879"/>
  <c r="F1878"/>
  <c r="M1878"/>
  <c r="F1874"/>
  <c r="L1874"/>
  <c r="F1872"/>
  <c r="L1872"/>
  <c r="F1869"/>
  <c r="M1869"/>
  <c r="F1866"/>
  <c r="M1866"/>
  <c r="F1865"/>
  <c r="F1864"/>
  <c r="M1864"/>
  <c r="F1863"/>
  <c r="L1863"/>
  <c r="F1862"/>
  <c r="M1862"/>
  <c r="F1860"/>
  <c r="M1860"/>
  <c r="F1859"/>
  <c r="M1859"/>
  <c r="F1858"/>
  <c r="M1858"/>
  <c r="F1857"/>
  <c r="M1857"/>
  <c r="F1856"/>
  <c r="L1856"/>
  <c r="F1855"/>
  <c r="L1855"/>
  <c r="F1854"/>
  <c r="L1854"/>
  <c r="F1853"/>
  <c r="M1853"/>
  <c r="F1852"/>
  <c r="L1852"/>
  <c r="F1851"/>
  <c r="L1851"/>
  <c r="F1850"/>
  <c r="M1850"/>
  <c r="F1845"/>
  <c r="M1845"/>
  <c r="F1844"/>
  <c r="F1843"/>
  <c r="M1843"/>
  <c r="F1842"/>
  <c r="L1842"/>
  <c r="F1840"/>
  <c r="M1840"/>
  <c r="F1839"/>
  <c r="L1839"/>
  <c r="F1838"/>
  <c r="M1838"/>
  <c r="F1837"/>
  <c r="L1837"/>
  <c r="F1836"/>
  <c r="M1836"/>
  <c r="F1828"/>
  <c r="L1828"/>
  <c r="F1827"/>
  <c r="L1827"/>
  <c r="F1826"/>
  <c r="M1826"/>
  <c r="F1825"/>
  <c r="M1825"/>
  <c r="F1824"/>
  <c r="M1824"/>
  <c r="F1819"/>
  <c r="M1819"/>
  <c r="F1815"/>
  <c r="M1815"/>
  <c r="F1814"/>
  <c r="M1814"/>
  <c r="F1813"/>
  <c r="L1813"/>
  <c r="F1810"/>
  <c r="M1810"/>
  <c r="F1809"/>
  <c r="M1809"/>
  <c r="F1808"/>
  <c r="M1808"/>
  <c r="F1806"/>
  <c r="M1806"/>
  <c r="F1805"/>
  <c r="M1805"/>
  <c r="F1803"/>
  <c r="M1803"/>
  <c r="F1802"/>
  <c r="M1802"/>
  <c r="F1801"/>
  <c r="L1801"/>
  <c r="F1800"/>
  <c r="M1800"/>
  <c r="F1799"/>
  <c r="L1799"/>
  <c r="F1798"/>
  <c r="M1798"/>
  <c r="F1787"/>
  <c r="L1787"/>
  <c r="F1786"/>
  <c r="L1786"/>
  <c r="F1785"/>
  <c r="M1785"/>
  <c r="F1783"/>
  <c r="L1783"/>
  <c r="F1782"/>
  <c r="F1780"/>
  <c r="L1780"/>
  <c r="F1779"/>
  <c r="M1779"/>
  <c r="F1777"/>
  <c r="M1777"/>
  <c r="F1775"/>
  <c r="L1775"/>
  <c r="F1771"/>
  <c r="M1771"/>
  <c r="F1770"/>
  <c r="M1770"/>
  <c r="F1769"/>
  <c r="L1769"/>
  <c r="F1768"/>
  <c r="F1767"/>
  <c r="L1767"/>
  <c r="F1766"/>
  <c r="M1766"/>
  <c r="F1761"/>
  <c r="L1761"/>
  <c r="F1760"/>
  <c r="M1760"/>
  <c r="F1759"/>
  <c r="M1759"/>
  <c r="F1752"/>
  <c r="M1752"/>
  <c r="F1751"/>
  <c r="M1751"/>
  <c r="F1750"/>
  <c r="M1750"/>
  <c r="F1747"/>
  <c r="L1747"/>
  <c r="F1742"/>
  <c r="M1742"/>
  <c r="F1738"/>
  <c r="M1738"/>
  <c r="F1737"/>
  <c r="L1737"/>
  <c r="F1734"/>
  <c r="M1734"/>
  <c r="F1733"/>
  <c r="M1733"/>
  <c r="F1731"/>
  <c r="F1729"/>
  <c r="M1729"/>
  <c r="F1723"/>
  <c r="M1723"/>
  <c r="F1718"/>
  <c r="L1718"/>
  <c r="F1716"/>
  <c r="M1716"/>
  <c r="F1713"/>
  <c r="M1713"/>
  <c r="F1708"/>
  <c r="M1708"/>
  <c r="F1707"/>
  <c r="M1707"/>
  <c r="F1705"/>
  <c r="M1705"/>
  <c r="F1704"/>
  <c r="L1704"/>
  <c r="F1702"/>
  <c r="M1702"/>
  <c r="F1698"/>
  <c r="M1698"/>
  <c r="F1694"/>
  <c r="L1694"/>
  <c r="F1693"/>
  <c r="M1693"/>
  <c r="F1689"/>
  <c r="M1689"/>
  <c r="F1688"/>
  <c r="L1688"/>
  <c r="F1687"/>
  <c r="M1687"/>
  <c r="F1686"/>
  <c r="L1686"/>
  <c r="F1685"/>
  <c r="M1685"/>
  <c r="F1682"/>
  <c r="L1682"/>
  <c r="F1680"/>
  <c r="L1680"/>
  <c r="F1679"/>
  <c r="L1679"/>
  <c r="F1677"/>
  <c r="M1677"/>
  <c r="F1673"/>
  <c r="M1673"/>
  <c r="F1672"/>
  <c r="M1672"/>
  <c r="F1671"/>
  <c r="M1671"/>
  <c r="F1670"/>
  <c r="M1670"/>
  <c r="F1669"/>
  <c r="M1669"/>
  <c r="F1668"/>
  <c r="F1665"/>
  <c r="M1665"/>
  <c r="F1661"/>
  <c r="M1661"/>
  <c r="F1660"/>
  <c r="M1660"/>
  <c r="F1659"/>
  <c r="M1659"/>
  <c r="F1657"/>
  <c r="L1657"/>
  <c r="F1655"/>
  <c r="M1655"/>
  <c r="F1652"/>
  <c r="M1652"/>
  <c r="F1651"/>
  <c r="F1650"/>
  <c r="L1650"/>
  <c r="F1646"/>
  <c r="M1646"/>
  <c r="F1645"/>
  <c r="M1645"/>
  <c r="F1644"/>
  <c r="M1644"/>
  <c r="F1643"/>
  <c r="M1643"/>
  <c r="F1642"/>
  <c r="M1642"/>
  <c r="F1641"/>
  <c r="M1641"/>
  <c r="F1640"/>
  <c r="F1639"/>
  <c r="M1639"/>
  <c r="F1638"/>
  <c r="M1638"/>
  <c r="F1637"/>
  <c r="M1637"/>
  <c r="F1634"/>
  <c r="M1634"/>
  <c r="F1633"/>
  <c r="L1633"/>
  <c r="F1631"/>
  <c r="M1631"/>
  <c r="F1628"/>
  <c r="M1628"/>
  <c r="F1626"/>
  <c r="F1623"/>
  <c r="L1623"/>
  <c r="F1622"/>
  <c r="M1622"/>
  <c r="F1620"/>
  <c r="L1620"/>
  <c r="F1619"/>
  <c r="L1619"/>
  <c r="F1618"/>
  <c r="M1618"/>
  <c r="F1615"/>
  <c r="M1615"/>
  <c r="F1614"/>
  <c r="M1614"/>
  <c r="F1613"/>
  <c r="L1613"/>
  <c r="M1612"/>
  <c r="F1611"/>
  <c r="M1611"/>
  <c r="F1610"/>
  <c r="M1610"/>
  <c r="F1609"/>
  <c r="L1609"/>
  <c r="F1608"/>
  <c r="L1608"/>
  <c r="F1607"/>
  <c r="M1607"/>
  <c r="F1600"/>
  <c r="L1600"/>
  <c r="F1597"/>
  <c r="M1597"/>
  <c r="F1594"/>
  <c r="M1594"/>
  <c r="F1593"/>
  <c r="L1593"/>
  <c r="F1592"/>
  <c r="M1592"/>
  <c r="F1590"/>
  <c r="L1590"/>
  <c r="F1589"/>
  <c r="M1589"/>
  <c r="F1588"/>
  <c r="L1588"/>
  <c r="F1587"/>
  <c r="L1587"/>
  <c r="F1586"/>
  <c r="F1583"/>
  <c r="M1583"/>
  <c r="F1581"/>
  <c r="M1581"/>
  <c r="F1580"/>
  <c r="L1580"/>
  <c r="F1579"/>
  <c r="M1579"/>
  <c r="F1576"/>
  <c r="M1576"/>
  <c r="F1567"/>
  <c r="M1567"/>
  <c r="F1566"/>
  <c r="M1566"/>
  <c r="F1564"/>
  <c r="L1564"/>
  <c r="F1563"/>
  <c r="M1563"/>
  <c r="F1562"/>
  <c r="M1562"/>
  <c r="M1559"/>
  <c r="F1557"/>
  <c r="F1556"/>
  <c r="L1556"/>
  <c r="F1555"/>
  <c r="L1555"/>
  <c r="F1553"/>
  <c r="M1553"/>
  <c r="F1552"/>
  <c r="M1552"/>
  <c r="F1551"/>
  <c r="M1551"/>
  <c r="F1544"/>
  <c r="M1544"/>
  <c r="F1543"/>
  <c r="M1543"/>
  <c r="F1541"/>
  <c r="M1541"/>
  <c r="F1540"/>
  <c r="M1540"/>
  <c r="F1538"/>
  <c r="M1538"/>
  <c r="F1534"/>
  <c r="M1534"/>
  <c r="F1530"/>
  <c r="M1530"/>
  <c r="F1529"/>
  <c r="M1529"/>
  <c r="F1527"/>
  <c r="M1527"/>
  <c r="F1520"/>
  <c r="M1520"/>
  <c r="F1519"/>
  <c r="F1518"/>
  <c r="L1518"/>
  <c r="F1516"/>
  <c r="L1516"/>
  <c r="F1515"/>
  <c r="M1515"/>
  <c r="F1513"/>
  <c r="M1513"/>
  <c r="F1512"/>
  <c r="M1512"/>
  <c r="F1511"/>
  <c r="M1511"/>
  <c r="F1508"/>
  <c r="M1508"/>
  <c r="F1504"/>
  <c r="M1504"/>
  <c r="F1498"/>
  <c r="M1498"/>
  <c r="F1497"/>
  <c r="M1497"/>
  <c r="F1496"/>
  <c r="M1496"/>
  <c r="F1492"/>
  <c r="L1492"/>
  <c r="F1491"/>
  <c r="M1491"/>
  <c r="M1485"/>
  <c r="F1481"/>
  <c r="M1481"/>
  <c r="F1479"/>
  <c r="F1478"/>
  <c r="L1478"/>
  <c r="F1476"/>
  <c r="L1476"/>
  <c r="F1475"/>
  <c r="M1475"/>
  <c r="F1474"/>
  <c r="M1474"/>
  <c r="F1473"/>
  <c r="M1473"/>
  <c r="F1472"/>
  <c r="M1472"/>
  <c r="F1471"/>
  <c r="M1471"/>
  <c r="F1468"/>
  <c r="L1468"/>
  <c r="F1466"/>
  <c r="L1466"/>
  <c r="F1465"/>
  <c r="M1465"/>
  <c r="F1462"/>
  <c r="M1462"/>
  <c r="F1460"/>
  <c r="L1460"/>
  <c r="F1459"/>
  <c r="M1459"/>
  <c r="F1455"/>
  <c r="L1455"/>
  <c r="F1454"/>
  <c r="M1454"/>
  <c r="F1453"/>
  <c r="F1451"/>
  <c r="M1451"/>
  <c r="F1450"/>
  <c r="L1450"/>
  <c r="F1447"/>
  <c r="M1447"/>
  <c r="F1446"/>
  <c r="M1446"/>
  <c r="F1444"/>
  <c r="M1444"/>
  <c r="F1443"/>
  <c r="M1443"/>
  <c r="F1442"/>
  <c r="M1442"/>
  <c r="F1438"/>
  <c r="L1438"/>
  <c r="F1437"/>
  <c r="M1437"/>
  <c r="F1435"/>
  <c r="M1435"/>
  <c r="F1434"/>
  <c r="M1434"/>
  <c r="F1431"/>
  <c r="L1431"/>
  <c r="F1430"/>
  <c r="L1430"/>
  <c r="F1429"/>
  <c r="M1429"/>
  <c r="F1426"/>
  <c r="M1426"/>
  <c r="F1425"/>
  <c r="L1423"/>
  <c r="F1422"/>
  <c r="L1422"/>
  <c r="F1420"/>
  <c r="M1420"/>
  <c r="F1419"/>
  <c r="M1419"/>
  <c r="F1418"/>
  <c r="L1418"/>
  <c r="F1417"/>
  <c r="M1417"/>
  <c r="F1416"/>
  <c r="M1416"/>
  <c r="F1415"/>
  <c r="L1415"/>
  <c r="F1411"/>
  <c r="L1411"/>
  <c r="F1409"/>
  <c r="M1409"/>
  <c r="F1407"/>
  <c r="M1407"/>
  <c r="F1406"/>
  <c r="L1406"/>
  <c r="F1405"/>
  <c r="M1405"/>
  <c r="F1404"/>
  <c r="L1404"/>
  <c r="F1403"/>
  <c r="M1403"/>
  <c r="F1402"/>
  <c r="F1401"/>
  <c r="M1401"/>
  <c r="F1400"/>
  <c r="L1400"/>
  <c r="F1399"/>
  <c r="M1399"/>
  <c r="F1394"/>
  <c r="M1394"/>
  <c r="F1393"/>
  <c r="M1393"/>
  <c r="F1392"/>
  <c r="M1392"/>
  <c r="F1391"/>
  <c r="M1391"/>
  <c r="F1390"/>
  <c r="L1390"/>
  <c r="F1389"/>
  <c r="L1389"/>
  <c r="F1388"/>
  <c r="M1388"/>
  <c r="F1387"/>
  <c r="M1387"/>
  <c r="F1386"/>
  <c r="L1386"/>
  <c r="F1383"/>
  <c r="M1383"/>
  <c r="F1382"/>
  <c r="M1382"/>
  <c r="F1380"/>
  <c r="M1380"/>
  <c r="F1379"/>
  <c r="M1379"/>
  <c r="F1375"/>
  <c r="L1375"/>
  <c r="F1374"/>
  <c r="M1374"/>
  <c r="F1372"/>
  <c r="M1372"/>
  <c r="F1371"/>
  <c r="L1371"/>
  <c r="F1370"/>
  <c r="M1370"/>
  <c r="F1369"/>
  <c r="M1369"/>
  <c r="F1368"/>
  <c r="M1368"/>
  <c r="F1367"/>
  <c r="M1367"/>
  <c r="F1366"/>
  <c r="L1366"/>
  <c r="F1365"/>
  <c r="M1365"/>
  <c r="F1364"/>
  <c r="M1364"/>
  <c r="F1363"/>
  <c r="L1363"/>
  <c r="F1362"/>
  <c r="M1362"/>
  <c r="F1361"/>
  <c r="L1361"/>
  <c r="F1360"/>
  <c r="M1360"/>
  <c r="F1359"/>
  <c r="M1359"/>
  <c r="F1358"/>
  <c r="M1358"/>
  <c r="F1350"/>
  <c r="M1350"/>
  <c r="F1348"/>
  <c r="M1348"/>
  <c r="F1347"/>
  <c r="L1347"/>
  <c r="F1346"/>
  <c r="L1346"/>
  <c r="F1344"/>
  <c r="M1344"/>
  <c r="F1341"/>
  <c r="M1341"/>
  <c r="F1340"/>
  <c r="M1340"/>
  <c r="F1338"/>
  <c r="M1338"/>
  <c r="F1334"/>
  <c r="M1334"/>
  <c r="F1333"/>
  <c r="M1333"/>
  <c r="F1332"/>
  <c r="L1332"/>
  <c r="F1331"/>
  <c r="M1331"/>
  <c r="F1329"/>
  <c r="L1329"/>
  <c r="F1328"/>
  <c r="M1328"/>
  <c r="F1327"/>
  <c r="M1327"/>
  <c r="F1326"/>
  <c r="L1326"/>
  <c r="F1325"/>
  <c r="M1325"/>
  <c r="F1320"/>
  <c r="M1320"/>
  <c r="F1319"/>
  <c r="L1319"/>
  <c r="F1318"/>
  <c r="L1318"/>
  <c r="F1317"/>
  <c r="L1317"/>
  <c r="F1316"/>
  <c r="M1316"/>
  <c r="F1315"/>
  <c r="M1315"/>
  <c r="F1312"/>
  <c r="M1312"/>
  <c r="F1311"/>
  <c r="M1311"/>
  <c r="F1310"/>
  <c r="M1310"/>
  <c r="F1308"/>
  <c r="L1308"/>
  <c r="F1304"/>
  <c r="L1304"/>
  <c r="F1301"/>
  <c r="L1301"/>
  <c r="F1297"/>
  <c r="M1297"/>
  <c r="F1296"/>
  <c r="M1296"/>
  <c r="F1294"/>
  <c r="L1294"/>
  <c r="F1292"/>
  <c r="M1292"/>
  <c r="F1291"/>
  <c r="M1291"/>
  <c r="F1290"/>
  <c r="L1290"/>
  <c r="F1286"/>
  <c r="M1286"/>
  <c r="F1285"/>
  <c r="M1285"/>
  <c r="F1284"/>
  <c r="M1284"/>
  <c r="F1283"/>
  <c r="F1281"/>
  <c r="L1281"/>
  <c r="F1280"/>
  <c r="L1280"/>
  <c r="F1279"/>
  <c r="M1279"/>
  <c r="F1278"/>
  <c r="M1278"/>
  <c r="F1277"/>
  <c r="L1277"/>
  <c r="F1274"/>
  <c r="L1274"/>
  <c r="F1273"/>
  <c r="M1273"/>
  <c r="F1272"/>
  <c r="M1272"/>
  <c r="F1271"/>
  <c r="M1271"/>
  <c r="F1269"/>
  <c r="M1269"/>
  <c r="F1268"/>
  <c r="M1268"/>
  <c r="F1267"/>
  <c r="M1267"/>
  <c r="F1266"/>
  <c r="L1266"/>
  <c r="F1265"/>
  <c r="M1265"/>
  <c r="F1264"/>
  <c r="M1264"/>
  <c r="F1263"/>
  <c r="L1263"/>
  <c r="F1262"/>
  <c r="M1262"/>
  <c r="F1260"/>
  <c r="M1260"/>
  <c r="F1257"/>
  <c r="M1257"/>
  <c r="F1256"/>
  <c r="M1256"/>
  <c r="F1252"/>
  <c r="M1252"/>
  <c r="F1249"/>
  <c r="M1249"/>
  <c r="F1248"/>
  <c r="M1248"/>
  <c r="F1247"/>
  <c r="L1247"/>
  <c r="F1244"/>
  <c r="M1244"/>
  <c r="F1242"/>
  <c r="M1242"/>
  <c r="F1241"/>
  <c r="M1241"/>
  <c r="F1240"/>
  <c r="M1240"/>
  <c r="F1239"/>
  <c r="L1239"/>
  <c r="F1238"/>
  <c r="M1238"/>
  <c r="F1237"/>
  <c r="M1237"/>
  <c r="F1236"/>
  <c r="L1236"/>
  <c r="F1235"/>
  <c r="M1235"/>
  <c r="F1234"/>
  <c r="L1234"/>
  <c r="F1233"/>
  <c r="M1233"/>
  <c r="F1232"/>
  <c r="M1232"/>
  <c r="F1231"/>
  <c r="L1231"/>
  <c r="F1230"/>
  <c r="M1230"/>
  <c r="F1229"/>
  <c r="M1229"/>
  <c r="F1228"/>
  <c r="L1228"/>
  <c r="F1227"/>
  <c r="M1227"/>
  <c r="F1226"/>
  <c r="M1226"/>
  <c r="F1225"/>
  <c r="M1225"/>
  <c r="F1224"/>
  <c r="M1224"/>
  <c r="F1221"/>
  <c r="L1221"/>
  <c r="F1220"/>
  <c r="M1220"/>
  <c r="F1219"/>
  <c r="M1219"/>
  <c r="F1218"/>
  <c r="L1218"/>
  <c r="F1216"/>
  <c r="M1216"/>
  <c r="F1215"/>
  <c r="M1215"/>
  <c r="F1214"/>
  <c r="M1214"/>
  <c r="F1212"/>
  <c r="L1212"/>
  <c r="F1211"/>
  <c r="L1211"/>
  <c r="F1210"/>
  <c r="M1210"/>
  <c r="F1209"/>
  <c r="M1209"/>
  <c r="F1208"/>
  <c r="M1208"/>
  <c r="F1207"/>
  <c r="L1207"/>
  <c r="F1206"/>
  <c r="M1206"/>
  <c r="F1203"/>
  <c r="M1203"/>
  <c r="F1201"/>
  <c r="L1201"/>
  <c r="F1199"/>
  <c r="L1199"/>
  <c r="F1198"/>
  <c r="M1198"/>
  <c r="F1194"/>
  <c r="M1194"/>
  <c r="F1191"/>
  <c r="M1191"/>
  <c r="F1190"/>
  <c r="L1190"/>
  <c r="F1188"/>
  <c r="M1188"/>
  <c r="F1187"/>
  <c r="M1187"/>
  <c r="F1186"/>
  <c r="L1186"/>
  <c r="F1183"/>
  <c r="L1183"/>
  <c r="F1182"/>
  <c r="M1182"/>
  <c r="F1174"/>
  <c r="M1174"/>
  <c r="F1173"/>
  <c r="M1173"/>
  <c r="F1171"/>
  <c r="L1171"/>
  <c r="F1170"/>
  <c r="L1170"/>
  <c r="F1169"/>
  <c r="M1169"/>
  <c r="F1167"/>
  <c r="M1167"/>
  <c r="F1166"/>
  <c r="L1166"/>
  <c r="F1165"/>
  <c r="M1165"/>
  <c r="F1164"/>
  <c r="M1164"/>
  <c r="F1161"/>
  <c r="F1160"/>
  <c r="L1160"/>
  <c r="F1159"/>
  <c r="M1159"/>
  <c r="F1158"/>
  <c r="M1158"/>
  <c r="F1157"/>
  <c r="L1157"/>
  <c r="F1156"/>
  <c r="L1156"/>
  <c r="F1155"/>
  <c r="M1155"/>
  <c r="F1154"/>
  <c r="L1154"/>
  <c r="F1153"/>
  <c r="F1152"/>
  <c r="M1152"/>
  <c r="F1147"/>
  <c r="M1147"/>
  <c r="F1143"/>
  <c r="M1143"/>
  <c r="F1142"/>
  <c r="L1142"/>
  <c r="F1140"/>
  <c r="M1140"/>
  <c r="F1134"/>
  <c r="M1134"/>
  <c r="F1131"/>
  <c r="M1131"/>
  <c r="F1130"/>
  <c r="F1129"/>
  <c r="M1129"/>
  <c r="F1128"/>
  <c r="M1128"/>
  <c r="F1127"/>
  <c r="M1127"/>
  <c r="F1126"/>
  <c r="L1126"/>
  <c r="F1106"/>
  <c r="M1106"/>
  <c r="F1102"/>
  <c r="M1102"/>
  <c r="F1101"/>
  <c r="M1101"/>
  <c r="F1100"/>
  <c r="F1099"/>
  <c r="L1099"/>
  <c r="F1098"/>
  <c r="M1098"/>
  <c r="F1097"/>
  <c r="L1097"/>
  <c r="F1096"/>
  <c r="M1096"/>
  <c r="F1092"/>
  <c r="M1092"/>
  <c r="F1088"/>
  <c r="M1088"/>
  <c r="F1084"/>
  <c r="L1084"/>
  <c r="F1083"/>
  <c r="M1083"/>
  <c r="F1081"/>
  <c r="L1081"/>
  <c r="F1074"/>
  <c r="M1074"/>
  <c r="F1072"/>
  <c r="M1072"/>
  <c r="F1070"/>
  <c r="F1069"/>
  <c r="L1069"/>
  <c r="F1067"/>
  <c r="M1067"/>
  <c r="F1066"/>
  <c r="L1066"/>
  <c r="F1065"/>
  <c r="M1065"/>
  <c r="F1064"/>
  <c r="L1064"/>
  <c r="F1063"/>
  <c r="M1063"/>
  <c r="F1062"/>
  <c r="M1062"/>
  <c r="F1061"/>
  <c r="L1061"/>
  <c r="F1060"/>
  <c r="L1060"/>
  <c r="F1059"/>
  <c r="M1059"/>
  <c r="F1058"/>
  <c r="M1058"/>
  <c r="F1057"/>
  <c r="L1057"/>
  <c r="F1056"/>
  <c r="M1056"/>
  <c r="F1055"/>
  <c r="M1055"/>
  <c r="F1050"/>
  <c r="M1050"/>
  <c r="F1046"/>
  <c r="F1044"/>
  <c r="M1044"/>
  <c r="F1043"/>
  <c r="M1043"/>
  <c r="F1039"/>
  <c r="L1039"/>
  <c r="F1036"/>
  <c r="M1036"/>
  <c r="F1035"/>
  <c r="M1035"/>
  <c r="F1033"/>
  <c r="M1033"/>
  <c r="F1032"/>
  <c r="M1032"/>
  <c r="F1031"/>
  <c r="L1031"/>
  <c r="F1030"/>
  <c r="L1030"/>
  <c r="F1027"/>
  <c r="M1027"/>
  <c r="F1026"/>
  <c r="M1026"/>
  <c r="F1025"/>
  <c r="L1025"/>
  <c r="F1024"/>
  <c r="M1024"/>
  <c r="F1023"/>
  <c r="M1023"/>
  <c r="F1022"/>
  <c r="M1022"/>
  <c r="F1021"/>
  <c r="F1020"/>
  <c r="M1020"/>
  <c r="F1017"/>
  <c r="M1017"/>
  <c r="F1014"/>
  <c r="L1014"/>
  <c r="F1012"/>
  <c r="F1010"/>
  <c r="L1010"/>
  <c r="F1009"/>
  <c r="M1009"/>
  <c r="F1008"/>
  <c r="M1008"/>
  <c r="F1007"/>
  <c r="M1007"/>
  <c r="F1006"/>
  <c r="L1006"/>
  <c r="F1005"/>
  <c r="M1005"/>
  <c r="F1003"/>
  <c r="M1003"/>
  <c r="F1002"/>
  <c r="L1002"/>
  <c r="F1001"/>
  <c r="M1001"/>
  <c r="F999"/>
  <c r="L999"/>
  <c r="F997"/>
  <c r="M997"/>
  <c r="F996"/>
  <c r="F995"/>
  <c r="M995"/>
  <c r="F994"/>
  <c r="M994"/>
  <c r="F993"/>
  <c r="M993"/>
  <c r="F992"/>
  <c r="L992"/>
  <c r="F990"/>
  <c r="L990"/>
  <c r="F989"/>
  <c r="M989"/>
  <c r="F988"/>
  <c r="M988"/>
  <c r="F987"/>
  <c r="F986"/>
  <c r="L986"/>
  <c r="F983"/>
  <c r="M983"/>
  <c r="F982"/>
  <c r="M982"/>
  <c r="F978"/>
  <c r="L978"/>
  <c r="F977"/>
  <c r="L977"/>
  <c r="F973"/>
  <c r="M973"/>
  <c r="F972"/>
  <c r="L972"/>
  <c r="F964"/>
  <c r="F963"/>
  <c r="M963"/>
  <c r="F962"/>
  <c r="M962"/>
  <c r="F961"/>
  <c r="M961"/>
  <c r="F958"/>
  <c r="M958"/>
  <c r="F953"/>
  <c r="L953"/>
  <c r="F952"/>
  <c r="M952"/>
  <c r="F951"/>
  <c r="M951"/>
  <c r="F950"/>
  <c r="M950"/>
  <c r="F949"/>
  <c r="M949"/>
  <c r="F948"/>
  <c r="M948"/>
  <c r="F947"/>
  <c r="M947"/>
  <c r="F940"/>
  <c r="F934"/>
  <c r="L934"/>
  <c r="F929"/>
  <c r="M929"/>
  <c r="F927"/>
  <c r="M927"/>
  <c r="F922"/>
  <c r="F921"/>
  <c r="M921"/>
  <c r="F917"/>
  <c r="L917"/>
  <c r="F914"/>
  <c r="M914"/>
  <c r="F913"/>
  <c r="L913"/>
  <c r="F912"/>
  <c r="L912"/>
  <c r="F910"/>
  <c r="L910"/>
  <c r="F909"/>
  <c r="M909"/>
  <c r="F908"/>
  <c r="L908"/>
  <c r="F907"/>
  <c r="M907"/>
  <c r="F906"/>
  <c r="L906"/>
  <c r="F905"/>
  <c r="M905"/>
  <c r="F900"/>
  <c r="F898"/>
  <c r="M898"/>
  <c r="F897"/>
  <c r="L897"/>
  <c r="F896"/>
  <c r="L896"/>
  <c r="F895"/>
  <c r="M895"/>
  <c r="F892"/>
  <c r="M892"/>
  <c r="F891"/>
  <c r="L891"/>
  <c r="F890"/>
  <c r="M890"/>
  <c r="F888"/>
  <c r="L888"/>
  <c r="F887"/>
  <c r="L887"/>
  <c r="F884"/>
  <c r="L884"/>
  <c r="F882"/>
  <c r="M882"/>
  <c r="F880"/>
  <c r="L880"/>
  <c r="F878"/>
  <c r="L878"/>
  <c r="F877"/>
  <c r="L877"/>
  <c r="F876"/>
  <c r="M876"/>
  <c r="F872"/>
  <c r="F871"/>
  <c r="M871"/>
  <c r="F869"/>
  <c r="L869"/>
  <c r="F868"/>
  <c r="L868"/>
  <c r="F866"/>
  <c r="M866"/>
  <c r="F865"/>
  <c r="L865"/>
  <c r="F863"/>
  <c r="L863"/>
  <c r="F862"/>
  <c r="M862"/>
  <c r="F861"/>
  <c r="L861"/>
  <c r="F860"/>
  <c r="M860"/>
  <c r="F857"/>
  <c r="L857"/>
  <c r="F851"/>
  <c r="M851"/>
  <c r="F850"/>
  <c r="L850"/>
  <c r="F849"/>
  <c r="L849"/>
  <c r="F848"/>
  <c r="L848"/>
  <c r="F847"/>
  <c r="M847"/>
  <c r="F846"/>
  <c r="F845"/>
  <c r="M845"/>
  <c r="F844"/>
  <c r="L844"/>
  <c r="F842"/>
  <c r="L842"/>
  <c r="F841"/>
  <c r="M841"/>
  <c r="F836"/>
  <c r="M836"/>
  <c r="F833"/>
  <c r="L833"/>
  <c r="F829"/>
  <c r="M829"/>
  <c r="F828"/>
  <c r="F827"/>
  <c r="M827"/>
  <c r="F826"/>
  <c r="L826"/>
  <c r="F825"/>
  <c r="L825"/>
  <c r="F822"/>
  <c r="M822"/>
  <c r="F819"/>
  <c r="M819"/>
  <c r="F815"/>
  <c r="L815"/>
  <c r="F814"/>
  <c r="M814"/>
  <c r="F813"/>
  <c r="F809"/>
  <c r="M809"/>
  <c r="F808"/>
  <c r="L808"/>
  <c r="F800"/>
  <c r="L800"/>
  <c r="F799"/>
  <c r="M799"/>
  <c r="F798"/>
  <c r="L798"/>
  <c r="F797"/>
  <c r="L797"/>
  <c r="F796"/>
  <c r="M796"/>
  <c r="F789"/>
  <c r="L789"/>
  <c r="F787"/>
  <c r="M787"/>
  <c r="F786"/>
  <c r="L786"/>
  <c r="F784"/>
  <c r="M784"/>
  <c r="F783"/>
  <c r="L783"/>
  <c r="F782"/>
  <c r="L782"/>
  <c r="L781"/>
  <c r="F780"/>
  <c r="M780"/>
  <c r="F778"/>
  <c r="F777"/>
  <c r="M777"/>
  <c r="F776"/>
  <c r="L776"/>
  <c r="F772"/>
  <c r="L772"/>
  <c r="F771"/>
  <c r="M771"/>
  <c r="F770"/>
  <c r="L770"/>
  <c r="F769"/>
  <c r="L769"/>
  <c r="F768"/>
  <c r="M768"/>
  <c r="F763"/>
  <c r="L763"/>
  <c r="F762"/>
  <c r="L762"/>
  <c r="F758"/>
  <c r="L758"/>
  <c r="F756"/>
  <c r="M756"/>
  <c r="F753"/>
  <c r="L753"/>
  <c r="F752"/>
  <c r="M752"/>
  <c r="F749"/>
  <c r="L749"/>
  <c r="F747"/>
  <c r="M747"/>
  <c r="F746"/>
  <c r="F744"/>
  <c r="L744"/>
  <c r="F743"/>
  <c r="L743"/>
  <c r="F742"/>
  <c r="L742"/>
  <c r="F741"/>
  <c r="M741"/>
  <c r="F740"/>
  <c r="M740"/>
  <c r="F739"/>
  <c r="L739"/>
  <c r="F738"/>
  <c r="M738"/>
  <c r="F736"/>
  <c r="M736"/>
  <c r="F734"/>
  <c r="M734"/>
  <c r="F733"/>
  <c r="L733"/>
  <c r="F732"/>
  <c r="M732"/>
  <c r="F731"/>
  <c r="L731"/>
  <c r="F730"/>
  <c r="M730"/>
  <c r="F725"/>
  <c r="L725"/>
  <c r="F723"/>
  <c r="L723"/>
  <c r="F722"/>
  <c r="F721"/>
  <c r="L721"/>
  <c r="F720"/>
  <c r="L720"/>
  <c r="F719"/>
  <c r="M719"/>
  <c r="F718"/>
  <c r="L718"/>
  <c r="F716"/>
  <c r="M716"/>
  <c r="F712"/>
  <c r="L712"/>
  <c r="F710"/>
  <c r="M710"/>
  <c r="F708"/>
  <c r="L708"/>
  <c r="F707"/>
  <c r="L707"/>
  <c r="F706"/>
  <c r="L706"/>
  <c r="F704"/>
  <c r="M704"/>
  <c r="F703"/>
  <c r="L703"/>
  <c r="F702"/>
  <c r="L702"/>
  <c r="F699"/>
  <c r="L699"/>
  <c r="F698"/>
  <c r="M698"/>
  <c r="F697"/>
  <c r="F696"/>
  <c r="L696"/>
  <c r="F695"/>
  <c r="L695"/>
  <c r="F694"/>
  <c r="L694"/>
  <c r="F693"/>
  <c r="M693"/>
  <c r="F692"/>
  <c r="M692"/>
  <c r="F691"/>
  <c r="L691"/>
  <c r="F690"/>
  <c r="M690"/>
  <c r="F689"/>
  <c r="M689"/>
  <c r="F688"/>
  <c r="L688"/>
  <c r="F687"/>
  <c r="L687"/>
  <c r="F686"/>
  <c r="M686"/>
  <c r="F685"/>
  <c r="L685"/>
  <c r="F682"/>
  <c r="M682"/>
  <c r="F681"/>
  <c r="M681"/>
  <c r="F680"/>
  <c r="L680"/>
  <c r="F679"/>
  <c r="M679"/>
  <c r="F678"/>
  <c r="L678"/>
  <c r="F677"/>
  <c r="M677"/>
  <c r="F676"/>
  <c r="M676"/>
  <c r="F673"/>
  <c r="L673"/>
  <c r="F671"/>
  <c r="L671"/>
  <c r="F670"/>
  <c r="M670"/>
  <c r="F669"/>
  <c r="L669"/>
  <c r="F665"/>
  <c r="M665"/>
  <c r="F664"/>
  <c r="M664"/>
  <c r="F662"/>
  <c r="M662"/>
  <c r="F660"/>
  <c r="M660"/>
  <c r="F659"/>
  <c r="L659"/>
  <c r="F658"/>
  <c r="L658"/>
  <c r="F657"/>
  <c r="M657"/>
  <c r="F656"/>
  <c r="L656"/>
  <c r="F655"/>
  <c r="M655"/>
  <c r="F654"/>
  <c r="L654"/>
  <c r="F653"/>
  <c r="M653"/>
  <c r="F652"/>
  <c r="M652"/>
  <c r="F650"/>
  <c r="L650"/>
  <c r="F649"/>
  <c r="M649"/>
  <c r="F647"/>
  <c r="M647"/>
  <c r="F646"/>
  <c r="L646"/>
  <c r="F645"/>
  <c r="M645"/>
  <c r="F644"/>
  <c r="L644"/>
  <c r="F643"/>
  <c r="M643"/>
  <c r="F642"/>
  <c r="M642"/>
  <c r="F636"/>
  <c r="M636"/>
  <c r="F632"/>
  <c r="M632"/>
  <c r="F631"/>
  <c r="M631"/>
  <c r="F630"/>
  <c r="L630"/>
  <c r="F629"/>
  <c r="M629"/>
  <c r="F628"/>
  <c r="M628"/>
  <c r="F627"/>
  <c r="M627"/>
  <c r="F626"/>
  <c r="M626"/>
  <c r="F625"/>
  <c r="F620"/>
  <c r="L620"/>
  <c r="F618"/>
  <c r="L618"/>
  <c r="F615"/>
  <c r="L615"/>
  <c r="F614"/>
  <c r="F609"/>
  <c r="M609"/>
  <c r="F607"/>
  <c r="M607"/>
  <c r="F600"/>
  <c r="M600"/>
  <c r="F595"/>
  <c r="M595"/>
  <c r="F593"/>
  <c r="M593"/>
  <c r="F589"/>
  <c r="M589"/>
  <c r="F582"/>
  <c r="L582"/>
  <c r="F581"/>
  <c r="M581"/>
  <c r="F580"/>
  <c r="M580"/>
  <c r="F579"/>
  <c r="M579"/>
  <c r="F577"/>
  <c r="M577"/>
  <c r="F575"/>
  <c r="F574"/>
  <c r="M574"/>
  <c r="F573"/>
  <c r="L573"/>
  <c r="F572"/>
  <c r="L572"/>
  <c r="F571"/>
  <c r="F568"/>
  <c r="M568"/>
  <c r="F567"/>
  <c r="M567"/>
  <c r="F566"/>
  <c r="M566"/>
  <c r="F564"/>
  <c r="M564"/>
  <c r="F562"/>
  <c r="M562"/>
  <c r="F561"/>
  <c r="M561"/>
  <c r="F557"/>
  <c r="L557"/>
  <c r="F550"/>
  <c r="M550"/>
  <c r="F548"/>
  <c r="M548"/>
  <c r="F547"/>
  <c r="L547"/>
  <c r="F546"/>
  <c r="M546"/>
  <c r="F545"/>
  <c r="F544"/>
  <c r="L544"/>
  <c r="F543"/>
  <c r="L543"/>
  <c r="F542"/>
  <c r="M542"/>
  <c r="F540"/>
  <c r="F539"/>
  <c r="M539"/>
  <c r="F538"/>
  <c r="M538"/>
  <c r="F537"/>
  <c r="M537"/>
  <c r="F536"/>
  <c r="M536"/>
  <c r="F535"/>
  <c r="L535"/>
  <c r="F534"/>
  <c r="M534"/>
  <c r="F532"/>
  <c r="M532"/>
  <c r="F530"/>
  <c r="M530"/>
  <c r="F528"/>
  <c r="L528"/>
  <c r="F527"/>
  <c r="M527"/>
  <c r="F526"/>
  <c r="M526"/>
  <c r="F525"/>
  <c r="F524"/>
  <c r="L524"/>
  <c r="F523"/>
  <c r="M523"/>
  <c r="F522"/>
  <c r="M522"/>
  <c r="F521"/>
  <c r="M521"/>
  <c r="F520"/>
  <c r="L520"/>
  <c r="F516"/>
  <c r="M516"/>
  <c r="F511"/>
  <c r="L511"/>
  <c r="F510"/>
  <c r="L510"/>
  <c r="F509"/>
  <c r="M509"/>
  <c r="F504"/>
  <c r="L504"/>
  <c r="F503"/>
  <c r="M503"/>
  <c r="F502"/>
  <c r="F501"/>
  <c r="L501"/>
  <c r="F500"/>
  <c r="L500"/>
  <c r="F499"/>
  <c r="L499"/>
  <c r="F498"/>
  <c r="L498"/>
  <c r="F497"/>
  <c r="L497"/>
  <c r="F494"/>
  <c r="L494"/>
  <c r="F491"/>
  <c r="L491"/>
  <c r="F490"/>
  <c r="M490"/>
  <c r="F488"/>
  <c r="L488"/>
  <c r="F487"/>
  <c r="L487"/>
  <c r="F486"/>
  <c r="M486"/>
  <c r="F485"/>
  <c r="L485"/>
  <c r="F484"/>
  <c r="L484"/>
  <c r="F481"/>
  <c r="L481"/>
  <c r="F479"/>
  <c r="M479"/>
  <c r="F478"/>
  <c r="F476"/>
  <c r="L476"/>
  <c r="F474"/>
  <c r="L474"/>
  <c r="F472"/>
  <c r="L472"/>
  <c r="F462"/>
  <c r="F461"/>
  <c r="L461"/>
  <c r="F460"/>
  <c r="M460"/>
  <c r="F459"/>
  <c r="L459"/>
  <c r="F458"/>
  <c r="M458"/>
  <c r="F457"/>
  <c r="L457"/>
  <c r="F456"/>
  <c r="M456"/>
  <c r="F455"/>
  <c r="L455"/>
  <c r="F454"/>
  <c r="M454"/>
  <c r="F453"/>
  <c r="L453"/>
  <c r="F452"/>
  <c r="L452"/>
  <c r="F451"/>
  <c r="L451"/>
  <c r="F450"/>
  <c r="M450"/>
  <c r="F449"/>
  <c r="L449"/>
  <c r="F447"/>
  <c r="L447"/>
  <c r="F445"/>
  <c r="L445"/>
  <c r="F442"/>
  <c r="M442"/>
  <c r="F439"/>
  <c r="L439"/>
  <c r="F434"/>
  <c r="M434"/>
  <c r="F433"/>
  <c r="L433"/>
  <c r="F432"/>
  <c r="M432"/>
  <c r="F431"/>
  <c r="M431"/>
  <c r="F430"/>
  <c r="M430"/>
  <c r="F428"/>
  <c r="M428"/>
  <c r="F427"/>
  <c r="M427"/>
  <c r="F426"/>
  <c r="M426"/>
  <c r="F425"/>
  <c r="L425"/>
  <c r="F424"/>
  <c r="M424"/>
  <c r="F422"/>
  <c r="L422"/>
  <c r="F421"/>
  <c r="M421"/>
  <c r="F420"/>
  <c r="L420"/>
  <c r="F419"/>
  <c r="M419"/>
  <c r="F418"/>
  <c r="M418"/>
  <c r="F416"/>
  <c r="M416"/>
  <c r="F415"/>
  <c r="L415"/>
  <c r="F413"/>
  <c r="M413"/>
  <c r="F412"/>
  <c r="L412"/>
  <c r="F411"/>
  <c r="L411"/>
  <c r="F410"/>
  <c r="L410"/>
  <c r="F409"/>
  <c r="L409"/>
  <c r="F407"/>
  <c r="M407"/>
  <c r="F404"/>
  <c r="M404"/>
  <c r="F403"/>
  <c r="M403"/>
  <c r="F401"/>
  <c r="M401"/>
  <c r="F400"/>
  <c r="L400"/>
  <c r="F398"/>
  <c r="M398"/>
  <c r="F397"/>
  <c r="M397"/>
  <c r="F392"/>
  <c r="L392"/>
  <c r="F390"/>
  <c r="M390"/>
  <c r="F389"/>
  <c r="M389"/>
  <c r="F387"/>
  <c r="L387"/>
  <c r="F386"/>
  <c r="L386"/>
  <c r="F381"/>
  <c r="M381"/>
  <c r="F378"/>
  <c r="M378"/>
  <c r="F375"/>
  <c r="M375"/>
  <c r="F374"/>
  <c r="M374"/>
  <c r="F369"/>
  <c r="M369"/>
  <c r="F363"/>
  <c r="L363"/>
  <c r="F362"/>
  <c r="M362"/>
  <c r="F359"/>
  <c r="M359"/>
  <c r="F358"/>
  <c r="L358"/>
  <c r="F357"/>
  <c r="L357"/>
  <c r="F356"/>
  <c r="M356"/>
  <c r="F352"/>
  <c r="M352"/>
  <c r="F351"/>
  <c r="M351"/>
  <c r="F350"/>
  <c r="M350"/>
  <c r="F349"/>
  <c r="M349"/>
  <c r="F348"/>
  <c r="M348"/>
  <c r="F347"/>
  <c r="M347"/>
  <c r="F346"/>
  <c r="M346"/>
  <c r="F344"/>
  <c r="M344"/>
  <c r="F343"/>
  <c r="M343"/>
  <c r="F342"/>
  <c r="M342"/>
  <c r="F341"/>
  <c r="M341"/>
  <c r="F339"/>
  <c r="M339"/>
  <c r="F338"/>
  <c r="L338"/>
  <c r="F330"/>
  <c r="M330"/>
  <c r="F329"/>
  <c r="M329"/>
  <c r="F327"/>
  <c r="L327"/>
  <c r="F326"/>
  <c r="M326"/>
  <c r="F323"/>
  <c r="L323"/>
  <c r="F322"/>
  <c r="M322"/>
  <c r="F321"/>
  <c r="M321"/>
  <c r="F320"/>
  <c r="L320"/>
  <c r="F319"/>
  <c r="L319"/>
  <c r="F318"/>
  <c r="M318"/>
  <c r="F316"/>
  <c r="L316"/>
  <c r="F314"/>
  <c r="M314"/>
  <c r="F309"/>
  <c r="L309"/>
  <c r="F308"/>
  <c r="M308"/>
  <c r="F306"/>
  <c r="L306"/>
  <c r="F304"/>
  <c r="M304"/>
  <c r="F303"/>
  <c r="L303"/>
  <c r="F300"/>
  <c r="M300"/>
  <c r="F298"/>
  <c r="L298"/>
  <c r="F297"/>
  <c r="M297"/>
  <c r="F295"/>
  <c r="L295"/>
  <c r="F294"/>
  <c r="M294"/>
  <c r="F293"/>
  <c r="L293"/>
  <c r="F291"/>
  <c r="L291"/>
  <c r="F288"/>
  <c r="L288"/>
  <c r="F284"/>
  <c r="M284"/>
  <c r="F282"/>
  <c r="M282"/>
  <c r="F281"/>
  <c r="F280"/>
  <c r="L280"/>
  <c r="F279"/>
  <c r="L279"/>
  <c r="F278"/>
  <c r="M278"/>
  <c r="M272"/>
  <c r="F267"/>
  <c r="L267"/>
  <c r="F266"/>
  <c r="L266"/>
  <c r="F265"/>
  <c r="M265"/>
  <c r="F261"/>
  <c r="F260"/>
  <c r="M260"/>
  <c r="F258"/>
  <c r="L258"/>
  <c r="F257"/>
  <c r="L257"/>
  <c r="F256"/>
  <c r="F253"/>
  <c r="M253"/>
  <c r="F251"/>
  <c r="L251"/>
  <c r="L250"/>
  <c r="F249"/>
  <c r="F247"/>
  <c r="M247"/>
  <c r="F246"/>
  <c r="M246"/>
  <c r="F243"/>
  <c r="M243"/>
  <c r="F238"/>
  <c r="L238"/>
  <c r="F236"/>
  <c r="L236"/>
  <c r="F233"/>
  <c r="M233"/>
  <c r="F232"/>
  <c r="M232"/>
  <c r="F228"/>
  <c r="M228"/>
  <c r="F225"/>
  <c r="L225"/>
  <c r="F221"/>
  <c r="M221"/>
  <c r="F220"/>
  <c r="M220"/>
  <c r="F218"/>
  <c r="F217"/>
  <c r="M217"/>
  <c r="F216"/>
  <c r="M216"/>
  <c r="F215"/>
  <c r="M215"/>
  <c r="F213"/>
  <c r="F211"/>
  <c r="L211"/>
  <c r="F210"/>
  <c r="M210"/>
  <c r="F209"/>
  <c r="M209"/>
  <c r="F201"/>
  <c r="F200"/>
  <c r="M200"/>
  <c r="F199"/>
  <c r="L199"/>
  <c r="F198"/>
  <c r="M198"/>
  <c r="F197"/>
  <c r="M197"/>
  <c r="F196"/>
  <c r="L196"/>
  <c r="F195"/>
  <c r="L195"/>
  <c r="F194"/>
  <c r="M194"/>
  <c r="F193"/>
  <c r="M193"/>
  <c r="F192"/>
  <c r="M192"/>
  <c r="F188"/>
  <c r="M188"/>
  <c r="F187"/>
  <c r="M187"/>
  <c r="F186"/>
  <c r="M186"/>
  <c r="F185"/>
  <c r="L185"/>
  <c r="F184"/>
  <c r="M184"/>
  <c r="F183"/>
  <c r="L183"/>
  <c r="F181"/>
  <c r="M181"/>
  <c r="F178"/>
  <c r="L178"/>
  <c r="F177"/>
  <c r="M177"/>
  <c r="F176"/>
  <c r="L176"/>
  <c r="F175"/>
  <c r="M175"/>
  <c r="F174"/>
  <c r="L174"/>
  <c r="F173"/>
  <c r="M173"/>
  <c r="F172"/>
  <c r="M172"/>
  <c r="F171"/>
  <c r="M171"/>
  <c r="F170"/>
  <c r="L170"/>
  <c r="F161"/>
  <c r="L161"/>
  <c r="F160"/>
  <c r="M160"/>
  <c r="F159"/>
  <c r="M159"/>
  <c r="F157"/>
  <c r="L157"/>
  <c r="F156"/>
  <c r="M156"/>
  <c r="F154"/>
  <c r="M154"/>
  <c r="F153"/>
  <c r="L153"/>
  <c r="F152"/>
  <c r="M152"/>
  <c r="F151"/>
  <c r="M151"/>
  <c r="F150"/>
  <c r="M150"/>
  <c r="F149"/>
  <c r="M149"/>
  <c r="F148"/>
  <c r="L148"/>
  <c r="F147"/>
  <c r="M147"/>
  <c r="F143"/>
  <c r="M143"/>
  <c r="F139"/>
  <c r="L139"/>
  <c r="F138"/>
  <c r="M138"/>
  <c r="F136"/>
  <c r="L136"/>
  <c r="F134"/>
  <c r="M134"/>
  <c r="F133"/>
  <c r="M133"/>
  <c r="F132"/>
  <c r="L132"/>
  <c r="F129"/>
  <c r="M129"/>
  <c r="F127"/>
  <c r="M127"/>
  <c r="F126"/>
  <c r="L126"/>
  <c r="F124"/>
  <c r="M124"/>
  <c r="F122"/>
  <c r="M122"/>
  <c r="F121"/>
  <c r="M121"/>
  <c r="F119"/>
  <c r="M119"/>
  <c r="F117"/>
  <c r="M117"/>
  <c r="F116"/>
  <c r="M116"/>
  <c r="F109"/>
  <c r="M109"/>
  <c r="F97"/>
  <c r="L97"/>
  <c r="F96"/>
  <c r="L96"/>
  <c r="F94"/>
  <c r="M94"/>
  <c r="F81"/>
  <c r="M81"/>
  <c r="F79"/>
  <c r="M79"/>
  <c r="F78"/>
  <c r="M78"/>
  <c r="F72"/>
  <c r="M72"/>
  <c r="F71"/>
  <c r="M71"/>
  <c r="F70"/>
  <c r="L70"/>
  <c r="F68"/>
  <c r="L68"/>
  <c r="F67"/>
  <c r="L67"/>
  <c r="F65"/>
  <c r="M65"/>
  <c r="F62"/>
  <c r="L62"/>
  <c r="F61"/>
  <c r="M61"/>
  <c r="F59"/>
  <c r="M59"/>
  <c r="F58"/>
  <c r="M58"/>
  <c r="F57"/>
  <c r="L57"/>
  <c r="F56"/>
  <c r="L56"/>
  <c r="F55"/>
  <c r="M55"/>
  <c r="F54"/>
  <c r="M54"/>
  <c r="F53"/>
  <c r="M53"/>
  <c r="F51"/>
  <c r="M51"/>
  <c r="F48"/>
  <c r="M48"/>
  <c r="F43"/>
  <c r="M43"/>
  <c r="F41"/>
  <c r="M41"/>
  <c r="F40"/>
  <c r="L40"/>
  <c r="F39"/>
  <c r="M39"/>
  <c r="F38"/>
  <c r="M38"/>
  <c r="F35"/>
  <c r="L35"/>
  <c r="F34"/>
  <c r="L34"/>
  <c r="F33"/>
  <c r="L33"/>
  <c r="F32"/>
  <c r="L32"/>
  <c r="F31"/>
  <c r="L31"/>
  <c r="F27"/>
  <c r="L27"/>
  <c r="F26"/>
  <c r="M26"/>
  <c r="F25"/>
  <c r="L25"/>
  <c r="F24"/>
  <c r="M24"/>
  <c r="F22"/>
  <c r="L22"/>
  <c r="F21"/>
  <c r="L21"/>
  <c r="F20"/>
  <c r="M20"/>
  <c r="F19"/>
  <c r="M19"/>
  <c r="F16"/>
  <c r="L16"/>
  <c r="F15"/>
  <c r="M15"/>
  <c r="F14"/>
  <c r="L14"/>
  <c r="F12"/>
  <c r="L12"/>
  <c r="F11"/>
  <c r="L11"/>
  <c r="F10"/>
  <c r="L10"/>
  <c r="F9"/>
  <c r="M9"/>
  <c r="F8"/>
  <c r="L8"/>
  <c r="M1970"/>
  <c r="M1911"/>
  <c r="M1872"/>
  <c r="M1827"/>
  <c r="M1747"/>
  <c r="L1736"/>
  <c r="M1736"/>
  <c r="L1716"/>
  <c r="L1639"/>
  <c r="L1612"/>
  <c r="L1546"/>
  <c r="M1546"/>
  <c r="M1478"/>
  <c r="M1423"/>
  <c r="L1172"/>
  <c r="M1172"/>
  <c r="L988"/>
  <c r="M887"/>
  <c r="M797"/>
  <c r="L704"/>
  <c r="M654"/>
  <c r="L637"/>
  <c r="M637"/>
  <c r="M520"/>
  <c r="M487"/>
  <c r="M445"/>
  <c r="L297"/>
  <c r="L247"/>
  <c r="M183"/>
  <c r="L51"/>
  <c r="L272"/>
  <c r="L227"/>
  <c r="L296"/>
  <c r="L1758"/>
  <c r="L793"/>
  <c r="L81"/>
  <c r="M758"/>
  <c r="M1099"/>
  <c r="L1393"/>
  <c r="M1851"/>
  <c r="L632"/>
  <c r="M1266"/>
  <c r="M11"/>
  <c r="M411"/>
  <c r="M620"/>
  <c r="L752"/>
  <c r="M978"/>
  <c r="M1060"/>
  <c r="L465"/>
  <c r="M10"/>
  <c r="L138"/>
  <c r="L489"/>
  <c r="L562"/>
  <c r="M798"/>
  <c r="M977"/>
  <c r="L1035"/>
  <c r="M1166"/>
  <c r="M1207"/>
  <c r="M1326"/>
  <c r="L1540"/>
  <c r="L1576"/>
  <c r="M1678"/>
  <c r="M1856"/>
  <c r="M524"/>
  <c r="M696"/>
  <c r="M912"/>
  <c r="M1010"/>
  <c r="M1156"/>
  <c r="M1199"/>
  <c r="M1294"/>
  <c r="L1401"/>
  <c r="L1498"/>
  <c r="L1563"/>
  <c r="L1643"/>
  <c r="M170"/>
  <c r="M497"/>
  <c r="M644"/>
  <c r="L827"/>
  <c r="L1244"/>
  <c r="L1358"/>
  <c r="L1437"/>
  <c r="M1704"/>
  <c r="L756"/>
  <c r="M1258"/>
  <c r="M96"/>
  <c r="L192"/>
  <c r="L330"/>
  <c r="L519"/>
  <c r="M1525"/>
  <c r="L1929"/>
  <c r="L672"/>
  <c r="M303"/>
  <c r="M449"/>
  <c r="M498"/>
  <c r="L548"/>
  <c r="M656"/>
  <c r="L747"/>
  <c r="M762"/>
  <c r="M849"/>
  <c r="M934"/>
  <c r="L1001"/>
  <c r="L1092"/>
  <c r="M1375"/>
  <c r="M1430"/>
  <c r="L1520"/>
  <c r="L1628"/>
  <c r="M1688"/>
  <c r="L1850"/>
  <c r="L1809"/>
  <c r="M675"/>
  <c r="L882"/>
  <c r="M157"/>
  <c r="M236"/>
  <c r="L369"/>
  <c r="M1609"/>
  <c r="L1672"/>
  <c r="M40"/>
  <c r="L117"/>
  <c r="L156"/>
  <c r="M211"/>
  <c r="M319"/>
  <c r="M544"/>
  <c r="L664"/>
  <c r="L892"/>
  <c r="L949"/>
  <c r="M1025"/>
  <c r="M1290"/>
  <c r="L1383"/>
  <c r="L1594"/>
  <c r="M1801"/>
  <c r="L75"/>
  <c r="M267"/>
  <c r="L609"/>
  <c r="M688"/>
  <c r="L740"/>
  <c r="M782"/>
  <c r="M865"/>
  <c r="M1081"/>
  <c r="L1152"/>
  <c r="L1235"/>
  <c r="L1261"/>
  <c r="M1466"/>
  <c r="L1551"/>
  <c r="M1633"/>
  <c r="L1665"/>
  <c r="L91"/>
  <c r="M22"/>
  <c r="M56"/>
  <c r="M148"/>
  <c r="L172"/>
  <c r="M196"/>
  <c r="L260"/>
  <c r="M316"/>
  <c r="L347"/>
  <c r="M488"/>
  <c r="M501"/>
  <c r="L574"/>
  <c r="L682"/>
  <c r="L734"/>
  <c r="M753"/>
  <c r="L777"/>
  <c r="L809"/>
  <c r="M863"/>
  <c r="L1024"/>
  <c r="M1064"/>
  <c r="L1129"/>
  <c r="L1227"/>
  <c r="M1281"/>
  <c r="M1418"/>
  <c r="L1444"/>
  <c r="M1593"/>
  <c r="M1657"/>
  <c r="M1686"/>
  <c r="L1729"/>
  <c r="M1780"/>
  <c r="L1891"/>
  <c r="M132"/>
  <c r="M185"/>
  <c r="L674"/>
  <c r="L290"/>
  <c r="M293"/>
  <c r="M306"/>
  <c r="L352"/>
  <c r="L427"/>
  <c r="L876"/>
  <c r="L1340"/>
  <c r="M1619"/>
  <c r="L1634"/>
  <c r="L1652"/>
  <c r="L1705"/>
  <c r="L1845"/>
  <c r="L1905"/>
  <c r="L817"/>
  <c r="L87"/>
  <c r="L9"/>
  <c r="M27"/>
  <c r="L44"/>
  <c r="M70"/>
  <c r="L109"/>
  <c r="L124"/>
  <c r="L175"/>
  <c r="M288"/>
  <c r="L304"/>
  <c r="L351"/>
  <c r="M386"/>
  <c r="M422"/>
  <c r="M476"/>
  <c r="L522"/>
  <c r="L539"/>
  <c r="L642"/>
  <c r="L698"/>
  <c r="M721"/>
  <c r="M783"/>
  <c r="L814"/>
  <c r="L845"/>
  <c r="L871"/>
  <c r="M888"/>
  <c r="M913"/>
  <c r="M953"/>
  <c r="M990"/>
  <c r="M1014"/>
  <c r="L1044"/>
  <c r="L1072"/>
  <c r="L1106"/>
  <c r="M1162"/>
  <c r="M1183"/>
  <c r="L1240"/>
  <c r="L1278"/>
  <c r="L1312"/>
  <c r="L1338"/>
  <c r="M1366"/>
  <c r="M1386"/>
  <c r="M1411"/>
  <c r="M1460"/>
  <c r="L1618"/>
  <c r="L1644"/>
  <c r="M1833"/>
  <c r="M1854"/>
  <c r="L1904"/>
  <c r="L1933"/>
  <c r="M8"/>
  <c r="M62"/>
  <c r="L119"/>
  <c r="M238"/>
  <c r="L530"/>
  <c r="M718"/>
  <c r="L841"/>
  <c r="M1212"/>
  <c r="M1236"/>
  <c r="M1332"/>
  <c r="M1406"/>
  <c r="L1488"/>
  <c r="L1659"/>
  <c r="M1769"/>
  <c r="M393"/>
  <c r="L926"/>
  <c r="L38"/>
  <c r="M176"/>
  <c r="L228"/>
  <c r="M392"/>
  <c r="M483"/>
  <c r="M703"/>
  <c r="M1057"/>
  <c r="M1431"/>
  <c r="L931"/>
  <c r="L244"/>
  <c r="L73"/>
  <c r="L61"/>
  <c r="L78"/>
  <c r="L200"/>
  <c r="M225"/>
  <c r="L253"/>
  <c r="M295"/>
  <c r="M358"/>
  <c r="L421"/>
  <c r="M439"/>
  <c r="L568"/>
  <c r="L628"/>
  <c r="L649"/>
  <c r="L692"/>
  <c r="M707"/>
  <c r="L819"/>
  <c r="L860"/>
  <c r="L907"/>
  <c r="L921"/>
  <c r="L963"/>
  <c r="L995"/>
  <c r="L1020"/>
  <c r="M1069"/>
  <c r="M1160"/>
  <c r="M1211"/>
  <c r="L1262"/>
  <c r="L1286"/>
  <c r="L1325"/>
  <c r="L1331"/>
  <c r="L1365"/>
  <c r="L1370"/>
  <c r="L1473"/>
  <c r="L1491"/>
  <c r="L1529"/>
  <c r="L1589"/>
  <c r="M1650"/>
  <c r="L1693"/>
  <c r="M1775"/>
  <c r="L1806"/>
  <c r="L1819"/>
  <c r="L1864"/>
  <c r="M1885"/>
  <c r="L1931"/>
  <c r="L1959"/>
  <c r="L1396"/>
  <c r="L938"/>
  <c r="L1322"/>
  <c r="L270"/>
  <c r="L100"/>
  <c r="L86"/>
  <c r="M16"/>
  <c r="M34"/>
  <c r="L43"/>
  <c r="M68"/>
  <c r="M136"/>
  <c r="M161"/>
  <c r="M174"/>
  <c r="M178"/>
  <c r="L187"/>
  <c r="L217"/>
  <c r="M280"/>
  <c r="L294"/>
  <c r="M309"/>
  <c r="M323"/>
  <c r="L342"/>
  <c r="L416"/>
  <c r="L431"/>
  <c r="M453"/>
  <c r="M484"/>
  <c r="L509"/>
  <c r="M528"/>
  <c r="M535"/>
  <c r="L580"/>
  <c r="M658"/>
  <c r="M671"/>
  <c r="M678"/>
  <c r="M702"/>
  <c r="M706"/>
  <c r="L730"/>
  <c r="M744"/>
  <c r="M770"/>
  <c r="M800"/>
  <c r="L836"/>
  <c r="M868"/>
  <c r="M877"/>
  <c r="L898"/>
  <c r="M943"/>
  <c r="M986"/>
  <c r="M1006"/>
  <c r="M1019"/>
  <c r="M1030"/>
  <c r="L1056"/>
  <c r="L1101"/>
  <c r="L1140"/>
  <c r="M1190"/>
  <c r="M1221"/>
  <c r="M1231"/>
  <c r="M1239"/>
  <c r="L1252"/>
  <c r="L1271"/>
  <c r="M1304"/>
  <c r="M1318"/>
  <c r="L1362"/>
  <c r="L1376"/>
  <c r="M1389"/>
  <c r="L1405"/>
  <c r="L1451"/>
  <c r="L1512"/>
  <c r="M1556"/>
  <c r="M1587"/>
  <c r="M1608"/>
  <c r="M1616"/>
  <c r="M1623"/>
  <c r="L1671"/>
  <c r="M1679"/>
  <c r="L1759"/>
  <c r="L1771"/>
  <c r="M1786"/>
  <c r="L1805"/>
  <c r="L1810"/>
  <c r="L1831"/>
  <c r="M1855"/>
  <c r="L1859"/>
  <c r="L1880"/>
  <c r="L1937"/>
  <c r="M569"/>
  <c r="L1427"/>
  <c r="L492"/>
  <c r="M164"/>
  <c r="M67"/>
  <c r="L308"/>
  <c r="L531"/>
  <c r="L1220"/>
  <c r="M1317"/>
  <c r="L1369"/>
  <c r="M1841"/>
  <c r="M1896"/>
  <c r="L795"/>
  <c r="L804"/>
  <c r="L92"/>
  <c r="M21"/>
  <c r="L152"/>
  <c r="L169"/>
  <c r="L188"/>
  <c r="M457"/>
  <c r="L593"/>
  <c r="L787"/>
  <c r="M878"/>
  <c r="M944"/>
  <c r="L1226"/>
  <c r="M1277"/>
  <c r="M1346"/>
  <c r="L1459"/>
  <c r="M1518"/>
  <c r="L1713"/>
  <c r="M1767"/>
  <c r="L1832"/>
  <c r="L506"/>
  <c r="L48"/>
  <c r="L151"/>
  <c r="L191"/>
  <c r="M250"/>
  <c r="M257"/>
  <c r="M327"/>
  <c r="L339"/>
  <c r="M409"/>
  <c r="L413"/>
  <c r="L419"/>
  <c r="L424"/>
  <c r="L428"/>
  <c r="L460"/>
  <c r="M482"/>
  <c r="L503"/>
  <c r="L516"/>
  <c r="L537"/>
  <c r="L542"/>
  <c r="L546"/>
  <c r="M557"/>
  <c r="L566"/>
  <c r="M572"/>
  <c r="L577"/>
  <c r="L589"/>
  <c r="L600"/>
  <c r="M630"/>
  <c r="M680"/>
  <c r="M723"/>
  <c r="M772"/>
  <c r="M786"/>
  <c r="L829"/>
  <c r="M842"/>
  <c r="L847"/>
  <c r="L851"/>
  <c r="M896"/>
  <c r="L905"/>
  <c r="L947"/>
  <c r="L997"/>
  <c r="L1003"/>
  <c r="L1022"/>
  <c r="M1039"/>
  <c r="L1050"/>
  <c r="L1131"/>
  <c r="M1234"/>
  <c r="L1269"/>
  <c r="L1311"/>
  <c r="M1361"/>
  <c r="L1392"/>
  <c r="M1400"/>
  <c r="M1404"/>
  <c r="L1443"/>
  <c r="M1450"/>
  <c r="M1455"/>
  <c r="L1511"/>
  <c r="L1559"/>
  <c r="M1580"/>
  <c r="M1600"/>
  <c r="L1641"/>
  <c r="L1669"/>
  <c r="M1718"/>
  <c r="L1733"/>
  <c r="L1738"/>
  <c r="L1752"/>
  <c r="M1783"/>
  <c r="M1799"/>
  <c r="L1862"/>
  <c r="L335"/>
  <c r="L1773"/>
  <c r="L560"/>
  <c r="L1395"/>
  <c r="M32"/>
  <c r="L54"/>
  <c r="L219"/>
  <c r="L265"/>
  <c r="L401"/>
  <c r="M433"/>
  <c r="M459"/>
  <c r="L479"/>
  <c r="M511"/>
  <c r="M582"/>
  <c r="M615"/>
  <c r="L652"/>
  <c r="M694"/>
  <c r="M742"/>
  <c r="L780"/>
  <c r="L784"/>
  <c r="L909"/>
  <c r="M972"/>
  <c r="L1273"/>
  <c r="L1399"/>
  <c r="L1403"/>
  <c r="L1447"/>
  <c r="L1454"/>
  <c r="L1515"/>
  <c r="M1761"/>
  <c r="L1866"/>
  <c r="L1893"/>
  <c r="L714"/>
  <c r="L1539"/>
  <c r="L1313"/>
  <c r="M14"/>
  <c r="M25"/>
  <c r="L65"/>
  <c r="L147"/>
  <c r="L321"/>
  <c r="M387"/>
  <c r="M425"/>
  <c r="M455"/>
  <c r="M461"/>
  <c r="L486"/>
  <c r="L526"/>
  <c r="M543"/>
  <c r="M547"/>
  <c r="L567"/>
  <c r="L631"/>
  <c r="L660"/>
  <c r="L676"/>
  <c r="M825"/>
  <c r="M833"/>
  <c r="M848"/>
  <c r="M925"/>
  <c r="M999"/>
  <c r="L1004"/>
  <c r="M1084"/>
  <c r="M1154"/>
  <c r="M1171"/>
  <c r="L1230"/>
  <c r="L1265"/>
  <c r="M1329"/>
  <c r="L1374"/>
  <c r="M1378"/>
  <c r="L1388"/>
  <c r="L1435"/>
  <c r="L1497"/>
  <c r="L1553"/>
  <c r="L1583"/>
  <c r="L1592"/>
  <c r="L1703"/>
  <c r="L1734"/>
  <c r="L1742"/>
  <c r="L1800"/>
  <c r="M1842"/>
  <c r="L1482"/>
  <c r="L775"/>
  <c r="L1823"/>
  <c r="L301"/>
  <c r="L1123"/>
  <c r="L1674"/>
  <c r="L970"/>
  <c r="L493"/>
  <c r="L101"/>
  <c r="M12"/>
  <c r="L24"/>
  <c r="M31"/>
  <c r="L53"/>
  <c r="L59"/>
  <c r="L72"/>
  <c r="M153"/>
  <c r="L159"/>
  <c r="L173"/>
  <c r="M266"/>
  <c r="L300"/>
  <c r="L314"/>
  <c r="L346"/>
  <c r="L350"/>
  <c r="M357"/>
  <c r="L397"/>
  <c r="M447"/>
  <c r="M504"/>
  <c r="L527"/>
  <c r="L538"/>
  <c r="L627"/>
  <c r="L636"/>
  <c r="M699"/>
  <c r="M712"/>
  <c r="M749"/>
  <c r="M769"/>
  <c r="M781"/>
  <c r="M789"/>
  <c r="M850"/>
  <c r="M880"/>
  <c r="L950"/>
  <c r="M992"/>
  <c r="L1007"/>
  <c r="L1182"/>
  <c r="L1210"/>
  <c r="L1215"/>
  <c r="M1228"/>
  <c r="L1232"/>
  <c r="L1267"/>
  <c r="L1272"/>
  <c r="L1275"/>
  <c r="M1280"/>
  <c r="L1285"/>
  <c r="L1315"/>
  <c r="M1319"/>
  <c r="L1327"/>
  <c r="M1371"/>
  <c r="L1382"/>
  <c r="M1390"/>
  <c r="L1429"/>
  <c r="M1438"/>
  <c r="L1485"/>
  <c r="L1504"/>
  <c r="L1513"/>
  <c r="L1527"/>
  <c r="L1552"/>
  <c r="L1684"/>
  <c r="L1708"/>
  <c r="L1750"/>
  <c r="L1760"/>
  <c r="M1787"/>
  <c r="L1803"/>
  <c r="L1815"/>
  <c r="L1826"/>
  <c r="M1852"/>
  <c r="L1879"/>
  <c r="L1889"/>
  <c r="M1895"/>
  <c r="L1254"/>
  <c r="L1762"/>
  <c r="L1413"/>
  <c r="L635"/>
  <c r="L106"/>
  <c r="L85"/>
  <c r="L15"/>
  <c r="L184"/>
  <c r="M279"/>
  <c r="L284"/>
  <c r="M363"/>
  <c r="M452"/>
  <c r="L534"/>
  <c r="M618"/>
  <c r="M725"/>
  <c r="L1059"/>
  <c r="L1088"/>
  <c r="L1198"/>
  <c r="L1206"/>
  <c r="L1242"/>
  <c r="L1260"/>
  <c r="L1409"/>
  <c r="L1417"/>
  <c r="L1465"/>
  <c r="M1476"/>
  <c r="L1538"/>
  <c r="L1567"/>
  <c r="L1936"/>
  <c r="L1253"/>
  <c r="L437"/>
  <c r="L55"/>
  <c r="L122"/>
  <c r="M195"/>
  <c r="M258"/>
  <c r="L403"/>
  <c r="L434"/>
  <c r="M474"/>
  <c r="M500"/>
  <c r="L561"/>
  <c r="L579"/>
  <c r="M687"/>
  <c r="M691"/>
  <c r="M720"/>
  <c r="M733"/>
  <c r="M739"/>
  <c r="M811"/>
  <c r="L1027"/>
  <c r="L1063"/>
  <c r="M1170"/>
  <c r="L1188"/>
  <c r="L1344"/>
  <c r="M1422"/>
  <c r="L1472"/>
  <c r="L1544"/>
  <c r="L1562"/>
  <c r="L1611"/>
  <c r="M1837"/>
  <c r="L1869"/>
  <c r="L1816"/>
  <c r="L1117"/>
  <c r="L1748"/>
  <c r="L889"/>
  <c r="L1690"/>
  <c r="L104"/>
  <c r="L1015"/>
  <c r="L1530"/>
  <c r="L1321"/>
  <c r="M491"/>
  <c r="L99"/>
  <c r="L26"/>
  <c r="L58"/>
  <c r="L71"/>
  <c r="L116"/>
  <c r="L129"/>
  <c r="L177"/>
  <c r="L186"/>
  <c r="L193"/>
  <c r="M199"/>
  <c r="L221"/>
  <c r="L233"/>
  <c r="M251"/>
  <c r="M291"/>
  <c r="M298"/>
  <c r="L375"/>
  <c r="L389"/>
  <c r="L430"/>
  <c r="L442"/>
  <c r="M451"/>
  <c r="L456"/>
  <c r="M481"/>
  <c r="M494"/>
  <c r="M499"/>
  <c r="M518"/>
  <c r="L564"/>
  <c r="M573"/>
  <c r="L581"/>
  <c r="L607"/>
  <c r="L626"/>
  <c r="M646"/>
  <c r="M669"/>
  <c r="L686"/>
  <c r="L689"/>
  <c r="L693"/>
  <c r="L719"/>
  <c r="L732"/>
  <c r="L736"/>
  <c r="L741"/>
  <c r="M815"/>
  <c r="M857"/>
  <c r="M884"/>
  <c r="M891"/>
  <c r="M906"/>
  <c r="M910"/>
  <c r="L1023"/>
  <c r="L1026"/>
  <c r="L1033"/>
  <c r="L1055"/>
  <c r="L1058"/>
  <c r="M1061"/>
  <c r="M1066"/>
  <c r="L1074"/>
  <c r="M1097"/>
  <c r="L1102"/>
  <c r="M1201"/>
  <c r="L1208"/>
  <c r="L1238"/>
  <c r="L1249"/>
  <c r="M1274"/>
  <c r="M1301"/>
  <c r="L1334"/>
  <c r="L1350"/>
  <c r="M1415"/>
  <c r="L1420"/>
  <c r="L1426"/>
  <c r="M1468"/>
  <c r="L1475"/>
  <c r="L1481"/>
  <c r="M1516"/>
  <c r="M1555"/>
  <c r="L1581"/>
  <c r="M1588"/>
  <c r="L1607"/>
  <c r="L1610"/>
  <c r="L1615"/>
  <c r="L1698"/>
  <c r="L1763"/>
  <c r="L1835"/>
  <c r="L1858"/>
  <c r="M1863"/>
  <c r="M1874"/>
  <c r="M1952"/>
  <c r="L1054"/>
  <c r="M697"/>
  <c r="L697"/>
  <c r="M746"/>
  <c r="L746"/>
  <c r="L828"/>
  <c r="M828"/>
  <c r="M846"/>
  <c r="L846"/>
  <c r="M872"/>
  <c r="L872"/>
  <c r="M900"/>
  <c r="L900"/>
  <c r="M922"/>
  <c r="L922"/>
  <c r="M987"/>
  <c r="L987"/>
  <c r="M996"/>
  <c r="L996"/>
  <c r="M1021"/>
  <c r="L1021"/>
  <c r="M1070"/>
  <c r="L1070"/>
  <c r="M1283"/>
  <c r="L1283"/>
  <c r="M1453"/>
  <c r="L1453"/>
  <c r="M559"/>
  <c r="L559"/>
  <c r="L812"/>
  <c r="L958"/>
  <c r="M35"/>
  <c r="L41"/>
  <c r="M57"/>
  <c r="M126"/>
  <c r="L133"/>
  <c r="L171"/>
  <c r="L181"/>
  <c r="M320"/>
  <c r="L326"/>
  <c r="M400"/>
  <c r="L407"/>
  <c r="L432"/>
  <c r="M510"/>
  <c r="L679"/>
  <c r="M685"/>
  <c r="M708"/>
  <c r="M731"/>
  <c r="M763"/>
  <c r="L799"/>
  <c r="M861"/>
  <c r="L895"/>
  <c r="M1002"/>
  <c r="M1031"/>
  <c r="L1065"/>
  <c r="M1126"/>
  <c r="M1142"/>
  <c r="M1157"/>
  <c r="L1173"/>
  <c r="M1247"/>
  <c r="L1256"/>
  <c r="M1263"/>
  <c r="M1347"/>
  <c r="L1359"/>
  <c r="L1394"/>
  <c r="L1419"/>
  <c r="L1446"/>
  <c r="L1474"/>
  <c r="M1492"/>
  <c r="L1541"/>
  <c r="M1613"/>
  <c r="M1680"/>
  <c r="M1737"/>
  <c r="M1813"/>
  <c r="L1824"/>
  <c r="M1839"/>
  <c r="L1860"/>
  <c r="L1892"/>
  <c r="M1939"/>
  <c r="M213"/>
  <c r="L213"/>
  <c r="M281"/>
  <c r="L281"/>
  <c r="M462"/>
  <c r="L462"/>
  <c r="L502"/>
  <c r="M502"/>
  <c r="M525"/>
  <c r="L525"/>
  <c r="M571"/>
  <c r="L571"/>
  <c r="M722"/>
  <c r="L722"/>
  <c r="M778"/>
  <c r="L778"/>
  <c r="M813"/>
  <c r="L813"/>
  <c r="M964"/>
  <c r="L964"/>
  <c r="M1012"/>
  <c r="L1012"/>
  <c r="M1046"/>
  <c r="L1046"/>
  <c r="L1100"/>
  <c r="M1100"/>
  <c r="M1130"/>
  <c r="L1130"/>
  <c r="M1153"/>
  <c r="L1153"/>
  <c r="M1161"/>
  <c r="L1161"/>
  <c r="M1402"/>
  <c r="L1402"/>
  <c r="M1425"/>
  <c r="L1425"/>
  <c r="M1479"/>
  <c r="L1479"/>
  <c r="M1519"/>
  <c r="L1519"/>
  <c r="M1557"/>
  <c r="L1557"/>
  <c r="M1586"/>
  <c r="L1586"/>
  <c r="M1626"/>
  <c r="L1626"/>
  <c r="M1640"/>
  <c r="L1640"/>
  <c r="M1651"/>
  <c r="L1651"/>
  <c r="M1668"/>
  <c r="L1668"/>
  <c r="M1731"/>
  <c r="L1731"/>
  <c r="M1768"/>
  <c r="L1768"/>
  <c r="M1782"/>
  <c r="L1782"/>
  <c r="M1844"/>
  <c r="L1844"/>
  <c r="M1865"/>
  <c r="L1865"/>
  <c r="M74"/>
  <c r="L74"/>
  <c r="M165"/>
  <c r="L165"/>
  <c r="M28"/>
  <c r="L1330"/>
  <c r="M1330"/>
  <c r="M167"/>
  <c r="L167"/>
  <c r="M805"/>
  <c r="L805"/>
  <c r="M372"/>
  <c r="L372"/>
  <c r="M201"/>
  <c r="L201"/>
  <c r="M218"/>
  <c r="L218"/>
  <c r="M249"/>
  <c r="L249"/>
  <c r="M256"/>
  <c r="L256"/>
  <c r="M261"/>
  <c r="L261"/>
  <c r="L478"/>
  <c r="M478"/>
  <c r="M540"/>
  <c r="L540"/>
  <c r="M545"/>
  <c r="L545"/>
  <c r="M575"/>
  <c r="L575"/>
  <c r="M614"/>
  <c r="L614"/>
  <c r="M625"/>
  <c r="L625"/>
  <c r="M940"/>
  <c r="L940"/>
  <c r="M1903"/>
  <c r="L1903"/>
  <c r="M1917"/>
  <c r="L1917"/>
  <c r="M1934"/>
  <c r="L1934"/>
  <c r="M1963"/>
  <c r="L1963"/>
  <c r="M1971"/>
  <c r="L1971"/>
  <c r="L1821"/>
  <c r="L1167"/>
  <c r="L19"/>
  <c r="L79"/>
  <c r="M139"/>
  <c r="L149"/>
  <c r="M338"/>
  <c r="L343"/>
  <c r="M412"/>
  <c r="L418"/>
  <c r="L454"/>
  <c r="L521"/>
  <c r="L536"/>
  <c r="L550"/>
  <c r="L595"/>
  <c r="L629"/>
  <c r="L645"/>
  <c r="M650"/>
  <c r="L655"/>
  <c r="M659"/>
  <c r="L665"/>
  <c r="M673"/>
  <c r="L771"/>
  <c r="L866"/>
  <c r="M908"/>
  <c r="L1036"/>
  <c r="M1186"/>
  <c r="L1191"/>
  <c r="M1218"/>
  <c r="L1224"/>
  <c r="L1296"/>
  <c r="M1308"/>
  <c r="M1363"/>
  <c r="L1367"/>
  <c r="L1379"/>
  <c r="M1489"/>
  <c r="M1564"/>
  <c r="L1579"/>
  <c r="M1590"/>
  <c r="L1687"/>
  <c r="M1694"/>
  <c r="M1828"/>
  <c r="L1288"/>
  <c r="L727"/>
  <c r="L1696"/>
  <c r="L1428"/>
  <c r="L1354"/>
  <c r="L570"/>
  <c r="L90"/>
  <c r="M33"/>
  <c r="L210"/>
  <c r="L246"/>
  <c r="L378"/>
  <c r="M472"/>
  <c r="L523"/>
  <c r="L532"/>
  <c r="L690"/>
  <c r="M695"/>
  <c r="L710"/>
  <c r="L738"/>
  <c r="M743"/>
  <c r="L768"/>
  <c r="M776"/>
  <c r="L796"/>
  <c r="M808"/>
  <c r="M826"/>
  <c r="M844"/>
  <c r="L862"/>
  <c r="M869"/>
  <c r="L890"/>
  <c r="M897"/>
  <c r="L914"/>
  <c r="L927"/>
  <c r="L951"/>
  <c r="L961"/>
  <c r="L982"/>
  <c r="L993"/>
  <c r="L1008"/>
  <c r="L1032"/>
  <c r="L1043"/>
  <c r="L1062"/>
  <c r="L1067"/>
  <c r="L1098"/>
  <c r="L1127"/>
  <c r="L1143"/>
  <c r="L1158"/>
  <c r="L1164"/>
  <c r="L1264"/>
  <c r="L1387"/>
  <c r="L1407"/>
  <c r="L1434"/>
  <c r="L1462"/>
  <c r="L1496"/>
  <c r="L1566"/>
  <c r="L1614"/>
  <c r="M1620"/>
  <c r="L1637"/>
  <c r="L1645"/>
  <c r="L1660"/>
  <c r="L1673"/>
  <c r="L1707"/>
  <c r="L1723"/>
  <c r="L1751"/>
  <c r="L1777"/>
  <c r="L1853"/>
  <c r="L1878"/>
  <c r="L1928"/>
  <c r="M1980"/>
  <c r="L1268"/>
  <c r="L1391"/>
  <c r="L1416"/>
  <c r="L1442"/>
  <c r="L1471"/>
  <c r="L1508"/>
  <c r="M1682"/>
  <c r="L1857"/>
  <c r="L1887"/>
  <c r="L1584"/>
  <c r="L1969"/>
  <c r="L1838"/>
  <c r="L1843"/>
  <c r="M1789"/>
  <c r="L1789"/>
  <c r="M1603"/>
  <c r="L1603"/>
  <c r="L1597"/>
  <c r="M1572"/>
  <c r="L1572"/>
  <c r="M1569"/>
  <c r="L1569"/>
  <c r="M1545"/>
  <c r="L1397"/>
  <c r="L1380"/>
  <c r="L1292"/>
  <c r="L1216"/>
  <c r="L1169"/>
  <c r="L1165"/>
  <c r="L1121"/>
  <c r="L1083"/>
  <c r="L1096"/>
  <c r="M917"/>
  <c r="L822"/>
  <c r="L716"/>
  <c r="L450"/>
  <c r="L458"/>
  <c r="M485"/>
  <c r="L473"/>
  <c r="M473"/>
  <c r="L477"/>
  <c r="M477"/>
  <c r="L475"/>
  <c r="M475"/>
  <c r="L471"/>
  <c r="M464"/>
  <c r="L426"/>
  <c r="M410"/>
  <c r="M415"/>
  <c r="M420"/>
  <c r="L404"/>
  <c r="L398"/>
  <c r="M370"/>
  <c r="L370"/>
  <c r="M376"/>
  <c r="L376"/>
  <c r="M383"/>
  <c r="L383"/>
  <c r="M382"/>
  <c r="L359"/>
  <c r="L348"/>
  <c r="L318"/>
  <c r="L322"/>
  <c r="L329"/>
  <c r="L341"/>
  <c r="L216"/>
  <c r="L220"/>
  <c r="L232"/>
  <c r="L243"/>
  <c r="L197"/>
  <c r="L189"/>
  <c r="M97"/>
  <c r="L20"/>
  <c r="M105"/>
  <c r="M1028"/>
  <c r="M467"/>
  <c r="L683"/>
  <c r="L332"/>
  <c r="M205"/>
  <c r="L1373"/>
  <c r="L1119"/>
  <c r="L1730"/>
  <c r="L980"/>
  <c r="L331"/>
  <c r="L166"/>
  <c r="L102"/>
  <c r="L98"/>
  <c r="L88"/>
  <c r="L84"/>
  <c r="L39"/>
  <c r="L94"/>
  <c r="L112"/>
  <c r="L121"/>
  <c r="L127"/>
  <c r="L134"/>
  <c r="L143"/>
  <c r="L150"/>
  <c r="L154"/>
  <c r="L160"/>
  <c r="L194"/>
  <c r="L198"/>
  <c r="L209"/>
  <c r="L215"/>
  <c r="L278"/>
  <c r="L282"/>
  <c r="L292"/>
  <c r="L340"/>
  <c r="L344"/>
  <c r="L349"/>
  <c r="L356"/>
  <c r="L362"/>
  <c r="L374"/>
  <c r="L381"/>
  <c r="L390"/>
  <c r="L490"/>
  <c r="L643"/>
  <c r="L647"/>
  <c r="L653"/>
  <c r="L657"/>
  <c r="L662"/>
  <c r="L670"/>
  <c r="L677"/>
  <c r="L681"/>
  <c r="L684"/>
  <c r="L929"/>
  <c r="L948"/>
  <c r="L952"/>
  <c r="L954"/>
  <c r="L962"/>
  <c r="L973"/>
  <c r="L983"/>
  <c r="L989"/>
  <c r="L994"/>
  <c r="L998"/>
  <c r="L353"/>
  <c r="M788"/>
  <c r="M728"/>
  <c r="L334"/>
  <c r="L1817"/>
  <c r="L168"/>
  <c r="L873"/>
  <c r="L466"/>
  <c r="L1005"/>
  <c r="L1009"/>
  <c r="L1017"/>
  <c r="L1128"/>
  <c r="L1134"/>
  <c r="L1147"/>
  <c r="L1155"/>
  <c r="L1159"/>
  <c r="L1174"/>
  <c r="L1187"/>
  <c r="L1194"/>
  <c r="L1203"/>
  <c r="L1209"/>
  <c r="L1214"/>
  <c r="L1219"/>
  <c r="L1225"/>
  <c r="L1229"/>
  <c r="L1233"/>
  <c r="L1237"/>
  <c r="L1241"/>
  <c r="L1248"/>
  <c r="L1257"/>
  <c r="L1259"/>
  <c r="L1279"/>
  <c r="L1284"/>
  <c r="L1291"/>
  <c r="L1297"/>
  <c r="L1310"/>
  <c r="L1316"/>
  <c r="L1320"/>
  <c r="L1328"/>
  <c r="L1333"/>
  <c r="L1341"/>
  <c r="L1348"/>
  <c r="L1360"/>
  <c r="L1364"/>
  <c r="L1368"/>
  <c r="L1372"/>
  <c r="L1377"/>
  <c r="L1524"/>
  <c r="L1534"/>
  <c r="L1543"/>
  <c r="L1622"/>
  <c r="L1631"/>
  <c r="L1638"/>
  <c r="L1642"/>
  <c r="L1646"/>
  <c r="L1655"/>
  <c r="L1661"/>
  <c r="L1670"/>
  <c r="L1677"/>
  <c r="L1685"/>
  <c r="L1689"/>
  <c r="L1702"/>
  <c r="L1766"/>
  <c r="L1770"/>
  <c r="L1779"/>
  <c r="L1785"/>
  <c r="L1798"/>
  <c r="L1802"/>
  <c r="L1808"/>
  <c r="L1814"/>
  <c r="L1825"/>
  <c r="L1830"/>
  <c r="L1834"/>
  <c r="L1836"/>
  <c r="L1840"/>
  <c r="L1935"/>
  <c r="L1940"/>
  <c r="L1968"/>
  <c r="L1979"/>
  <c r="M507"/>
  <c r="L1847"/>
  <c r="M354"/>
  <c r="M204"/>
  <c r="M206"/>
  <c r="L1793"/>
  <c r="L1356"/>
  <c r="L1178"/>
  <c r="L207"/>
</calcChain>
</file>

<file path=xl/sharedStrings.xml><?xml version="1.0" encoding="utf-8"?>
<sst xmlns="http://schemas.openxmlformats.org/spreadsheetml/2006/main" count="6669" uniqueCount="3621">
  <si>
    <t>ECOSPORT Nafta (2N1U9601BD)</t>
  </si>
  <si>
    <t>FIAT IVECO 190-33 TURBO- EUROTECH</t>
  </si>
  <si>
    <t>CA 8963</t>
  </si>
  <si>
    <t>PRECIO</t>
  </si>
  <si>
    <t>EQUIVALENCIAS</t>
  </si>
  <si>
    <t>LISTA</t>
  </si>
  <si>
    <t>PEUGEOT 106/ 205 1,4 (ovalado)</t>
  </si>
  <si>
    <t>Cant.</t>
  </si>
  <si>
    <t>caja.</t>
  </si>
  <si>
    <t>Mod.</t>
  </si>
  <si>
    <t>Tipo</t>
  </si>
  <si>
    <t>Panel.</t>
  </si>
  <si>
    <t>Circ.</t>
  </si>
  <si>
    <t>Pes.</t>
  </si>
  <si>
    <t>D1</t>
  </si>
  <si>
    <t>D2</t>
  </si>
  <si>
    <t>H</t>
  </si>
  <si>
    <t>CF 5823</t>
  </si>
  <si>
    <t>CU 2951</t>
  </si>
  <si>
    <t>CF 5551</t>
  </si>
  <si>
    <t>CF 9294</t>
  </si>
  <si>
    <t>CF 9406</t>
  </si>
  <si>
    <t>CF 9034</t>
  </si>
  <si>
    <t>CF 5817</t>
  </si>
  <si>
    <t>CF 8331</t>
  </si>
  <si>
    <t>CU 3567</t>
  </si>
  <si>
    <t>CF 5664</t>
  </si>
  <si>
    <t>CUK 5257</t>
  </si>
  <si>
    <t>CF 5475</t>
  </si>
  <si>
    <t>CF 5846</t>
  </si>
  <si>
    <t>CF 9071</t>
  </si>
  <si>
    <t>CU 3448</t>
  </si>
  <si>
    <t>CF 5848</t>
  </si>
  <si>
    <t>CF 5849</t>
  </si>
  <si>
    <t>CU 3032</t>
  </si>
  <si>
    <t>C1286/1</t>
  </si>
  <si>
    <t>PLASTICO DOBLE PICO COMPLETO UNIVERSAL ECONOMICO</t>
  </si>
  <si>
    <t>PEUGEOT Partner 1,9 (2006-&gt;)</t>
  </si>
  <si>
    <t>CU 2435</t>
  </si>
  <si>
    <t>CF 9293</t>
  </si>
  <si>
    <t>CF 5663</t>
  </si>
  <si>
    <t>CF 8777</t>
  </si>
  <si>
    <t>CUK 3780</t>
  </si>
  <si>
    <t>Habit.</t>
  </si>
  <si>
    <t>13/16x16</t>
  </si>
  <si>
    <t>CA 8847</t>
  </si>
  <si>
    <t>CA 5981</t>
  </si>
  <si>
    <t xml:space="preserve">ISUZU TROOPER  </t>
  </si>
  <si>
    <t>CU 4251</t>
  </si>
  <si>
    <t>C 2598</t>
  </si>
  <si>
    <t>Aceite</t>
  </si>
  <si>
    <t>M 18 x 1.5</t>
  </si>
  <si>
    <t>3/4 x 16</t>
  </si>
  <si>
    <t>M 20 x 1.5</t>
  </si>
  <si>
    <t>5/8 x 18</t>
  </si>
  <si>
    <t>13/16 x 16</t>
  </si>
  <si>
    <t>1 x 12</t>
  </si>
  <si>
    <t>75/84</t>
  </si>
  <si>
    <t>1 1/8 x 16</t>
  </si>
  <si>
    <t>M 16 x 1.5</t>
  </si>
  <si>
    <t>IVECO-EUROTECH 450 E37 HE/HT Intercooler</t>
  </si>
  <si>
    <t>IVECO-EUROTRAKKER E 41,450 E41,450 E37 Turbocooler</t>
  </si>
  <si>
    <t>IVECO EUROCARGO</t>
  </si>
  <si>
    <t>M 22 x 1.5</t>
  </si>
  <si>
    <t>CU 3162</t>
  </si>
  <si>
    <t>Gas Oil</t>
  </si>
  <si>
    <t>Nafta</t>
  </si>
  <si>
    <t>WK 716</t>
  </si>
  <si>
    <t>PU 822X</t>
  </si>
  <si>
    <t>PEUGEOT 406D d.' 97</t>
  </si>
  <si>
    <t>AUDI TT (8J) 2.0 TFSI -  2,0 TFSi Quattro</t>
  </si>
  <si>
    <t>( 06F133843A )</t>
  </si>
  <si>
    <t>CA10328</t>
  </si>
  <si>
    <t>C36188</t>
  </si>
  <si>
    <t>AUDI A3 Cabriolet 3.2  V6 ( 09/03-&gt;)</t>
  </si>
  <si>
    <t>AUDI TT - TTS II - TT RS 2.0 TFSI (05/08-&gt;)</t>
  </si>
  <si>
    <t>( 1K0 129 620 )</t>
  </si>
  <si>
    <t>PH8994</t>
  </si>
  <si>
    <t>W930/21</t>
  </si>
  <si>
    <t>AUDI  Serie A4 2,4-2,8 30V (98-&gt;01)- 3,0 V6 (00-&gt;08)</t>
  </si>
  <si>
    <t>AUDI  A6 2,4 (97-&gt;01) -2,8 30V / Cabriolet 2,8 (92-&gt;00)</t>
  </si>
  <si>
    <t>AUDI  A3+ Cabriolet 2,0 TDI</t>
  </si>
  <si>
    <t>C2493</t>
  </si>
  <si>
    <t xml:space="preserve">BMW Z3 1.9 E36/7 (1996-1999) </t>
  </si>
  <si>
    <t>BMW 318 is (E30)  (1992 →)</t>
  </si>
  <si>
    <t xml:space="preserve">BMW 318 is (E36) </t>
  </si>
  <si>
    <t>CH5979ECO</t>
  </si>
  <si>
    <t>HU848/</t>
  </si>
  <si>
    <t xml:space="preserve">BMW Serie 3- Serie 5 - Serie 7 td/ tds </t>
  </si>
  <si>
    <t>CA4309</t>
  </si>
  <si>
    <t>C2964</t>
  </si>
  <si>
    <t>CATERPILLER D 5 ( máq. construcción )</t>
  </si>
  <si>
    <t>P3555 A</t>
  </si>
  <si>
    <t>WP11102</t>
  </si>
  <si>
    <t>CATERPILLER ( Cummins 3304232- 3312287- 3313283- 3313289)</t>
  </si>
  <si>
    <t>1 3/8 x 16</t>
  </si>
  <si>
    <t>CA9589</t>
  </si>
  <si>
    <t>C41135</t>
  </si>
  <si>
    <t>CHEVROLET Silverado MwM Turbo</t>
  </si>
  <si>
    <t>CHEVROLET Silverado 4,1 MPFI  (97-&gt;)</t>
  </si>
  <si>
    <t>CHEVROLET Silverado 4,1 8v STD DSL mot.Maxion (97-&gt;)</t>
  </si>
  <si>
    <t>PH9648</t>
  </si>
  <si>
    <t>W75/5</t>
  </si>
  <si>
    <t>CHEVROLET ASTRA GSI 2,4 ( 05-&gt;)  ( 93312933 )</t>
  </si>
  <si>
    <t>CHEVROLET VECTRA GLS-CD- / VECTRA GT CD 2,4 ( 06-&gt;)</t>
  </si>
  <si>
    <t>CH10532ECO</t>
  </si>
  <si>
    <t>HU719/3x</t>
  </si>
  <si>
    <t>CHEVROLET Captiva 2,0 VCDI 16v.</t>
  </si>
  <si>
    <t>PS8187</t>
  </si>
  <si>
    <t>WK1040/ 1156/1</t>
  </si>
  <si>
    <t>CHEVROLET Silverado 4.20 Turbodiesel STD/DXL Sprint 6,07</t>
  </si>
  <si>
    <t>1"x14</t>
  </si>
  <si>
    <t>(MWM 9 0541 15 1 0020 ) (vaso plástico incluído )</t>
  </si>
  <si>
    <t>PU723/x</t>
  </si>
  <si>
    <t>CHEVROLET CAPTIVA 2.0 VCDI 16V - 2.0 LTZ (11/07-&gt;)</t>
  </si>
  <si>
    <t>CHEVROLET COMBO, MERIVA, VECTRA 1.3, 1.9 CDTI</t>
  </si>
  <si>
    <t>( 93193621 - 96816473 )</t>
  </si>
  <si>
    <t>CHRYSLER C300 motor 3,5 (05019002AA/ 34571-61950A)</t>
  </si>
  <si>
    <t xml:space="preserve">CHRYSLER Dodge RAM 2500 QUADCAB SLT 4X4 Cummins </t>
  </si>
  <si>
    <t>CHRYSLER Dodge RAM 2500 LARAMIE QUADCAB 4X4 Cummins</t>
  </si>
  <si>
    <t>C 2681</t>
  </si>
  <si>
    <t>CHRYSLER PT CRUISER 2,0i 16v Limited (02-&gt;06) (489 1176 AA)</t>
  </si>
  <si>
    <t>CHRYSLER PT CRUISER 2.0i 16V Touring (04-&gt;06) (489 1176 AA)</t>
  </si>
  <si>
    <t>CHRYSLER PT CRUISER 2.4T GT-2.4 Cabrio Turbo GT(-&gt;10/06) (489 1176 AA)</t>
  </si>
  <si>
    <t>CHRYSLER PT CRUISER 2.4 GT Turbo(03-&gt;05)(489 1176 AA)</t>
  </si>
  <si>
    <t>CU2329</t>
  </si>
  <si>
    <t>CHRYSLER  PT Cruiser</t>
  </si>
  <si>
    <t>CITROEN Berlingo- XSara  Diesel (Celulosa)</t>
  </si>
  <si>
    <t>CA 352</t>
  </si>
  <si>
    <t>CA 4864</t>
  </si>
  <si>
    <t>CA 4730</t>
  </si>
  <si>
    <t>CA 5777</t>
  </si>
  <si>
    <t>CA 8243D</t>
  </si>
  <si>
    <t>CA 8162</t>
  </si>
  <si>
    <t>CA 8964</t>
  </si>
  <si>
    <t>CA 5205</t>
  </si>
  <si>
    <t>C 160</t>
  </si>
  <si>
    <t>P 8043</t>
  </si>
  <si>
    <t>P 4836</t>
  </si>
  <si>
    <t>P 1150</t>
  </si>
  <si>
    <t>C 5783</t>
  </si>
  <si>
    <t>PH 2956</t>
  </si>
  <si>
    <t>PH 5317</t>
  </si>
  <si>
    <t xml:space="preserve">VOLKSWAGEN Caddy / Golf / Polo / Transporter </t>
  </si>
  <si>
    <t>VOLKSWAGEN Gol 1.0 (c/tuerca)</t>
  </si>
  <si>
    <t>PH 2856</t>
  </si>
  <si>
    <t>PH 4826</t>
  </si>
  <si>
    <t>CH 934PL</t>
  </si>
  <si>
    <t>PA 4418A</t>
  </si>
  <si>
    <t>PH 2883</t>
  </si>
  <si>
    <t>W 1170</t>
  </si>
  <si>
    <t>PH 3562</t>
  </si>
  <si>
    <t>W 914/13</t>
  </si>
  <si>
    <t>W 920/3</t>
  </si>
  <si>
    <t>W 719/5</t>
  </si>
  <si>
    <t>PH 4482</t>
  </si>
  <si>
    <t>W 712/27</t>
  </si>
  <si>
    <t>PH 2966</t>
  </si>
  <si>
    <t>W 712/1</t>
  </si>
  <si>
    <t>PH 2842</t>
  </si>
  <si>
    <t>PH 5139</t>
  </si>
  <si>
    <t>PH 4558</t>
  </si>
  <si>
    <t>W713/16</t>
  </si>
  <si>
    <t>PH 2808</t>
  </si>
  <si>
    <t>WP 931</t>
  </si>
  <si>
    <t>PH 5548</t>
  </si>
  <si>
    <t>W 712/53</t>
  </si>
  <si>
    <t>PH 2824</t>
  </si>
  <si>
    <t>W 8005</t>
  </si>
  <si>
    <t>PH 2960</t>
  </si>
  <si>
    <t>W 11102</t>
  </si>
  <si>
    <t>PH 3569</t>
  </si>
  <si>
    <t>W 940</t>
  </si>
  <si>
    <t>PH 4479</t>
  </si>
  <si>
    <t>W 932</t>
  </si>
  <si>
    <t>CH 2852</t>
  </si>
  <si>
    <t>W 962G</t>
  </si>
  <si>
    <t>FORD RANGER 2,8 D. (72121 Internat) Purg.lateral</t>
  </si>
  <si>
    <t>CHEVROLET Silverado  (Rosca 13/16"-16)</t>
  </si>
  <si>
    <t>W 79</t>
  </si>
  <si>
    <t>PH 20</t>
  </si>
  <si>
    <t>W 936/4</t>
  </si>
  <si>
    <t>JOHN DEERE Tractor 45/70/90</t>
  </si>
  <si>
    <t>PH 2830</t>
  </si>
  <si>
    <t>RENAULT 9-11 1,4</t>
  </si>
  <si>
    <t>FORD Escort 1,8</t>
  </si>
  <si>
    <t>W936/4</t>
  </si>
  <si>
    <t>CIMARRON 3300-3800D-88HP-99HP 2º Serie</t>
  </si>
  <si>
    <t>PH 4510</t>
  </si>
  <si>
    <t>W 940/8</t>
  </si>
  <si>
    <t>Tractor Zanello Motor VM</t>
  </si>
  <si>
    <t>PH 2862C</t>
  </si>
  <si>
    <t>W 712/12</t>
  </si>
  <si>
    <t>CHEVETTE 1,4/1,6</t>
  </si>
  <si>
    <t>W 713</t>
  </si>
  <si>
    <t>FIAT 600R</t>
  </si>
  <si>
    <t>C 952PL</t>
  </si>
  <si>
    <t>C 31PL</t>
  </si>
  <si>
    <t>C 3PL</t>
  </si>
  <si>
    <t>CH 915PL</t>
  </si>
  <si>
    <t>CH 2927</t>
  </si>
  <si>
    <t>CH 995PL</t>
  </si>
  <si>
    <t>CH 6PL</t>
  </si>
  <si>
    <t>CH 2989</t>
  </si>
  <si>
    <t>CH 5262</t>
  </si>
  <si>
    <t>CH 2962</t>
  </si>
  <si>
    <t>CH 5261</t>
  </si>
  <si>
    <t>CH 2963</t>
  </si>
  <si>
    <t>CH 946PL</t>
  </si>
  <si>
    <t>CH 2930A</t>
  </si>
  <si>
    <t>CH 4536</t>
  </si>
  <si>
    <t>CH 803AP</t>
  </si>
  <si>
    <t>P 826G</t>
  </si>
  <si>
    <t>H 1038</t>
  </si>
  <si>
    <t>P 915</t>
  </si>
  <si>
    <t>H 76/1</t>
  </si>
  <si>
    <t>H 12111</t>
  </si>
  <si>
    <t>H 918/7</t>
  </si>
  <si>
    <t>H 1039/2</t>
  </si>
  <si>
    <t>H 1164G</t>
  </si>
  <si>
    <t>H 947/1G</t>
  </si>
  <si>
    <t>H 12110/2G</t>
  </si>
  <si>
    <t>H 932/4G</t>
  </si>
  <si>
    <t>H 1275</t>
  </si>
  <si>
    <t>H 1271</t>
  </si>
  <si>
    <t>H 601/4G</t>
  </si>
  <si>
    <t>PH9503</t>
  </si>
  <si>
    <t>FORD FOCUS TD</t>
  </si>
  <si>
    <t>TACITA PERKINS Boca Chica</t>
  </si>
  <si>
    <t>C 1191</t>
  </si>
  <si>
    <t>P 916/5</t>
  </si>
  <si>
    <t>P 917</t>
  </si>
  <si>
    <t>P 4183</t>
  </si>
  <si>
    <t>P 5661</t>
  </si>
  <si>
    <t>P 5328</t>
  </si>
  <si>
    <t>P 4102</t>
  </si>
  <si>
    <t>P 5537</t>
  </si>
  <si>
    <t>PS 5960</t>
  </si>
  <si>
    <t>WK 850/2</t>
  </si>
  <si>
    <t>WK 845/3</t>
  </si>
  <si>
    <t>WK 842/3</t>
  </si>
  <si>
    <t>WK 842/4</t>
  </si>
  <si>
    <t>WK 723</t>
  </si>
  <si>
    <t>WK 950/4</t>
  </si>
  <si>
    <t>WK 950/3</t>
  </si>
  <si>
    <t>VOLVO  S70 , C70I  2,0T/ 2,37 2,4T/ 2,5</t>
  </si>
  <si>
    <t>RENAULT Master III Maxi 3,0 Dci</t>
  </si>
  <si>
    <t>Mercedes Benz DAI Serie 1117,1317,1517,1518,711,811</t>
  </si>
  <si>
    <t>Mercedes Benz DAI Serie 814,814L/LO,817,917,1017</t>
  </si>
  <si>
    <t>Mercedes Benz DAI Serie 1018,1215,1217,1218,1317,1318</t>
  </si>
  <si>
    <t>Mercedes Benz DAI Atego, DAI Vario</t>
  </si>
  <si>
    <t>RENAULT 4L</t>
  </si>
  <si>
    <t>HU951X</t>
  </si>
  <si>
    <t>CH5640ECO</t>
  </si>
  <si>
    <t>Mercedes Benz C200,230,250,290,300,PKW</t>
  </si>
  <si>
    <t>Mercedes Benz Sprinter 208D,210D,212D308D,310D,312D,410D,408D,412D</t>
  </si>
  <si>
    <t>Mercedes Benz Vario / Vito/ V-Klasse 638</t>
  </si>
  <si>
    <t>Daewo  Korando 2,0 2,3 3,2</t>
  </si>
  <si>
    <t>AR 2072</t>
  </si>
  <si>
    <t>TN 3</t>
  </si>
  <si>
    <t>TH 978</t>
  </si>
  <si>
    <t>TH 979</t>
  </si>
  <si>
    <t>TH 980</t>
  </si>
  <si>
    <t>TH 981</t>
  </si>
  <si>
    <t>TH 983</t>
  </si>
  <si>
    <t>TH 984</t>
  </si>
  <si>
    <t>TH 985</t>
  </si>
  <si>
    <t>EOL 121</t>
  </si>
  <si>
    <t>AR 2063</t>
  </si>
  <si>
    <t>TN 5</t>
  </si>
  <si>
    <t>AR 2069</t>
  </si>
  <si>
    <t>AR 2070</t>
  </si>
  <si>
    <t>AR 2071</t>
  </si>
  <si>
    <t>AR 2073</t>
  </si>
  <si>
    <t>AR 2074</t>
  </si>
  <si>
    <t>AR 2080</t>
  </si>
  <si>
    <t>AR 2081</t>
  </si>
  <si>
    <t>TH 986</t>
  </si>
  <si>
    <t>THC 987</t>
  </si>
  <si>
    <t>TH 988</t>
  </si>
  <si>
    <t>GS 102</t>
  </si>
  <si>
    <t>AR 2075</t>
  </si>
  <si>
    <t>AR 2079</t>
  </si>
  <si>
    <t>AR 2083</t>
  </si>
  <si>
    <t>AR 2084</t>
  </si>
  <si>
    <t>AR 2085</t>
  </si>
  <si>
    <t>AR 2086</t>
  </si>
  <si>
    <t>GS 104</t>
  </si>
  <si>
    <t>GS 105</t>
  </si>
  <si>
    <t>E-GSO-204</t>
  </si>
  <si>
    <t>AR 1674 PM</t>
  </si>
  <si>
    <t>AR 1675 PM</t>
  </si>
  <si>
    <t>AR 1676 PMS</t>
  </si>
  <si>
    <t>EOL 135</t>
  </si>
  <si>
    <t>AR 2088</t>
  </si>
  <si>
    <t>AR 2089</t>
  </si>
  <si>
    <t>AR 2092</t>
  </si>
  <si>
    <t>AR 2093</t>
  </si>
  <si>
    <t>OL 506</t>
  </si>
  <si>
    <t>GS 107</t>
  </si>
  <si>
    <t>GS 112</t>
  </si>
  <si>
    <t>GS 113</t>
  </si>
  <si>
    <t>TH 990</t>
  </si>
  <si>
    <t>TH 991</t>
  </si>
  <si>
    <t>OL 501</t>
  </si>
  <si>
    <t>OL 502</t>
  </si>
  <si>
    <t>OL 507</t>
  </si>
  <si>
    <t>GSO 459</t>
  </si>
  <si>
    <t>AR 2082</t>
  </si>
  <si>
    <t>OL 498</t>
  </si>
  <si>
    <t>OL 512</t>
  </si>
  <si>
    <t>OL 517</t>
  </si>
  <si>
    <t>GS 119</t>
  </si>
  <si>
    <t>TH 993</t>
  </si>
  <si>
    <t>TH 994</t>
  </si>
  <si>
    <t>TH 995</t>
  </si>
  <si>
    <t>TH 996</t>
  </si>
  <si>
    <t>AR 2042</t>
  </si>
  <si>
    <t>AR 2105</t>
  </si>
  <si>
    <t>OL 508</t>
  </si>
  <si>
    <t>OL 513</t>
  </si>
  <si>
    <t>AR 1270 CH</t>
  </si>
  <si>
    <t>AR 1692 PM</t>
  </si>
  <si>
    <t>GS 110</t>
  </si>
  <si>
    <t>GS 115</t>
  </si>
  <si>
    <t>GSO 1505 CH</t>
  </si>
  <si>
    <t>Descuento(%)</t>
  </si>
  <si>
    <t>Utilidad(%)</t>
  </si>
  <si>
    <t>Precio Costo</t>
  </si>
  <si>
    <t>Precio Venta</t>
  </si>
  <si>
    <t>Aumento</t>
  </si>
  <si>
    <t>CHEVROLET</t>
  </si>
  <si>
    <t>CHRYSLER</t>
  </si>
  <si>
    <t>FIAT</t>
  </si>
  <si>
    <t>FORD</t>
  </si>
  <si>
    <t>HYUNDAI</t>
  </si>
  <si>
    <t>JEEP</t>
  </si>
  <si>
    <t>CS 35204</t>
  </si>
  <si>
    <t>WP 1169</t>
  </si>
  <si>
    <t>RENAULT</t>
  </si>
  <si>
    <t>SEAT</t>
  </si>
  <si>
    <t>TOYOTA</t>
  </si>
  <si>
    <t>VOLKSWAGEN</t>
  </si>
  <si>
    <t>VARIOS</t>
  </si>
  <si>
    <t xml:space="preserve"> FIAT DUNA DIESEL-IVECO-Daily</t>
  </si>
  <si>
    <t xml:space="preserve">ANTIBURBUJA  FIAT- Duna 1,7  </t>
  </si>
  <si>
    <t xml:space="preserve">FIESTA 1,4i 16V.(Zetec)/1,8 Diesel(Endura)(96-&gt;) </t>
  </si>
  <si>
    <t>FORD KA 1,3i(Endura E)(97-&gt;)</t>
  </si>
  <si>
    <t>WP 1144</t>
  </si>
  <si>
    <t>PH 4847A</t>
  </si>
  <si>
    <t xml:space="preserve">FIAT IVECO Turbo Daily(BR) Scudato </t>
  </si>
  <si>
    <t>LAND ROVER DISCOVERY 2,5TD/2,0 16V/3,9 8V</t>
  </si>
  <si>
    <t>SEAT IBIZA/ TOLEDO 1,9 Diesel TD/INCA/ CORDOBA</t>
  </si>
  <si>
    <t>VW POLO CLASSIC Diesel y 1,6Nafta(96-&gt;)</t>
  </si>
  <si>
    <t>KORANDO 2,2</t>
  </si>
  <si>
    <t>SSANG YONG MUSSO 2,3(MB-OM601)2,9(MB-OM602)</t>
  </si>
  <si>
    <t>SSANG YONG MUSSO TD INTERCOOLER 5cil.(MB602)</t>
  </si>
  <si>
    <t>250D/ TD(MB602-5cil)</t>
  </si>
  <si>
    <t>CITROEN AX 1,4-BX 1,9i-BERLINGO-XANTIA</t>
  </si>
  <si>
    <t>W 1323</t>
  </si>
  <si>
    <t>PH 3900</t>
  </si>
  <si>
    <t>W 920/11</t>
  </si>
  <si>
    <t>W 940/34</t>
  </si>
  <si>
    <t>PH 3976</t>
  </si>
  <si>
    <t>W 950/34</t>
  </si>
  <si>
    <t>W 927/1</t>
  </si>
  <si>
    <t>W 920/32</t>
  </si>
  <si>
    <t>W 68</t>
  </si>
  <si>
    <t>W 918/1</t>
  </si>
  <si>
    <t>W 712/9</t>
  </si>
  <si>
    <t>RENAULT Master II 2,5D-2,8TD</t>
  </si>
  <si>
    <t>VOLKSWAGEN Polo Classic SD Diesel / Golf GTD / Passat 1,9 TDI</t>
  </si>
  <si>
    <t>VOLKSWAGEN Gol /Saveiro Naftero</t>
  </si>
  <si>
    <t>BX 19R,TRD/ZX 1,9/ C15 1,9 Diesel</t>
  </si>
  <si>
    <t>ORION 1,8i Nafta, Diesel,Turbodiesel (90-&gt;)</t>
  </si>
  <si>
    <t>PH2830</t>
  </si>
  <si>
    <t>PH13</t>
  </si>
  <si>
    <t>C 20500</t>
  </si>
  <si>
    <t>MASSEY FERGUSON TRAKTOREN Serie 290</t>
  </si>
  <si>
    <t>DEUTZ AGRALE SERIE 6000-7000 mot. MWM</t>
  </si>
  <si>
    <t>C 18263</t>
  </si>
  <si>
    <t>CHEVROLET S-10 c/MOTOR SPRINT 2,8 4T</t>
  </si>
  <si>
    <t xml:space="preserve">CHEVROLET BLAZER 2,8TDI motor MWM SPRINT </t>
  </si>
  <si>
    <t xml:space="preserve">CHEVROLET GRAND BLAZER 4,2i DLX  MWM </t>
  </si>
  <si>
    <t>CA 9409</t>
  </si>
  <si>
    <t>C 27192/1</t>
  </si>
  <si>
    <t>AUDI  A4 +Cabrio 1,6/ 1,8T/ 1,9TDI/ 2,0/ 2,0TDI ( 06C 133 843)</t>
  </si>
  <si>
    <t>AUDI  A4 +Cabrio 1 2,4 V6/ 2,5TDI V6/ 2,7TDI V6/ 3,0TDI V6/ 3,2</t>
  </si>
  <si>
    <t>FIAT 600 E</t>
  </si>
  <si>
    <t>MERCEDES BENZ 1620 / 1215 (Rosca 1"-12)</t>
  </si>
  <si>
    <t>PH 977</t>
  </si>
  <si>
    <t>W 950/7</t>
  </si>
  <si>
    <t>SUZUKI SAMURAI 1,9D -1,9TD</t>
  </si>
  <si>
    <t>RENAULT CLIO II y MEGANE(1,4/1,6 16V)(7701045724)(trapez.)</t>
  </si>
  <si>
    <t>RENAULT LAGUNA I / II y SCENIC(1,4/1,6/2,0 16V)(trapez.)</t>
  </si>
  <si>
    <t>CITROEN XSARA -PICASSO 2,0HDI (trapez.)</t>
  </si>
  <si>
    <t>RENAULT MEGANE -SCENIC 1,5-1,5 II-1,9-1,9 II Dci (trapez.)</t>
  </si>
  <si>
    <t>RENAULT MEGANE SCENIC 2,0 16v Turbo (trapez.)</t>
  </si>
  <si>
    <t>VW POLO 1,4- 1,9 TDI/ 1,9 SDI (trapez.)</t>
  </si>
  <si>
    <t>RENAULT TWINGO EASY (7701039857)</t>
  </si>
  <si>
    <t>C16113</t>
  </si>
  <si>
    <t>C1399/2</t>
  </si>
  <si>
    <t>C2648</t>
  </si>
  <si>
    <t>C1145/5</t>
  </si>
  <si>
    <t>SEAT CORDOBA 1,9 TDI / IBIZA 1,4-1,9 TDI-1,9SDI (trapez.)</t>
  </si>
  <si>
    <t>SKODA FABIA 1,9D-SDI -TDI -2,0 (trapez.)</t>
  </si>
  <si>
    <t>PEUGEOT 306 XR/ XT 1,8(96-&gt;) 1,6/1,8(97-&gt;) (trapez.)</t>
  </si>
  <si>
    <t>PEUGEOT PARTNER COMBISPACE 1,6 16v(1444-V4)(corte)</t>
  </si>
  <si>
    <t>PERKINS Largo (Rosca 3/4"-16)</t>
  </si>
  <si>
    <t>PH 4701</t>
  </si>
  <si>
    <t>W 712/22</t>
  </si>
  <si>
    <t>PH 2821</t>
  </si>
  <si>
    <t>W 925/A</t>
  </si>
  <si>
    <t>PERKINS Corto (Rosca 3/4"-16)</t>
  </si>
  <si>
    <t>PH 5511</t>
  </si>
  <si>
    <t>RENAULT 19 RN 1.6 (c/tuerca) (Rosca 20X1.5)</t>
  </si>
  <si>
    <t>FIAT CAMION 619 / 697 -Largo- LINEA E (Rosca 3/4"-16)</t>
  </si>
  <si>
    <t>FIAT CAMION 619 / 697 -Largo- LINEA A (Rosca 1"-12)</t>
  </si>
  <si>
    <t>DEUTZ DD 1000 (Rosca 1 1/8"-16)</t>
  </si>
  <si>
    <t>MERCEDES BENZ 1112 / 1115</t>
  </si>
  <si>
    <t>W 75/3</t>
  </si>
  <si>
    <t>C 2686</t>
  </si>
  <si>
    <t>CA 3373</t>
  </si>
  <si>
    <t>C 3474</t>
  </si>
  <si>
    <t>C 2982</t>
  </si>
  <si>
    <t>C 41135</t>
  </si>
  <si>
    <t>CA3914</t>
  </si>
  <si>
    <t>CA 5522</t>
  </si>
  <si>
    <t>C 2138/3</t>
  </si>
  <si>
    <t>C 23121</t>
  </si>
  <si>
    <t>CA 4924</t>
  </si>
  <si>
    <t>C 2329</t>
  </si>
  <si>
    <t>C 2568/1</t>
  </si>
  <si>
    <t>C 2559</t>
  </si>
  <si>
    <t>C 28150</t>
  </si>
  <si>
    <t>C 2776</t>
  </si>
  <si>
    <t>C 2774/2</t>
  </si>
  <si>
    <t>C 2693</t>
  </si>
  <si>
    <t>C 37132</t>
  </si>
  <si>
    <t>CA 9081</t>
  </si>
  <si>
    <t>C 2372</t>
  </si>
  <si>
    <t>CA 9511</t>
  </si>
  <si>
    <t>CA 4567</t>
  </si>
  <si>
    <t>CA 9937</t>
  </si>
  <si>
    <t>MERCEDES BENZ 1518</t>
  </si>
  <si>
    <t>FORD F-101</t>
  </si>
  <si>
    <t>58+10</t>
  </si>
  <si>
    <t>45+10</t>
  </si>
  <si>
    <t>GM CELTA (todos '00-&gt;)/ 1,0 Flex (01/06-&gt;)</t>
  </si>
  <si>
    <t>MERCEDES BENZ 1522</t>
  </si>
  <si>
    <t>MERCEDES BENZ 1215/1315/1619/OH1619/OH1320</t>
  </si>
  <si>
    <t>MERCEDES BENZ 1935/1939</t>
  </si>
  <si>
    <t>FIAT Brava / Ducato / Tipo Turbodiesel / 125 / 128 (Rosca 3/4"-16)</t>
  </si>
  <si>
    <t>PEUGEOT 505 D - 605 D - 504 D (INDENOR) -</t>
  </si>
  <si>
    <t>PEUGEOT Boxer 2.5 Turbodiesel</t>
  </si>
  <si>
    <t>CF 5865</t>
  </si>
  <si>
    <t>CU 2253</t>
  </si>
  <si>
    <t>CU 3138</t>
  </si>
  <si>
    <t>MERCEDES BENZ ML                                                    (Precio x 2 unid.)</t>
  </si>
  <si>
    <t xml:space="preserve">FIAT PUNTO-  BARCHETTA  </t>
  </si>
  <si>
    <t>CHEVROLET  MERIVA II</t>
  </si>
  <si>
    <t>PEUGEOT PARTNER</t>
  </si>
  <si>
    <t>CUK 3192</t>
  </si>
  <si>
    <t xml:space="preserve">MERCEDES BENZ CLASE C </t>
  </si>
  <si>
    <t>ALFA ROMEO 145-146 - 155 (todos) (60813795)</t>
  </si>
  <si>
    <t>CF 5841</t>
  </si>
  <si>
    <t>ALFA ROMEO 156(todos) (587820100)</t>
  </si>
  <si>
    <t>CITROEN XANTIA -BERLINGO -XSARA CLIMA  h'01( 1444 A8)</t>
  </si>
  <si>
    <t>CF 9398</t>
  </si>
  <si>
    <t>CU 2940</t>
  </si>
  <si>
    <t>30-36</t>
  </si>
  <si>
    <t>330/272</t>
  </si>
  <si>
    <t>190/198</t>
  </si>
  <si>
    <t>CU 2644</t>
  </si>
  <si>
    <t xml:space="preserve"> </t>
  </si>
  <si>
    <t>CF 9579</t>
  </si>
  <si>
    <t>CU 1738</t>
  </si>
  <si>
    <t>CU 3340</t>
  </si>
  <si>
    <t>CF 9084</t>
  </si>
  <si>
    <t>CF 5662</t>
  </si>
  <si>
    <t>CU 3955</t>
  </si>
  <si>
    <t>CU 2240</t>
  </si>
  <si>
    <t>CF 8799</t>
  </si>
  <si>
    <t>CF 5665</t>
  </si>
  <si>
    <t>CU 2680</t>
  </si>
  <si>
    <t>CU 3337</t>
  </si>
  <si>
    <t>CF 8890</t>
  </si>
  <si>
    <t>CU 4442</t>
  </si>
  <si>
    <t>CFA 8869</t>
  </si>
  <si>
    <t>RENAULT MEGANE D ( bomba CAV)</t>
  </si>
  <si>
    <t>RENAULT MASTER TD</t>
  </si>
  <si>
    <t>PEUGEOT 206 / PARTNER 1.9 D.</t>
  </si>
  <si>
    <t>CITROEN XSARA 1.9D</t>
  </si>
  <si>
    <t>CITROEN BERLINGO/  XANTIA 2.0 TD HDI/  XSARA HDI</t>
  </si>
  <si>
    <t>PEUGEOT 206 y 406 HDI</t>
  </si>
  <si>
    <t>RENAULT KANGOO 1.9 D 99-&gt;</t>
  </si>
  <si>
    <t>RENAULT SCENIC  1.9 dTi/ LAGUNA/TRAFIC 2.5 (Nº7701206119)</t>
  </si>
  <si>
    <t>ALFA ROMEO 155 2.0 ie TURBO</t>
  </si>
  <si>
    <t>P 8935</t>
  </si>
  <si>
    <t>C 11838PL</t>
  </si>
  <si>
    <t>C 139PL</t>
  </si>
  <si>
    <t>C 43</t>
  </si>
  <si>
    <t>C 4MB</t>
  </si>
  <si>
    <t>C 950PL</t>
  </si>
  <si>
    <t>CA 1566</t>
  </si>
  <si>
    <t>CA 2732</t>
  </si>
  <si>
    <t>CA 3115</t>
  </si>
  <si>
    <t>CA 3154</t>
  </si>
  <si>
    <t>CA 3333</t>
  </si>
  <si>
    <t>CA 4239</t>
  </si>
  <si>
    <t>CA 4286</t>
  </si>
  <si>
    <t>CA 4336</t>
  </si>
  <si>
    <t>CA 4498</t>
  </si>
  <si>
    <t>CA 45692</t>
  </si>
  <si>
    <t>CHEVROLET  S-10 c/motor MWM (purg.10mm)</t>
  </si>
  <si>
    <t>Degas.</t>
  </si>
  <si>
    <t>FORD RANGER c/motor MWM (2002-&gt;) (purg.10mm)</t>
  </si>
  <si>
    <t>CA 9477</t>
  </si>
  <si>
    <t>C 24123</t>
  </si>
  <si>
    <t>Panel</t>
  </si>
  <si>
    <t>C 3875</t>
  </si>
  <si>
    <t>CA 4583</t>
  </si>
  <si>
    <t>CA 4691</t>
  </si>
  <si>
    <t>CA 5120</t>
  </si>
  <si>
    <t>CA 5308</t>
  </si>
  <si>
    <t>CA 5309</t>
  </si>
  <si>
    <t>CA 5331</t>
  </si>
  <si>
    <t>CA 5376 A</t>
  </si>
  <si>
    <t>CA 5461</t>
  </si>
  <si>
    <t>CA 5729</t>
  </si>
  <si>
    <t>CA 5854</t>
  </si>
  <si>
    <t>CA 5901</t>
  </si>
  <si>
    <t>CA 5961</t>
  </si>
  <si>
    <t>CA 670 PL</t>
  </si>
  <si>
    <t>CA 7432</t>
  </si>
  <si>
    <t>CA 8748</t>
  </si>
  <si>
    <t>CA 9283</t>
  </si>
  <si>
    <t>CH 330PL</t>
  </si>
  <si>
    <t>CH 331PL</t>
  </si>
  <si>
    <t>CH 5993</t>
  </si>
  <si>
    <t>CH 844PLA</t>
  </si>
  <si>
    <t>CH 850PL</t>
  </si>
  <si>
    <t>C20457</t>
  </si>
  <si>
    <t>G 12</t>
  </si>
  <si>
    <t>G 3727</t>
  </si>
  <si>
    <t>P 3627</t>
  </si>
  <si>
    <t>P 4105</t>
  </si>
  <si>
    <t>P 4159</t>
  </si>
  <si>
    <t>P 4549A</t>
  </si>
  <si>
    <t>P 5797</t>
  </si>
  <si>
    <t>PH 2809A</t>
  </si>
  <si>
    <t>PH 2811</t>
  </si>
  <si>
    <t>PH 2855</t>
  </si>
  <si>
    <t>PH 2859</t>
  </si>
  <si>
    <t>PH 2864</t>
  </si>
  <si>
    <t>PH 3593A</t>
  </si>
  <si>
    <t>PH 4467</t>
  </si>
  <si>
    <t>PH 4887</t>
  </si>
  <si>
    <t>PH 4908</t>
  </si>
  <si>
    <t>PH 5103</t>
  </si>
  <si>
    <t>PH 5443</t>
  </si>
  <si>
    <t>PH 5713</t>
  </si>
  <si>
    <t>PH 5796</t>
  </si>
  <si>
    <t>PH 5803</t>
  </si>
  <si>
    <t>PH 5885</t>
  </si>
  <si>
    <t>PS 7171</t>
  </si>
  <si>
    <t>ALFA ROMEO 33 1,7 i</t>
  </si>
  <si>
    <t>AUDI 80E2,0 (90HP Y 113HP)</t>
  </si>
  <si>
    <t>C 3366</t>
  </si>
  <si>
    <t>RENAULT Torino</t>
  </si>
  <si>
    <t>VW Senda/ Saveiro D</t>
  </si>
  <si>
    <t>DODGE Polara / DODGE GTX</t>
  </si>
  <si>
    <t>ALFA ROMEO 145 DIESEL</t>
  </si>
  <si>
    <t>VW SENDA DIESEL</t>
  </si>
  <si>
    <t>Gas oil</t>
  </si>
  <si>
    <t>3/4"</t>
  </si>
  <si>
    <t>1"</t>
  </si>
  <si>
    <t>c/ tubos</t>
  </si>
  <si>
    <t>1 x 14</t>
  </si>
  <si>
    <t>M 14 x 1.5</t>
  </si>
  <si>
    <t>M 12 x 1.5</t>
  </si>
  <si>
    <t>M 24 x 1.5</t>
  </si>
  <si>
    <t>ANTIBURBUJA - AUDI</t>
  </si>
  <si>
    <t>ANTIBURBUJA  - VOLKSWAGEN</t>
  </si>
  <si>
    <t>ANTIBURBUJA  - ALFA ROMEO</t>
  </si>
  <si>
    <t>ANSI</t>
  </si>
  <si>
    <t>ISUZU</t>
  </si>
  <si>
    <t xml:space="preserve">Citroen Xsara Picasso 1.4  '00-&gt; </t>
  </si>
  <si>
    <t xml:space="preserve">Citroen Xsara Picasso 1.6I 16v-1,6I '00-&gt; </t>
  </si>
  <si>
    <t xml:space="preserve">Peugeot  106, 206, 206SW  1.1, 1.4, 1.6 '00-&gt;  </t>
  </si>
  <si>
    <t>CA4893</t>
  </si>
  <si>
    <t>C 2657</t>
  </si>
  <si>
    <t>Renault Clio, Kangoo, Twingo 1.2 16v '01-&gt;</t>
  </si>
  <si>
    <t>Audi A3 1.9 TDI 1996-&gt;</t>
  </si>
  <si>
    <t>VW Bora-N.Beetle-Passat- 1.9TDi '98-&gt;</t>
  </si>
  <si>
    <t>VW New Bettle - Passat 1,9 TDI '98-&gt;</t>
  </si>
  <si>
    <t>VW Polo 1,9 TDI 99/01</t>
  </si>
  <si>
    <t>VW Sharan 1,9 TDI '95-&gt;</t>
  </si>
  <si>
    <t>HONDA</t>
  </si>
  <si>
    <t>CitroenJumper-C3-Xantia-Xsara 2,0 HDI '99-&gt;</t>
  </si>
  <si>
    <t>G.Oil Eco</t>
  </si>
  <si>
    <t>HU711X</t>
  </si>
  <si>
    <t>CH9023ECO</t>
  </si>
  <si>
    <t>F-100 (4PA 203) POTENCIADO (87-&gt;)</t>
  </si>
  <si>
    <t>HU612X</t>
  </si>
  <si>
    <t>CH9437ECO</t>
  </si>
  <si>
    <t>HU611X</t>
  </si>
  <si>
    <t>HU610X</t>
  </si>
  <si>
    <t>CH8530ECO</t>
  </si>
  <si>
    <t>HU726/1X</t>
  </si>
  <si>
    <t>CH9305ECO</t>
  </si>
  <si>
    <t>CH9301ECO</t>
  </si>
  <si>
    <t>HU718/1K</t>
  </si>
  <si>
    <t>AUDI</t>
  </si>
  <si>
    <t>CITROËN</t>
  </si>
  <si>
    <t>MERCEDES BENZ</t>
  </si>
  <si>
    <t>ROVER LANDROVER</t>
  </si>
  <si>
    <t>LINEA PESADA</t>
  </si>
  <si>
    <t>IVECO EUROCARGO II 180 E21/ 450 E 32Cavallino(Cursor 8)(01/06-</t>
  </si>
  <si>
    <t>ALFA ROMEO</t>
  </si>
  <si>
    <t>CITROEN JUMPER  II 2.0, 2.2, 2.8, 3.0 HDI (2007-&gt;) ( 1906.98 )</t>
  </si>
  <si>
    <t>PH4997</t>
  </si>
  <si>
    <t>W67/2</t>
  </si>
  <si>
    <t>DAEWO Damas, Labo STD (96-&gt;)</t>
  </si>
  <si>
    <t>DAIHATSU  Applause1,6 (98-&gt;)- Cuore- Feroza 4x4 - Mira- Terios</t>
  </si>
  <si>
    <t>PH4967</t>
  </si>
  <si>
    <t>W68/1</t>
  </si>
  <si>
    <t>DAIHATSU Applause-  Charade -Feroza 4x4 1,6</t>
  </si>
  <si>
    <t>3/4x16</t>
  </si>
  <si>
    <t>WD950/2</t>
  </si>
  <si>
    <t>AGRALE DEUTZ  (302 6564 )</t>
  </si>
  <si>
    <t>WK719/6</t>
  </si>
  <si>
    <t>DEUTZ AGRALE / FAHR</t>
  </si>
  <si>
    <t>P3401</t>
  </si>
  <si>
    <t>13/ 16 x 18</t>
  </si>
  <si>
    <t>WK940/19</t>
  </si>
  <si>
    <t>DEUTZ AGRALE  (01181245 )</t>
  </si>
  <si>
    <t>M 16x1,5</t>
  </si>
  <si>
    <t>WK1040</t>
  </si>
  <si>
    <t>AGRALE-DEUTZ  Bus MA 7,5T/ MA  8,5T - 7000(MWM 4,10T) (2000-&gt;)</t>
  </si>
  <si>
    <t>AGRALE-DEUTZ  8000 (MWM 4,10T) (2000-&gt;) (vaso plástico incluído)</t>
  </si>
  <si>
    <t xml:space="preserve">AGRALE 6000- 8500 T- Furgovan 6000 ( MWM Sprint) </t>
  </si>
  <si>
    <t>214+purg.</t>
  </si>
  <si>
    <t xml:space="preserve">AGRALE Vollare A5 2,8 - A6 2,8- A8 (MWM Sprint) </t>
  </si>
  <si>
    <t>6008006040007 )</t>
  </si>
  <si>
    <t>CA9328</t>
  </si>
  <si>
    <t>C28105</t>
  </si>
  <si>
    <t>FIAT Stilo 1.8 16V  (2005→)</t>
  </si>
  <si>
    <t>FIAT Stilo 1.9 JTD 115  (2001→)</t>
  </si>
  <si>
    <t>FIAT DUNA 1,4 S / UNO ST/ 1,0/ 1,3i/ 1,4Sie MPI (95-&gt;)</t>
  </si>
  <si>
    <t>FIAT REGATTA 1,6L</t>
  </si>
  <si>
    <t>CAK256</t>
  </si>
  <si>
    <t>C1188</t>
  </si>
  <si>
    <t>FIAT AGRI - FIAT ALLIS - HYSTER - MICHIGAN</t>
  </si>
  <si>
    <t>131/ 104</t>
  </si>
  <si>
    <t>63/ 18</t>
  </si>
  <si>
    <t>CA9032</t>
  </si>
  <si>
    <t>C27902</t>
  </si>
  <si>
    <t xml:space="preserve">FIAT IVECO Eurocargo II-180 E 32 Cavallino </t>
  </si>
  <si>
    <t xml:space="preserve">FIAT IVECO Eurocargo II-450 E 32 Cavallino </t>
  </si>
  <si>
    <t>IVECO-EUROTRAKKER 380 E38-E44, 4410 E38-E44</t>
  </si>
  <si>
    <t>SECUNDARIO  de AR2092 (2996157)</t>
  </si>
  <si>
    <t>CA9032SY</t>
  </si>
  <si>
    <t>CF1550</t>
  </si>
  <si>
    <t>SECINDARIO de AR2068 (503106176)</t>
  </si>
  <si>
    <t>PH9453</t>
  </si>
  <si>
    <t>W950/26</t>
  </si>
  <si>
    <t>IVECO EUROCARGO Serie 170 E 22 mot.Tector 6 (01/04-&gt;)</t>
  </si>
  <si>
    <t>M 27 x 2</t>
  </si>
  <si>
    <t xml:space="preserve"> ( 2992242- 503120785- 504033399 )</t>
  </si>
  <si>
    <t xml:space="preserve">FIAT Agri - FIAT Allis </t>
  </si>
  <si>
    <t>PH10267</t>
  </si>
  <si>
    <t>IVECO Daily 50 C 16 (3.0 16V TB-IC Electrónico) (2995655)</t>
  </si>
  <si>
    <t>M22 x 1,5</t>
  </si>
  <si>
    <t>IVECO Eurostar - Eurotech - Eurotrakker 380 E 37</t>
  </si>
  <si>
    <t>FORD Ranger 3,0 TD motor International POWER STROKE</t>
  </si>
  <si>
    <t>Mercedes Benz DAI E- DAI G- DAI M  400 CDI</t>
  </si>
  <si>
    <t>GF4L913, GF5L913(a gas) -AGRALE Dynamic</t>
  </si>
  <si>
    <t>C 18450</t>
  </si>
  <si>
    <t>CA10227</t>
  </si>
  <si>
    <t>PEUGEOT  207 Compact 1.4</t>
  </si>
  <si>
    <t>Ssangyong Rexton 2,3TD, 2,9TD</t>
  </si>
  <si>
    <t>M.BENZ 190D /200DyE</t>
  </si>
  <si>
    <t>DAEWO  Korando 2,2</t>
  </si>
  <si>
    <t>PLASTICO DOBLE PICO COMPLETO UNIVERSAL GRANDE</t>
  </si>
  <si>
    <t xml:space="preserve">PEUGEOT 407 </t>
  </si>
  <si>
    <t>FIAT PUNTO ( 2006-&gt;)</t>
  </si>
  <si>
    <t>CITROEN C5-C6 (2005-&gt;)</t>
  </si>
  <si>
    <t>TOYOTA Hilux</t>
  </si>
  <si>
    <t>TOYOTA Corolla ( 2006-&gt;)</t>
  </si>
  <si>
    <t>C22267</t>
  </si>
  <si>
    <t>C15300</t>
  </si>
  <si>
    <t>MITSUBISHI L200 (4x4)</t>
  </si>
  <si>
    <t>MITSUBISHI</t>
  </si>
  <si>
    <t>MITSUBISHI  L300 1,6-1,8/ Pajero 3,0i v6 Naf.</t>
  </si>
  <si>
    <t>MITSUBISHI Space Wagon 1,8-2,0</t>
  </si>
  <si>
    <t>MITSUBISHI Montero 2,0-2,6</t>
  </si>
  <si>
    <t>PEUGEOT Boxer TD</t>
  </si>
  <si>
    <t xml:space="preserve">PEUGEOT  404-504/ Boxer </t>
  </si>
  <si>
    <t>CHEVROLET Pick Up D mot.Maxion/ SILVERADO D</t>
  </si>
  <si>
    <t>RENAULT Express Diesel/ Clio Diesel</t>
  </si>
  <si>
    <t>PH 2835</t>
  </si>
  <si>
    <t>WP 931/1</t>
  </si>
  <si>
    <t>PH 2821C</t>
  </si>
  <si>
    <t>W 925A</t>
  </si>
  <si>
    <t>RENAULT  Clïo1,9D/  Megane 1,9- Scenic RT TD</t>
  </si>
  <si>
    <t>IVECO Daily 2,8 -New Daily- Turbo Daily</t>
  </si>
  <si>
    <t>FIAT Ducato 2,5 Turbodiesel 2,8 Diesel y Turbodiesel</t>
  </si>
  <si>
    <t>PEUGEOT Boxer 2,8 HDI</t>
  </si>
  <si>
    <t>FORD  F100 desde 1992/ FORD 14000 c/Motor MWM</t>
  </si>
  <si>
    <t>CHEVROLET Luv Nafta</t>
  </si>
  <si>
    <t>FORD Ka</t>
  </si>
  <si>
    <t>FORD RANGER C/MOTOR MAXION 2,5 dde. 2000</t>
  </si>
  <si>
    <t>FORD Taunus - Sierra 2,3</t>
  </si>
  <si>
    <t>CITROÊN</t>
  </si>
  <si>
    <t>FORD Sierra 1,6 /Escort 1,6</t>
  </si>
  <si>
    <t>DEUTZ Chico A30/40/55/65</t>
  </si>
  <si>
    <t>INDENOR 6 cilindros</t>
  </si>
  <si>
    <t xml:space="preserve"> IVECO Eurotrakker-Strallis (2994048- 500315480- 503355292)</t>
  </si>
  <si>
    <t xml:space="preserve">IVECO  Eurotrakker 190 E38 Cursor 13 (01/01-&gt;11/04)  </t>
  </si>
  <si>
    <t xml:space="preserve">IVECO  Eurotrakker 190 E44 Cursor 13(09/00-&gt;11/04) </t>
  </si>
  <si>
    <t xml:space="preserve"> IVECO  Eurotrakker 340-380-410 E38 Cursor 13(01/01-&gt;11/04)  </t>
  </si>
  <si>
    <t xml:space="preserve"> IVECO  Eurotrakker 380-410 E44 Cursor 13 (01/01-&gt;11/04)  </t>
  </si>
  <si>
    <t xml:space="preserve"> IVECO  Stralis 380(570S38T) Cursor 13 (01/06-&gt;)  </t>
  </si>
  <si>
    <t xml:space="preserve">IVECO  Stralis 450 E38 Cursor 13 (01/05-&gt;)  </t>
  </si>
  <si>
    <t>PS9026</t>
  </si>
  <si>
    <t>WK1050/1</t>
  </si>
  <si>
    <t>IVECO Eurocargo I 150 E18- 160 E23 (01/97-&gt;)</t>
  </si>
  <si>
    <t>1"x12</t>
  </si>
  <si>
    <t>IVECO EuroTech 450 E37ht / EuroTrakker (93-04) 450 E37HT (01/99-&gt;)</t>
  </si>
  <si>
    <t>FIAT IVECO Eurocargo II 180 E32- 450 E32 Cursor 8 (06-&gt;)</t>
  </si>
  <si>
    <t>FIAT IVECO Stralis 380 - 420 -450 E38Cursor 13 (06-&gt;)  (vaso plástico incluído)</t>
  </si>
  <si>
    <t>IVECO EuroCargo II 170 E21- E21T (MWM TCA 6,0) (01/04-&gt;)</t>
  </si>
  <si>
    <t>(714 6716 - 714 6717 ) ( vaso plástico incluído )</t>
  </si>
  <si>
    <t>PS-5989</t>
  </si>
  <si>
    <t>WK950/6</t>
  </si>
  <si>
    <t>FIAT IVECO EuroCargo I 90-120-140-150-160 E (91-03)</t>
  </si>
  <si>
    <t>M 14 X 1,5</t>
  </si>
  <si>
    <t xml:space="preserve">FIAT IVECO Euro Cargo II 170 E 22 (Tector 6)  (03-08) </t>
  </si>
  <si>
    <t xml:space="preserve">FIAT IVECO EuroTech MH/MP/MT Cursor 8 -180-190-450 E Cursor E0618D/B(92-02) </t>
  </si>
  <si>
    <t>FIAT IVECO EuroTrakker 190-200-340-380-410-450 E Cursor 13 (93-04)</t>
  </si>
  <si>
    <t>FIAT IVECO Stralis 310 Cursor 8 / 380-420 Cursor 13</t>
  </si>
  <si>
    <t>FIAT IVECO Trakker 380-420 Cursor 13</t>
  </si>
  <si>
    <t>(190 7539 -190 8547 -193 0992 -503 120 784 -NEW HOLLAND 1931061)</t>
  </si>
  <si>
    <t xml:space="preserve"> IVECO EurocargoII 170E 22 (03-08)  </t>
  </si>
  <si>
    <t>IVECO EuroCargo II 180 E32- 450 E32- E21T Cursor 8) (01/06-&gt;)</t>
  </si>
  <si>
    <t>IVECO EuroTech MH/ MP/ MT Cursor 8</t>
  </si>
  <si>
    <t>IVECO EuroTech 180 E24(Cursor E0618D) - 190 E31 (Cursor E0618B)</t>
  </si>
  <si>
    <t>IVECO Strallis 310 (Cursor 8) (01/05-&gt;)</t>
  </si>
  <si>
    <t>( 190 7460- 193 1100- 299 1585- 994 84067 )</t>
  </si>
  <si>
    <t>IVECO EuroCargo 170 E21 mot. MWM</t>
  </si>
  <si>
    <t>WK724</t>
  </si>
  <si>
    <t>IVECO Eurotech 450 E37HT(99-&gt;)- MP 380 E370H- 200 E41H(93/01)</t>
  </si>
  <si>
    <t>IVECO Eurotech 380 E37- 450 E37HT</t>
  </si>
  <si>
    <t>( 01907640 - 190  0953 - 190 4640 - 190 7640 - 193 0953 )</t>
  </si>
  <si>
    <t>WK950/19</t>
  </si>
  <si>
    <t>IVECO DAILY 50c 16 (3,0 16V TB-IC Electrónico) ( 2992662 )</t>
  </si>
  <si>
    <t>IVECO Stralis  310 (Cursor 8) (2006-&gt;)/ 380-420 (Cursor 13) (2007-&gt;)</t>
  </si>
  <si>
    <t>WK854/2</t>
  </si>
  <si>
    <t>IVECO Daily S2000 3,0 HPI/ 29L10 HPI(2,3 TD)/ 29L11 (2,8 TDI) (02-&gt;06)</t>
  </si>
  <si>
    <t>IVECO Daily S2000 29L12 HPI (2,3 TD)/ 29L13 (2,8 TDI) (02-&gt;06)</t>
  </si>
  <si>
    <t>IVECO Daily S2000 29L14 HPT (2,3HTP)/ 29L9 (2,8D)</t>
  </si>
  <si>
    <t>IVECO Daily Touring 3,0 HTTP/ Campagnola 3,0 HPT 4x4</t>
  </si>
  <si>
    <t>( 299 2300 - 504071913 - 504018807 - 2994102)</t>
  </si>
  <si>
    <t>FIAT DUCATO II  2.2, 2.3, 2,8, 3.0 JTD  ( 77362340 - 77363600 )</t>
  </si>
  <si>
    <t>GM BLAZER DLX 2,2i (96-&gt;) / S10 2,2i(97-&gt;)</t>
  </si>
  <si>
    <t>GMC LUMINA 3,8 L</t>
  </si>
  <si>
    <t>GM ASTRA Nafta/ Diesel (-&gt;99)</t>
  </si>
  <si>
    <t>FIAT PALIO/ SIENA 1.6 8/16v- 1.7D y TD</t>
  </si>
  <si>
    <t>CA 7775</t>
  </si>
  <si>
    <t>HYUNDAI ACCENT 1,5 GS/ GLS</t>
  </si>
  <si>
    <t>HU719/7X</t>
  </si>
  <si>
    <t>C2538</t>
  </si>
  <si>
    <t>RENAULT LAGUNA II 1,9-2,2  dCi (7700111834)</t>
  </si>
  <si>
    <t xml:space="preserve">RENAULT LAGUNA II 2,0 16v - 3,0 v 6  (7700111834)  </t>
  </si>
  <si>
    <t>RENAULT CLIO II - LAGUNA 3,0 V6 (2003-&gt;) (7700111834)</t>
  </si>
  <si>
    <t>RENAULT KANGOO  1,5 dCi (8200023480)</t>
  </si>
  <si>
    <t>C2969</t>
  </si>
  <si>
    <t>CHEROKEE 2,5 TD GRAND CHEROKEE 4,0/ DAKOTA</t>
  </si>
  <si>
    <t>CA 7440</t>
  </si>
  <si>
    <t>CA 5873</t>
  </si>
  <si>
    <t>M. BENZ 609D / 709D / 710 / 809 D</t>
  </si>
  <si>
    <t>M.BENZ SPRINTER 2,5 (96-&gt;)</t>
  </si>
  <si>
    <t>CA 8674</t>
  </si>
  <si>
    <t>CA 8675</t>
  </si>
  <si>
    <t>ROVER 416/ 420Di/ Sdi/ 620 SLDi/ FREELANDER TDI</t>
  </si>
  <si>
    <t>FORD FIESTA 1,4 1,6i MAX, FOCUS 1,6</t>
  </si>
  <si>
    <t>W711/80</t>
  </si>
  <si>
    <t>JOHN DEERE 317</t>
  </si>
  <si>
    <t>SUZUKI GRAND VITARA 1,6 2,5</t>
  </si>
  <si>
    <t>TOYOTA HILUX 2,5 TD/3,0 TD /01/05-&gt;)</t>
  </si>
  <si>
    <t>TOYOTA 4-RUNNER 3,0 V6 / CRESIDA CELICA</t>
  </si>
  <si>
    <t>TOYOTA HILUX COROLLA 1,8 (01/02-&gt;)</t>
  </si>
  <si>
    <t>C24444</t>
  </si>
  <si>
    <t>CATERPILLAR SERIE CP-CS /D4H-D4D-D4E-D5-D6B-D6D</t>
  </si>
  <si>
    <t>CATERPILLAR 226B-232B</t>
  </si>
  <si>
    <t>CATERPILLAR M 325C/332C CL-325C CL-330B BL-350B BL</t>
  </si>
  <si>
    <t>CATERPILLAR 533-543-613B 6-814F-816F-938G</t>
  </si>
  <si>
    <t>CATERPILLAR 950G-962G-966F-970F-972G</t>
  </si>
  <si>
    <t>ASTARSA SERIE 950</t>
  </si>
  <si>
    <t>C29624</t>
  </si>
  <si>
    <t>TOWNMOTOR SERIE V 160B-180B-200B-225B-250B-300B</t>
  </si>
  <si>
    <t>CATERPILLAR SERIE AP-1000/1050 (4M8047/7W5389)</t>
  </si>
  <si>
    <t>CATERPILLAR SERIE CB-CP-CS (4M9334/8N5317)</t>
  </si>
  <si>
    <t>PES</t>
  </si>
  <si>
    <t>OL 466</t>
  </si>
  <si>
    <t>OL 713 C</t>
  </si>
  <si>
    <t>OL 467</t>
  </si>
  <si>
    <t>OL 714 C</t>
  </si>
  <si>
    <t>OL 468</t>
  </si>
  <si>
    <t>OL 469</t>
  </si>
  <si>
    <t>OL 715 C</t>
  </si>
  <si>
    <t>OL 470</t>
  </si>
  <si>
    <t>OL 471</t>
  </si>
  <si>
    <t>OL 716 C</t>
  </si>
  <si>
    <t>OL 717 C</t>
  </si>
  <si>
    <t>OL 472</t>
  </si>
  <si>
    <t>OL 473</t>
  </si>
  <si>
    <t>OL 718 C</t>
  </si>
  <si>
    <t>OL 474</t>
  </si>
  <si>
    <t>OL 475</t>
  </si>
  <si>
    <t>OL 719 C</t>
  </si>
  <si>
    <t>OL 476</t>
  </si>
  <si>
    <t>OL 720 C</t>
  </si>
  <si>
    <t>OL 477</t>
  </si>
  <si>
    <t>OL 721 C</t>
  </si>
  <si>
    <t>OL 478</t>
  </si>
  <si>
    <t>OL 722 C</t>
  </si>
  <si>
    <t>OL 479</t>
  </si>
  <si>
    <t>OL 480</t>
  </si>
  <si>
    <t>OL 723 C</t>
  </si>
  <si>
    <t>OL 481</t>
  </si>
  <si>
    <t>OL 724 C</t>
  </si>
  <si>
    <t>OL 725 C</t>
  </si>
  <si>
    <t>OL 726 C</t>
  </si>
  <si>
    <t>OL 482</t>
  </si>
  <si>
    <t>OL 484</t>
  </si>
  <si>
    <t>OL 485</t>
  </si>
  <si>
    <t>OL 486</t>
  </si>
  <si>
    <t>OL 487</t>
  </si>
  <si>
    <t>OL 491</t>
  </si>
  <si>
    <t>OL 500</t>
  </si>
  <si>
    <t>OLD 3000</t>
  </si>
  <si>
    <t>OLD 3003</t>
  </si>
  <si>
    <t>OLD 3005</t>
  </si>
  <si>
    <t>EOL 100</t>
  </si>
  <si>
    <t>EOL 101</t>
  </si>
  <si>
    <t>EOL 102</t>
  </si>
  <si>
    <t>EOL 103</t>
  </si>
  <si>
    <t>EOL 104</t>
  </si>
  <si>
    <t>EOL 105</t>
  </si>
  <si>
    <t>EOL 106</t>
  </si>
  <si>
    <t>EOL 107</t>
  </si>
  <si>
    <t>EOL 108</t>
  </si>
  <si>
    <t>GS 014</t>
  </si>
  <si>
    <t>GS 014/L</t>
  </si>
  <si>
    <t>GS 117</t>
  </si>
  <si>
    <t>GS 57</t>
  </si>
  <si>
    <t>GS 58</t>
  </si>
  <si>
    <t>GS 65</t>
  </si>
  <si>
    <t>GS 66</t>
  </si>
  <si>
    <t>GS 67</t>
  </si>
  <si>
    <t>GS 68</t>
  </si>
  <si>
    <t>GS 71</t>
  </si>
  <si>
    <t>GS 97</t>
  </si>
  <si>
    <t>GS 98</t>
  </si>
  <si>
    <t>GS 180</t>
  </si>
  <si>
    <t>GS 182</t>
  </si>
  <si>
    <t>GS 150</t>
  </si>
  <si>
    <t>GS 130</t>
  </si>
  <si>
    <t>GS 131</t>
  </si>
  <si>
    <t>GS 190</t>
  </si>
  <si>
    <t>GS 192</t>
  </si>
  <si>
    <t>GS 193</t>
  </si>
  <si>
    <t>GS 194</t>
  </si>
  <si>
    <t>GS 195</t>
  </si>
  <si>
    <t>GS 198</t>
  </si>
  <si>
    <t>GS 200</t>
  </si>
  <si>
    <t>GS 319</t>
  </si>
  <si>
    <t>GS 700</t>
  </si>
  <si>
    <t>GSO 440</t>
  </si>
  <si>
    <t>GSO 440/L</t>
  </si>
  <si>
    <t>GSO 1500</t>
  </si>
  <si>
    <t>GSO 1502</t>
  </si>
  <si>
    <t>GSO 1502/L</t>
  </si>
  <si>
    <t>GSO 1504</t>
  </si>
  <si>
    <t>GSO 1505</t>
  </si>
  <si>
    <t>GSO 1506</t>
  </si>
  <si>
    <t>GSO 1507</t>
  </si>
  <si>
    <t>GSO 1508</t>
  </si>
  <si>
    <t>GSO 1509</t>
  </si>
  <si>
    <t>GSO 1600</t>
  </si>
  <si>
    <t>GSO 1601</t>
  </si>
  <si>
    <t>GSO 1602</t>
  </si>
  <si>
    <t>GSO 1603</t>
  </si>
  <si>
    <t>GSO 1604</t>
  </si>
  <si>
    <t>GSO 1605</t>
  </si>
  <si>
    <t>GSO 1606</t>
  </si>
  <si>
    <t>GSO 1607</t>
  </si>
  <si>
    <t>GSO 1608</t>
  </si>
  <si>
    <t>GSO 1609</t>
  </si>
  <si>
    <t>GSO 1610</t>
  </si>
  <si>
    <t>GSO 1611</t>
  </si>
  <si>
    <t>TN 1</t>
  </si>
  <si>
    <t>E-GSO-200</t>
  </si>
  <si>
    <t>AR 1654 PM</t>
  </si>
  <si>
    <t>AR 1655 PM</t>
  </si>
  <si>
    <t>GS 99</t>
  </si>
  <si>
    <t>OL 488</t>
  </si>
  <si>
    <t>OL 490</t>
  </si>
  <si>
    <t>EOL 110</t>
  </si>
  <si>
    <t>EOL 125</t>
  </si>
  <si>
    <t>EOL 127</t>
  </si>
  <si>
    <t>EOL 109</t>
  </si>
  <si>
    <t>GS 58-P</t>
  </si>
  <si>
    <t>GS 182-P</t>
  </si>
  <si>
    <t>EOL 126</t>
  </si>
  <si>
    <t>EOL 111</t>
  </si>
  <si>
    <t>EOL 112</t>
  </si>
  <si>
    <t>AR 1657 PM</t>
  </si>
  <si>
    <t>AR 1656 PMS</t>
  </si>
  <si>
    <t>TH 945</t>
  </si>
  <si>
    <t>TH 946</t>
  </si>
  <si>
    <t>TH 948</t>
  </si>
  <si>
    <t>TH 947</t>
  </si>
  <si>
    <t>AR 1658 PMS</t>
  </si>
  <si>
    <t>AR 1659 PM</t>
  </si>
  <si>
    <t>GS 59</t>
  </si>
  <si>
    <t>GS 60</t>
  </si>
  <si>
    <t>GS 219</t>
  </si>
  <si>
    <t>GS 226</t>
  </si>
  <si>
    <t>EOL 113</t>
  </si>
  <si>
    <t>EOL 122</t>
  </si>
  <si>
    <t>EOL 130</t>
  </si>
  <si>
    <t>EOL 131</t>
  </si>
  <si>
    <t>EOL 132</t>
  </si>
  <si>
    <t>EOL 133</t>
  </si>
  <si>
    <t>AR 1623 PMS</t>
  </si>
  <si>
    <t>FS 101</t>
  </si>
  <si>
    <t>FS 102</t>
  </si>
  <si>
    <t>EOL 129</t>
  </si>
  <si>
    <t>AR 1660 PMS</t>
  </si>
  <si>
    <t>AR 2035</t>
  </si>
  <si>
    <t>AR 2034</t>
  </si>
  <si>
    <t>AR 1491</t>
  </si>
  <si>
    <t>OL 492</t>
  </si>
  <si>
    <t>OL 493</t>
  </si>
  <si>
    <t>OL 494</t>
  </si>
  <si>
    <t>AR 1661 PMS</t>
  </si>
  <si>
    <t>AR 1662 PM</t>
  </si>
  <si>
    <t>AR 1663 PMS</t>
  </si>
  <si>
    <t>AR 1664 PM</t>
  </si>
  <si>
    <t>AR 1665 PM</t>
  </si>
  <si>
    <t>AR 1666 PM</t>
  </si>
  <si>
    <t>AR 1667 PMS</t>
  </si>
  <si>
    <t>AR 2036</t>
  </si>
  <si>
    <t>EOL 123</t>
  </si>
  <si>
    <t>AR 2037</t>
  </si>
  <si>
    <t>TH 950</t>
  </si>
  <si>
    <t>TH 951</t>
  </si>
  <si>
    <t>TH 952</t>
  </si>
  <si>
    <t>TH 953</t>
  </si>
  <si>
    <t>TH 954</t>
  </si>
  <si>
    <t>TH 955</t>
  </si>
  <si>
    <t>TH 956</t>
  </si>
  <si>
    <t>TH 957</t>
  </si>
  <si>
    <t>AR 1669 PMS</t>
  </si>
  <si>
    <t>TH 958</t>
  </si>
  <si>
    <t>TH 960</t>
  </si>
  <si>
    <t>TH 961</t>
  </si>
  <si>
    <t>TH 963</t>
  </si>
  <si>
    <t>TH 964</t>
  </si>
  <si>
    <t>AR 1668 PMS</t>
  </si>
  <si>
    <t>GSO 456</t>
  </si>
  <si>
    <t>GS 171</t>
  </si>
  <si>
    <t>AR 1670 PM</t>
  </si>
  <si>
    <t>TH 962</t>
  </si>
  <si>
    <t>TH 966</t>
  </si>
  <si>
    <t>TH 970</t>
  </si>
  <si>
    <t>TH 971</t>
  </si>
  <si>
    <t>AR 2045</t>
  </si>
  <si>
    <t>AR 1671 PM</t>
  </si>
  <si>
    <t>AR 1672 PM</t>
  </si>
  <si>
    <t>AR 1673 PMS</t>
  </si>
  <si>
    <t>AR 2046</t>
  </si>
  <si>
    <t>AR 2047</t>
  </si>
  <si>
    <t>AR 2048</t>
  </si>
  <si>
    <t>AR 2050</t>
  </si>
  <si>
    <t>AR 2051</t>
  </si>
  <si>
    <t>AR 2052</t>
  </si>
  <si>
    <t>AR 2053</t>
  </si>
  <si>
    <t>AR 2054</t>
  </si>
  <si>
    <t>AR 2055</t>
  </si>
  <si>
    <t>AR 2056</t>
  </si>
  <si>
    <t>TOYOTA CELICA NAF,2,0-COROLLA 1,6-1,8-1,3-1,8 DIESEL</t>
  </si>
  <si>
    <t>PH 5166</t>
  </si>
  <si>
    <t>W 610/4</t>
  </si>
  <si>
    <t>MAZDA 626V 2,0</t>
  </si>
  <si>
    <t>FORD RANGER 3,0 POWER STROKE(71185)</t>
  </si>
  <si>
    <t>P 733/1X</t>
  </si>
  <si>
    <t>RENAULT LAGUNA II 1,9 DCI / MASTER II 2,5D-2,8 DTI-2,8TD/MEGANE</t>
  </si>
  <si>
    <t>VW FOX 1,4 TDI  (04/05-&gt;) (trapez.) / GOL TREND 1,6 /VOYAGE</t>
  </si>
  <si>
    <t>HU719/6x</t>
  </si>
  <si>
    <t>VW VENTO / JETTA 2.5 V5 (06D115562)</t>
  </si>
  <si>
    <t>RENAULT 18/ SCANIA/FIAT Duna Diesel/147/ LADA Laika</t>
  </si>
  <si>
    <t>TOYOTA / SUBARU / DATSUN</t>
  </si>
  <si>
    <t>MERCEDES BENZ Sprinter</t>
  </si>
  <si>
    <t>FORD Transit</t>
  </si>
  <si>
    <t>CHEVROLET APACHE</t>
  </si>
  <si>
    <t>PICK UP FORD HASTA 64</t>
  </si>
  <si>
    <t>FIAT TRACTOR 450-650-780-SUPERSON</t>
  </si>
  <si>
    <t>TRACTOR FAHR DEUTZ A55 -A40 -A30 HASTA 55</t>
  </si>
  <si>
    <t>JOHN DEERE 5010</t>
  </si>
  <si>
    <t>FIAT SOMECA 55R - 55L - 60R</t>
  </si>
  <si>
    <t>FIAT SOMECA OM SUPERSON CAMIONES 682</t>
  </si>
  <si>
    <t>TRACTOR JOHN DEERE 730 - TRACTOR TRIUNFO</t>
  </si>
  <si>
    <t>CH10090ECO</t>
  </si>
  <si>
    <t>HU 934X</t>
  </si>
  <si>
    <t>BEDFORD (32293)</t>
  </si>
  <si>
    <t>G.M.C. SECUNDARIO - COC. SHUT</t>
  </si>
  <si>
    <t>C 14179</t>
  </si>
  <si>
    <t>BOBCAT- CLARK  (autoelevadores-maq.construcción)</t>
  </si>
  <si>
    <t>KOMATSU -MASSEY FERGUSSON (autoelev-maq.agric/constr.)</t>
  </si>
  <si>
    <t>NEW HOLLAND- TOYOTA Ind.Equipment</t>
  </si>
  <si>
    <t>FIAT AGRI- JOHN DEERE (maq..agricolas-construcción)</t>
  </si>
  <si>
    <t>MERCEDES BENZ 1518 ( Hojalata)</t>
  </si>
  <si>
    <t>SECUNDARIO DE AR 539 -  AR 761</t>
  </si>
  <si>
    <t>Peugeot Partner II 1,4-1,6 '02-&gt;</t>
  </si>
  <si>
    <t>CA 9764</t>
  </si>
  <si>
    <t>Peugeot Partner I 1,1-1,4-1,6 '00-&gt;</t>
  </si>
  <si>
    <t>38+10</t>
  </si>
  <si>
    <t>CH9018ECO</t>
  </si>
  <si>
    <t>HU 69/1</t>
  </si>
  <si>
    <t>GM CHEVROLET Astra-Astra Coupe 2,2 16v</t>
  </si>
  <si>
    <t>GM CHEVROLET Vectra -Zafira-Speedmaster  2,2 16v /</t>
  </si>
  <si>
    <t>GM CHEVROLET Astra -Astra Coupe 1,8 16v</t>
  </si>
  <si>
    <t xml:space="preserve">GM CHEVROLET Omega 2,6i V6/ </t>
  </si>
  <si>
    <t>GM CHEVROLET Zafira 1,8i 16v / 1,8i 16V CDX</t>
  </si>
  <si>
    <t>CA 8855</t>
  </si>
  <si>
    <t>C 2056</t>
  </si>
  <si>
    <t>PA 4248</t>
  </si>
  <si>
    <t>CA 5673</t>
  </si>
  <si>
    <t xml:space="preserve">CA 5682 </t>
  </si>
  <si>
    <t>CA 5657</t>
  </si>
  <si>
    <t>C 2648</t>
  </si>
  <si>
    <t>C 2055</t>
  </si>
  <si>
    <t>KIA 4AWD SPORTAGE DIESEL (K017-Z40 KIA)</t>
  </si>
  <si>
    <t>CHEVROLET  COMBO 1,7CDTI/DI/DTI -FRONTERA 2,2DTI/2,5TDI</t>
  </si>
  <si>
    <t>SUZUKI WAGON 1,3R+DDiS</t>
  </si>
  <si>
    <t>SAAB 9-3 2,2TiD- 9-5 2,2Tid/3,0Tid (5195516/ 5464556)</t>
  </si>
  <si>
    <t>C26138/1</t>
  </si>
  <si>
    <t>C 2987</t>
  </si>
  <si>
    <t>CA 9078</t>
  </si>
  <si>
    <t>KIA Besta Furgon/ Topic (MB 220900)</t>
  </si>
  <si>
    <t>MITSUBISHI Space Wagon (MB 220900)</t>
  </si>
  <si>
    <t>SUZUKI Gran Vitara (MB 220900)</t>
  </si>
  <si>
    <t>TOYOTA Dyna 300/ Hilux 2,4 -2,8D/ Hiace (23303-64010)</t>
  </si>
  <si>
    <t>RENAULT CLIO-KANGOO-MEGANE 1,9D ( 99-&gt;)(7701047417)</t>
  </si>
  <si>
    <t>RENAULT MEGANE SCENIC 1,9D /1,9TD ( 99-&gt;)(7701047417)</t>
  </si>
  <si>
    <t>C 26110/1</t>
  </si>
  <si>
    <t>CA 4576</t>
  </si>
  <si>
    <t>BMW 316 1,6/1,6i- 318 1,8/1,8i-323 2,3i/ 325 2,5i/ 518 1,8i</t>
  </si>
  <si>
    <t>VW TOUREG</t>
  </si>
  <si>
    <t>FORD F-100 mot.Cummins 4BTAA3,9</t>
  </si>
  <si>
    <t>FORD CARGO 914 TDI/ 915</t>
  </si>
  <si>
    <t>FORD F-100 TD mot.Cummins 4BTAA3,9</t>
  </si>
  <si>
    <t>FORD F-14000</t>
  </si>
  <si>
    <t>FORD CARGO 814 / F1416</t>
  </si>
  <si>
    <t>FIAT CAMION 619/ 673/ 697</t>
  </si>
  <si>
    <t>RENAULT Kangoo Express  Nafta 1,6 99--&gt;</t>
  </si>
  <si>
    <t>C20131</t>
  </si>
  <si>
    <t>DAIHATSU Delta 3,7 Diesel</t>
  </si>
  <si>
    <t>TOYOTA Dyna 150 2,8D./ 300</t>
  </si>
  <si>
    <t>FIAT PUNTO 1.3 MJTD MULTIJET  ( 77362340 - 77363600 )</t>
  </si>
  <si>
    <t>FIAT IDEA 1,3 MJTD MULTIJET  ( 77362340 - 77363600 )</t>
  </si>
  <si>
    <t>C2295/5</t>
  </si>
  <si>
    <t>FORD EcoSport 2,0 Automática ( 2006-2008 ) (trapez.)(7N159601AA)</t>
  </si>
  <si>
    <t>C30161</t>
  </si>
  <si>
    <t>FORD MONDEO IV 1,8 Tdci - 2,0 16v- 2,3 16v (2007-&gt;) ( trapezoidal)</t>
  </si>
  <si>
    <t>235/ 120</t>
  </si>
  <si>
    <t>FORD S- MAX 1,8 tdci(2007-&gt;)- 2,3 16v (2008-&gt;) ( trapezoidal)</t>
  </si>
  <si>
    <t>( 1418 883 - 1465170 - 6G91-9601AA -  6G91 9601 AB  )</t>
  </si>
  <si>
    <t>(- 6G91-9601-AC - 7G91 9601AA)</t>
  </si>
  <si>
    <t>CA5860</t>
  </si>
  <si>
    <t>C2788</t>
  </si>
  <si>
    <t>FORD TRANSIT 2.5 TD E  (1997-2000 )</t>
  </si>
  <si>
    <t>CA8919</t>
  </si>
  <si>
    <t>C28131</t>
  </si>
  <si>
    <t>FORD TRANSIT 2.4 16V TDI SWB-LWB DURATORQ  (2001→)</t>
  </si>
  <si>
    <t>CA10293</t>
  </si>
  <si>
    <t>FORD ECOSPORT  2,0 (2009-&gt;) ( 9N15-9601-AA)</t>
  </si>
  <si>
    <t>FORD Cargo 1317 E (Turbo-mot.Cummins 6B 5,9) (01/07-&gt;)</t>
  </si>
  <si>
    <t>FORD Cargo 1517 E, 1722 E (Turbo-mot.Cummins 6BT AA) (01/07-&gt;)</t>
  </si>
  <si>
    <t>FORD Cargo 915 E (Turbo-mot.Cummins 4BT AA) (01/07-&gt;)</t>
  </si>
  <si>
    <t>FORD F-100 mot. Cummins3,9 (01/07-&gt;) (LF16015- 4897898)</t>
  </si>
  <si>
    <t>CH9496ECO</t>
  </si>
  <si>
    <t>HU719/8X</t>
  </si>
  <si>
    <t>FORD Focus II 2.5 RS - 2,5 T</t>
  </si>
  <si>
    <t>FORD Mondeo IV 2,5 (-&gt;04/07)</t>
  </si>
  <si>
    <t>FORD S-Max 2.5 (-&gt;05/06)</t>
  </si>
  <si>
    <t>WK940</t>
  </si>
  <si>
    <t>FORD ( 1R-0710 / 9L-9100 )</t>
  </si>
  <si>
    <t>FORD  Focus  1,8 TDCI (08/08-&gt;)</t>
  </si>
  <si>
    <t>FORD  Mondeo 1,8 TDCI (04/07-&gt;)</t>
  </si>
  <si>
    <t>FORD  S-Max 1,8 TDCI (12/08-&gt;)</t>
  </si>
  <si>
    <t>(5M5Q9176 - 35C4502 - 1352443 - MFS320 )</t>
  </si>
  <si>
    <t>HONDA  FIT</t>
  </si>
  <si>
    <t>HYUNDAI Sta. Fe (95-&gt;) ( 971332 B010)</t>
  </si>
  <si>
    <t>HYUNDAI Tucson (05-&gt;) ( 971332 E260)</t>
  </si>
  <si>
    <t>HYUNDAI Tucson (05-&gt;) ( 971332 E210)</t>
  </si>
  <si>
    <t>HYUNDAI Sta. Fe (06-&gt;) ( 971332 G000)</t>
  </si>
  <si>
    <t>HYUNDAI V. Cruz ( 971333 J100)</t>
  </si>
  <si>
    <t>HYUNDAI I 30 ( 971332 L000)</t>
  </si>
  <si>
    <t>HYUNDAI Van (05-&gt;) ( 976174 H000)                    (Precio x 2 umid. )</t>
  </si>
  <si>
    <t>JOHN DEERE</t>
  </si>
  <si>
    <t>C17225/3</t>
  </si>
  <si>
    <t>JOHN DEERE Serie 1000, 2000, 3000, 6000 (maq.agrícolas)</t>
  </si>
  <si>
    <t>JOHN DEERE (AF19847/ AH19847/ AT1131N/ AT31825)</t>
  </si>
  <si>
    <t>C14202/1</t>
  </si>
  <si>
    <t>JOHN DEERE Serie 300 ( Maq.de construcción)</t>
  </si>
  <si>
    <t>JOHN DEERE (tractores) (AR 98 330)</t>
  </si>
  <si>
    <t>JOHN DEERE 730 - TRACTOR TRIUNFO</t>
  </si>
  <si>
    <t>JOHN DEERE 9000 Serie 9650W</t>
  </si>
  <si>
    <t>JOHN DEERE ( 1R-0710 / 9L-9100 )</t>
  </si>
  <si>
    <t>P825/1</t>
  </si>
  <si>
    <t xml:space="preserve">KIA </t>
  </si>
  <si>
    <t>KIA Serie K2700 (05-&gt;) (0K6B0 23603)</t>
  </si>
  <si>
    <t>PS4886</t>
  </si>
  <si>
    <t xml:space="preserve">MASSEY FERGUSON </t>
  </si>
  <si>
    <t>MASSEY FERGUSON</t>
  </si>
  <si>
    <t>CA9003</t>
  </si>
  <si>
    <t>CA9002</t>
  </si>
  <si>
    <t>CASE- DIMEX - MASSEY FERGUSSON</t>
  </si>
  <si>
    <t>WK940/1</t>
  </si>
  <si>
    <t>MASSEY FERGUSON  ( 1R-0710 / 9L-9100 )</t>
  </si>
  <si>
    <t>MERCEDES BENZ 709/ 710/ 910</t>
  </si>
  <si>
    <t>CU2630</t>
  </si>
  <si>
    <t>CITROEN Xsara (1997 / 2005 )</t>
  </si>
  <si>
    <t>WK940/7</t>
  </si>
  <si>
    <t>DEUTZ AGRALE   (FF200 - P558712- BF896 )</t>
  </si>
  <si>
    <t>BOBCAT 980 (Cummins 4BT 3,9 )</t>
  </si>
  <si>
    <t>BOMAG BW 10AS, 12R(Aplanadara)/ BW 20</t>
  </si>
  <si>
    <t>CASE / CASE-IH     (FF200 - P558712- BF896 )</t>
  </si>
  <si>
    <t>CHAMPION (Cummins 4B/ 4BTA/ 6BT/ 6BTA/ 6CT/ LT10C)</t>
  </si>
  <si>
    <t>CUMMINS     (FF200 - P558712- BF896 )</t>
  </si>
  <si>
    <t>AR 1450/R</t>
  </si>
  <si>
    <t>C2680</t>
  </si>
  <si>
    <t xml:space="preserve">RENAULT SANDERO  </t>
  </si>
  <si>
    <t>TH 2010</t>
  </si>
  <si>
    <t>FORD RANGER 2,0/3,2 (11/11-&gt;) (AB3919N619A)</t>
  </si>
  <si>
    <t>AR 1709 PM</t>
  </si>
  <si>
    <t>C37001</t>
  </si>
  <si>
    <t>FIAT GRAND SIENA / SIENA 1,6 MOT. E-TORQUE (03/12-&gt;) (c/manija)</t>
  </si>
  <si>
    <t>FIAT IDEA 1,6 - 1,8 / STRADA 1,6 MOT.E-TORQUE (09/10-&gt;)</t>
  </si>
  <si>
    <t>FIAT LINEA 1,8 MOT.E-TORQUE (C/MANIJA)</t>
  </si>
  <si>
    <t>FIAT PALIO 1,6 MOT.E-TORQUE (01/12-&gt;) (51857956)</t>
  </si>
  <si>
    <t>E-GSO-211</t>
  </si>
  <si>
    <t>FORD RANGER 2,0/3,2 TDCI (11/11-&gt;)</t>
  </si>
  <si>
    <t>TH 1013</t>
  </si>
  <si>
    <t>CHEVROLET SONIC 1,6 16v 07/12-&gt;</t>
  </si>
  <si>
    <t>CHEVROLET SPIN 1,8 8v 11/12-&gt;</t>
  </si>
  <si>
    <t xml:space="preserve">CHEVROLET - GM CRUZE SPARK ( 93185674 ) </t>
  </si>
  <si>
    <t>CHEVROLET SONIC 1,6 16v (07+12-&gt;)</t>
  </si>
  <si>
    <t>AR 1719 PMS</t>
  </si>
  <si>
    <t>CITROEN Berlingo- C4- C5 1,6 Hdi (2010-&gt; )</t>
  </si>
  <si>
    <t>CITROEN C4 Picasso- Grand C4 Picasso 1,6 Hdi (2010-&gt; )</t>
  </si>
  <si>
    <t>PEUGEOT 207-308-408 1,6 HDI (03/10-&gt;)</t>
  </si>
  <si>
    <t>AR 1380/1</t>
  </si>
  <si>
    <t>EOL 149</t>
  </si>
  <si>
    <t>AR 1713 PM</t>
  </si>
  <si>
    <t>PEUGEOT 3008  16v (01/09/2009-&gt; )</t>
  </si>
  <si>
    <t>PEUGEOT 408 16v ( 01/09/2011-&gt;)</t>
  </si>
  <si>
    <t>CITROEN DS3 1,6 (10/2010-&gt;)</t>
  </si>
  <si>
    <t>MINI Cooper 1,6 16v</t>
  </si>
  <si>
    <t>THC 2011</t>
  </si>
  <si>
    <t>CITROEN Jumper II</t>
  </si>
  <si>
    <t>THC 2012</t>
  </si>
  <si>
    <t>PEUGEOT EXPERT II</t>
  </si>
  <si>
    <t>THC 2013</t>
  </si>
  <si>
    <t>HONDA CRV</t>
  </si>
  <si>
    <t>AR 1710 PM</t>
  </si>
  <si>
    <t>CITROEN Berlingo 1,4i- 1,6i CITROEN C3 Aircross- C3 Picasso 1,6 16V (10/10-&gt; )/ C3 II (12/12-&gt; )</t>
  </si>
  <si>
    <t>CITROEN C3 Aircross- C3 Picasso 1,6 16V (10/10-&gt; )/ C3 II (12/12-&gt; )</t>
  </si>
  <si>
    <t>PEUGEOT Partner 1,4 (03-&gt;)- 1,6 (04-&gt;)/ 308 1,6 (01/12-&gt;)</t>
  </si>
  <si>
    <t>AR 1718 PM</t>
  </si>
  <si>
    <t>AR 1720 PM</t>
  </si>
  <si>
    <t>CHERY QQ 1,1 (01/10-&gt;) (S11-1109111 )</t>
  </si>
  <si>
    <t>CHERY FACE 1,3 (05/10-&gt;) ( S12-1109111 )</t>
  </si>
  <si>
    <t>AR 1721 PM</t>
  </si>
  <si>
    <t>GS 169</t>
  </si>
  <si>
    <t>VOLKSWAGEN Amarok 2,0 Tdi (01/10-&gt;) ( 2H0127401A )</t>
  </si>
  <si>
    <t>CATERPILLAR Serie 300 (249999032)</t>
  </si>
  <si>
    <t>CA5760</t>
  </si>
  <si>
    <t>C301500</t>
  </si>
  <si>
    <t>SCANIA  Serie P340- P114- P124- P94-T144- R114- R124 (1421021)</t>
  </si>
  <si>
    <t>SCANIA  Serie T164- T124- R144- R164 (1421021)</t>
  </si>
  <si>
    <t>C14200/1</t>
  </si>
  <si>
    <t>BOBCAT Serie 800 (AF25526) (RS3542)</t>
  </si>
  <si>
    <t>NEW HOLLAND Serie 4000- 5000 (03/95-&gt;)  (AF25526) (RS3542)</t>
  </si>
  <si>
    <t>C14190</t>
  </si>
  <si>
    <t>BOBCAT 2400-2410-943 mot. Perkins</t>
  </si>
  <si>
    <t>83 / 17</t>
  </si>
  <si>
    <t>CASE Serie  1800- 300- 400- 500 ((9Y-6842)</t>
  </si>
  <si>
    <t>DITCH WITCH Serie 5000- 6000- 7000</t>
  </si>
  <si>
    <t>MANITOU  Serie MT 430- 440 (9Y-6842)</t>
  </si>
  <si>
    <t>NEW HOLLAND Serie L- 1100- 1200- 1400- 500- 900 (9y-6842)</t>
  </si>
  <si>
    <t>TOYOTA Lift Truck (17741-23600-71) (17743-23600-71)</t>
  </si>
  <si>
    <t>CA9369</t>
  </si>
  <si>
    <t>C21470</t>
  </si>
  <si>
    <t>FORD Serie Cargo 1517 mot. Cummins (01/04-&gt;) (BG1X9601AA)</t>
  </si>
  <si>
    <t>VOLVO Micro/ Omnibus mot.B7 (2005-2006) 20416503)</t>
  </si>
  <si>
    <t>FIAT FIORUNO/ UNO 1,7 DIESEL</t>
  </si>
  <si>
    <t xml:space="preserve">FIAT DUNA1,7 SDL/ UNO 1,7D-SD (01/95-&gt;04/97)/ FIORINO </t>
  </si>
  <si>
    <t>FIAT FIORINO 1,3 FIRE 01/04-&gt;/ PREMIO/ UNO</t>
  </si>
  <si>
    <t>FIAT DUNA 1,3/ 1,6/ Weekend/ mot. Brasilero</t>
  </si>
  <si>
    <t>VW GOLF(Nafta/ Diesel)(99-&gt;)/ GTI 2,0 TURBO(99-&gt;)</t>
  </si>
  <si>
    <t>VW GOLF IV  1,8T/1,9TDI</t>
  </si>
  <si>
    <t>VW BORA 1.6-1.8-2.0 Naf./  1.9 SDI/ TDI(1J0129620)</t>
  </si>
  <si>
    <t>VW NEW BEATLE 1,8T/ 2,0</t>
  </si>
  <si>
    <t>SEAT TOLEDO II 1,6/ 1,8/ 1.9 TDI</t>
  </si>
  <si>
    <t>SEAT LEON I 1.6-1.8-1.8 20v Turbo/ 1.9 TDI/ SDI</t>
  </si>
  <si>
    <t>AUDI A3 1,8 S3/ T -1,9TDI</t>
  </si>
  <si>
    <t>C 30125/1</t>
  </si>
  <si>
    <t>GM  MERIVA  1,7 TDI- 1,8 8V-1-V</t>
  </si>
  <si>
    <t>CHEVROLET  Corsa / Vectra / Meriva  Nafteros (R. 18X1.5)</t>
  </si>
  <si>
    <t>PEUGEOT BOXER 1,9/2,5 Diesel</t>
  </si>
  <si>
    <t>PEUGEOT 404</t>
  </si>
  <si>
    <t>JOHN DEERE 445 - G.M.C. 671 - CUMMINS</t>
  </si>
  <si>
    <t>JOHN DEERE 750 - JOHN DEERE 730 Tractor</t>
  </si>
  <si>
    <t>Peug 206-306-307-406-607-Expert-Partner 2,0 HDI  '00-&gt;(1906-76)</t>
  </si>
  <si>
    <t>C9712</t>
  </si>
  <si>
    <t>PERKINS 4-203, 6-305 - FORD THAMES</t>
  </si>
  <si>
    <t>FIAT SOMECA 411R - U25  - 221 - R25</t>
  </si>
  <si>
    <t>PERKINS F700 CON MOTOR 6-354</t>
  </si>
  <si>
    <t>TRACTOR FIAT 55R- 55L -60R</t>
  </si>
  <si>
    <t xml:space="preserve">TRACTOR FIAT 780-SOMECA40-45-50- CAMION 615N </t>
  </si>
  <si>
    <t>G.M.C. SECUNDARIO - CASE 830</t>
  </si>
  <si>
    <t>CITROÊN XSARA 1,5 DIESEL</t>
  </si>
  <si>
    <t>PEUGEOT 106 1,4 Y 1,5 DIESEL</t>
  </si>
  <si>
    <t>RENAULT 19 DIESEL</t>
  </si>
  <si>
    <t>WK 1162</t>
  </si>
  <si>
    <t>TACITA DEUTZ LARGA</t>
  </si>
  <si>
    <t>MERCEDES BENZ 180D</t>
  </si>
  <si>
    <t>CHEVROLET LUV / ISUZU</t>
  </si>
  <si>
    <t>MERCEDES BENZ 5 CILINDROS / MUSSO</t>
  </si>
  <si>
    <t>SCANIA SERIE 4 (94-114-124)</t>
  </si>
  <si>
    <t>C 32154/1</t>
  </si>
  <si>
    <t>C 1932</t>
  </si>
  <si>
    <t>C2639</t>
  </si>
  <si>
    <t>C 14200</t>
  </si>
  <si>
    <t>C 3594/1</t>
  </si>
  <si>
    <t>C 2936</t>
  </si>
  <si>
    <t>C 1426</t>
  </si>
  <si>
    <t>C2336/1</t>
  </si>
  <si>
    <t>C2825</t>
  </si>
  <si>
    <t>C1820</t>
  </si>
  <si>
    <t>C32102</t>
  </si>
  <si>
    <t>CA8805</t>
  </si>
  <si>
    <t>CHRYSLER NEON'2000</t>
  </si>
  <si>
    <t>RENAULT Trafic - 12 motores 1.4 - 1.6/ R11 TL-GTL-TS</t>
  </si>
  <si>
    <t>FIAT Fiorino / Uno 1.3 Diesel -REGATTA 2000</t>
  </si>
  <si>
    <t>PH 7136</t>
  </si>
  <si>
    <t>RENAULT SCENIC MEGANE DESDE 1998</t>
  </si>
  <si>
    <t>CITROEN  C-3  1.1(01-&gt;) / 1.4 16v (03-&gt;)/ 1,6 16v (01-&gt;)</t>
  </si>
  <si>
    <t>FIAT 600E Y 1100 CENTRAL</t>
  </si>
  <si>
    <t>FIAT 1500 REDONDO</t>
  </si>
  <si>
    <t>FIAT 1600</t>
  </si>
  <si>
    <t>FIAT 133-DODGE 100</t>
  </si>
  <si>
    <t>FIAT 1500 OVALADO</t>
  </si>
  <si>
    <t>FORD EXPLORER 4x4</t>
  </si>
  <si>
    <t>RENAULT CLIO DIESEL(97-&gt;)</t>
  </si>
  <si>
    <t>RENAULT TRAFIC(motor francés)</t>
  </si>
  <si>
    <t>RENAULT KANGOO 1,6 Nafta</t>
  </si>
  <si>
    <t>VW KOMBI/ FURGON</t>
  </si>
  <si>
    <t>FIAT DUCATO 2,0 DIESEL</t>
  </si>
  <si>
    <t>LADA</t>
  </si>
  <si>
    <t>CA 5680</t>
  </si>
  <si>
    <t>GM ASTRA Nafta/ Diesel (99-&gt;)</t>
  </si>
  <si>
    <t>CA 4202SY</t>
  </si>
  <si>
    <t>CF 800</t>
  </si>
  <si>
    <t>SECUNDARIO DE AR 590</t>
  </si>
  <si>
    <t>CF 1000</t>
  </si>
  <si>
    <t>CA 3295</t>
  </si>
  <si>
    <t>C 15165/3</t>
  </si>
  <si>
    <t>SECUNDARIO DE AR 2014</t>
  </si>
  <si>
    <t>CF 1200</t>
  </si>
  <si>
    <t>CA 4685SY</t>
  </si>
  <si>
    <t>SCANIA 112</t>
  </si>
  <si>
    <t xml:space="preserve">CA 4221A </t>
  </si>
  <si>
    <t>CA101PLA</t>
  </si>
  <si>
    <t>CA 680PL</t>
  </si>
  <si>
    <t>CA 664PL</t>
  </si>
  <si>
    <t>CA 651PL</t>
  </si>
  <si>
    <t>CA 184PL</t>
  </si>
  <si>
    <t>CA 5483SY</t>
  </si>
  <si>
    <t>CA 45692SY</t>
  </si>
  <si>
    <t>CA 4691SY</t>
  </si>
  <si>
    <t>C31PL</t>
  </si>
  <si>
    <t>C 1191A</t>
  </si>
  <si>
    <t>C 4880 A</t>
  </si>
  <si>
    <t>C11909PL</t>
  </si>
  <si>
    <t>C1174PL</t>
  </si>
  <si>
    <t>C1175PL</t>
  </si>
  <si>
    <t>C1168PLA</t>
  </si>
  <si>
    <t>C11846PL</t>
  </si>
  <si>
    <t>C1112PL</t>
  </si>
  <si>
    <t>C11817PL</t>
  </si>
  <si>
    <t>C11950PLA</t>
  </si>
  <si>
    <t>C1173PL</t>
  </si>
  <si>
    <t>PH 9</t>
  </si>
  <si>
    <t>PH 2895 A</t>
  </si>
  <si>
    <t>PH 2809 A</t>
  </si>
  <si>
    <t>PH 2801 B</t>
  </si>
  <si>
    <t>PH 4553 A</t>
  </si>
  <si>
    <t>C 30880/2</t>
  </si>
  <si>
    <t>SCANIA 110/ 111- M.BENZ</t>
  </si>
  <si>
    <t>C 24650/1</t>
  </si>
  <si>
    <t>CA 3280</t>
  </si>
  <si>
    <t>CA 3280SY</t>
  </si>
  <si>
    <t>CF 1300</t>
  </si>
  <si>
    <t>SECUNDARIO DE AR 540</t>
  </si>
  <si>
    <t>WK736</t>
  </si>
  <si>
    <t>WK842/2</t>
  </si>
  <si>
    <t>CA 3105</t>
  </si>
  <si>
    <t>CA 4215</t>
  </si>
  <si>
    <t>CA 3290</t>
  </si>
  <si>
    <t>CA 283</t>
  </si>
  <si>
    <t>CA 5671</t>
  </si>
  <si>
    <t>CA 3295SY</t>
  </si>
  <si>
    <t>CA 3105SY</t>
  </si>
  <si>
    <t>CA 3291Z</t>
  </si>
  <si>
    <t>CA 3291SY</t>
  </si>
  <si>
    <t>C 23440/1</t>
  </si>
  <si>
    <t>CF 1600</t>
  </si>
  <si>
    <t>C 15264</t>
  </si>
  <si>
    <t>CF 600</t>
  </si>
  <si>
    <t>CF 700</t>
  </si>
  <si>
    <t>C 15127/2</t>
  </si>
  <si>
    <t>C 17308</t>
  </si>
  <si>
    <t>C 24650/3</t>
  </si>
  <si>
    <t>C 30850/2</t>
  </si>
  <si>
    <t>C 17225/3</t>
  </si>
  <si>
    <t>C 20325/2</t>
  </si>
  <si>
    <t>C 13114/4</t>
  </si>
  <si>
    <t>C 15127/1</t>
  </si>
  <si>
    <t>M BENZ 180 D (viejo)</t>
  </si>
  <si>
    <t>M.BENZ 608</t>
  </si>
  <si>
    <t>M.BENZ 1517- DEUTZ DD 1000</t>
  </si>
  <si>
    <t>FORD 7000- DEUTZ 120-MF</t>
  </si>
  <si>
    <t>M.BENZ  1938/ 1939</t>
  </si>
  <si>
    <t>SCANIA 111 (omnibus)</t>
  </si>
  <si>
    <t>FORD F-100 c/MWM (92-&gt;)/ F14000</t>
  </si>
  <si>
    <t>SECUNDARIO DE AR 494</t>
  </si>
  <si>
    <t>SECUNDARIO DE AR 560</t>
  </si>
  <si>
    <t>ZANELLO</t>
  </si>
  <si>
    <t>FIAT IVECO TURBO DAILY</t>
  </si>
  <si>
    <t>SECUNDARIO DE AR 2008</t>
  </si>
  <si>
    <t>GMC CHEVROLET LUV c/ Isuzu DIESEL</t>
  </si>
  <si>
    <t>PEUGEOT 504 DIESEL (97-&gt;)</t>
  </si>
  <si>
    <t>FORD CARGO Turbo</t>
  </si>
  <si>
    <t>SECUNDARIO DE AR 2015</t>
  </si>
  <si>
    <t xml:space="preserve">FORD CARGO </t>
  </si>
  <si>
    <t>SECUNDARIO DE AR 2017</t>
  </si>
  <si>
    <t>M.BENZ 1218</t>
  </si>
  <si>
    <t>C 25101</t>
  </si>
  <si>
    <t>C 25117</t>
  </si>
  <si>
    <t>C 1460</t>
  </si>
  <si>
    <t>C 2677</t>
  </si>
  <si>
    <t>C 2852/2</t>
  </si>
  <si>
    <t>ISUZU 3,1 Turbodiesel</t>
  </si>
  <si>
    <t>DEUTZ</t>
  </si>
  <si>
    <t>HONDA CR-V Si, Scout 2,0Mie 16v(97-&gt;)</t>
  </si>
  <si>
    <t>HONDA Odyssey EX Naftera 2,2Mie16v(96-&gt;)</t>
  </si>
  <si>
    <t>HONDA FIT  EX/ LX 1,4MPI (03-&gt;)</t>
  </si>
  <si>
    <t>MITSUBISHI  Colt GLX 1,6i/ Eclipse GS-T Ti2,0 16v</t>
  </si>
  <si>
    <t>MITSUBISHI Galant 1,8EFI16v (93/97)</t>
  </si>
  <si>
    <t>MITSUBISHI Galant  GTI 2,0FI24v - 2,5 FI 24v (93/97)</t>
  </si>
  <si>
    <t>MITSUBISHI Lancer 1,5 12v(89/92)/ GLXI 2,0-2,5 24v(98-&gt;)</t>
  </si>
  <si>
    <t>MITSUBISHI Lancer VI 1,3 12v(96/03)/Space Wagon GLX</t>
  </si>
  <si>
    <t>MITSUBISHI Lancer VII 1,3i-1,6i (03-&gt;)</t>
  </si>
  <si>
    <t>CHEVROLET Corsa GL Diesel c/s Aire 1,7 8v (96-&gt;)</t>
  </si>
  <si>
    <t>CHEVROLET Combo  Diesel c/sAire 1,7 8v (98-&gt;)</t>
  </si>
  <si>
    <t>DD 900</t>
  </si>
  <si>
    <t>DD 1000</t>
  </si>
  <si>
    <t>AX 80/ AX 100- BF4L913, F6L913,DXA,70A</t>
  </si>
  <si>
    <t>CA10256</t>
  </si>
  <si>
    <t>C41110</t>
  </si>
  <si>
    <t>AUDI A3 2.0 TFSi - 2,0 TFSi Quattro</t>
  </si>
  <si>
    <t>AUDI A3 Sportback 2.0 TFSi - Sportback 2,0TFSi Quattro</t>
  </si>
  <si>
    <t>RENAULT MASTER 2,5D-2,8TD-dTi)(7701044595)</t>
  </si>
  <si>
    <t>RENAULT MASTER 2,8TD (2005-&gt;)(7702295409)</t>
  </si>
  <si>
    <t>HONDA CIVIC( Todos) CR- V- Scot (JKX1000010)</t>
  </si>
  <si>
    <t>ROVER 420 (JKX1000010)</t>
  </si>
  <si>
    <t>CITROEN Diesel (Rosca 20x1.5)</t>
  </si>
  <si>
    <t>DODGE 1500</t>
  </si>
  <si>
    <t>FIAT Tractor 400 - 500 - 700 - 600 E.</t>
  </si>
  <si>
    <t>ATLAS-COPCO (Compresor).</t>
  </si>
  <si>
    <t>SEAT IBIZA 1.9 SDI/ TDI (99-&gt;) (6K0129620B)</t>
  </si>
  <si>
    <t>CA 5827</t>
  </si>
  <si>
    <t>CA 5929</t>
  </si>
  <si>
    <t>FORD FOCUS Nafta/ Diesel (1072600)</t>
  </si>
  <si>
    <t>CA 8736</t>
  </si>
  <si>
    <t>C 1955/1</t>
  </si>
  <si>
    <t>CA 4202</t>
  </si>
  <si>
    <t>CHRYSLER DAKOTA Naf-D y TD (Motor 6cil.)</t>
  </si>
  <si>
    <t>C 27844</t>
  </si>
  <si>
    <t>C 311226</t>
  </si>
  <si>
    <t>FIAT MAREA 1.6 SXC  16v/ 2.0 HLX  20v 5cil (98-.)</t>
  </si>
  <si>
    <t xml:space="preserve">FIAT MAREA 1.9 ELX /2.0 D - TD  </t>
  </si>
  <si>
    <t>VW ESCARABAJO</t>
  </si>
  <si>
    <t>CA 5435</t>
  </si>
  <si>
    <t>CA 9375</t>
  </si>
  <si>
    <t>CA 9098</t>
  </si>
  <si>
    <t>HU931/5X</t>
  </si>
  <si>
    <t>0/26</t>
  </si>
  <si>
    <t>16/ 16</t>
  </si>
  <si>
    <t>24,5/ 24,5</t>
  </si>
  <si>
    <t>21/ 21</t>
  </si>
  <si>
    <t>M 16 x 1,5</t>
  </si>
  <si>
    <t>c/tubos V</t>
  </si>
  <si>
    <t>c/3 tubos</t>
  </si>
  <si>
    <t>CA 8995</t>
  </si>
  <si>
    <t>W 815</t>
  </si>
  <si>
    <t>PEUGEOT 505 / Diesel  Ligero/ 405 Rosca 20x1.5</t>
  </si>
  <si>
    <t xml:space="preserve">Ford Mondeo 2,0 DI TD '01-&gt; -2,0 TD CI '01-&gt; </t>
  </si>
  <si>
    <t xml:space="preserve">TACITA DEUTZ BOCA ANCHA </t>
  </si>
  <si>
    <t>CA5350</t>
  </si>
  <si>
    <t>C25114</t>
  </si>
  <si>
    <t>BMW 316- 318- 320- 323- 325- 328- 1,6i/ 1,8i/ 2,0i/ 2.3i/ 2.8i..</t>
  </si>
  <si>
    <t>BMW - 520- 523- 528- 728  2,0i/ 2.3i/ 2.8i.( 13721730946 )</t>
  </si>
  <si>
    <t>ROVER 218 1,8D-TD- GSD- SD- SLD</t>
  </si>
  <si>
    <t>Ford Transit 260 CP 2,0 DI TD 16v'00-&gt;</t>
  </si>
  <si>
    <t>Ford Transit 2,0 DI TD 16v '00-&gt;</t>
  </si>
  <si>
    <t>FIAT Brío / Spazio / Tipo 1,4</t>
  </si>
  <si>
    <t xml:space="preserve">RENAULT TRAFIC </t>
  </si>
  <si>
    <t>CU 3478</t>
  </si>
  <si>
    <t>MERCEDES BENZ 1840 -1940 -2540 -1644 -1844 -1944 -2044</t>
  </si>
  <si>
    <t>CU 2882</t>
  </si>
  <si>
    <t>GM / OPEL ASTRA - COMBO - CORSA - TIGRA</t>
  </si>
  <si>
    <t>CU 2344</t>
  </si>
  <si>
    <t>GM CHEVROLET D-20 Maxion S4(Custon)/ S4T</t>
  </si>
  <si>
    <t>CU 3942</t>
  </si>
  <si>
    <t>CU 2225</t>
  </si>
  <si>
    <t>PEUGEOT 307 1,4/ 1,6-2,0 16v (1444W3)</t>
  </si>
  <si>
    <t>PEUGEOT 307 2,0 HDI  (1444W6)</t>
  </si>
  <si>
    <t>CU 3554</t>
  </si>
  <si>
    <t>FORD FIESTA - KA - COURIER</t>
  </si>
  <si>
    <t>CU 2861</t>
  </si>
  <si>
    <t>CU 2525</t>
  </si>
  <si>
    <t>CITROEN XANTIA - BERLINGO - XSARA CLIMA DDE 2001</t>
  </si>
  <si>
    <t>CU 3858</t>
  </si>
  <si>
    <t>SECUNDARIO de AR2056</t>
  </si>
  <si>
    <t>190,29/260N/160T/619N/N1/T1/697N/190,33Turbo</t>
  </si>
  <si>
    <t>120,130,150N/T,AGRI 140,90/ 180,90</t>
  </si>
  <si>
    <t>GOLF Mexicano 1,8Mi/ 1,9/ 2,0 TD(94-&gt;)</t>
  </si>
  <si>
    <t>FIAT UNO 1,3/1,4/1,5 Naf.</t>
  </si>
  <si>
    <t>WK 842/14</t>
  </si>
  <si>
    <t>HONDA CIVIC 1,3/1,4/1,5/1,8 Naf.</t>
  </si>
  <si>
    <t>FORD ESCORT Ghia, GL 1,6(-&gt;90)</t>
  </si>
  <si>
    <t>NISSAN 300 ZX</t>
  </si>
  <si>
    <t>DODGE 1500 -1,8</t>
  </si>
  <si>
    <t>GM SILVERADO Nacional</t>
  </si>
  <si>
    <t>CA 8774</t>
  </si>
  <si>
    <t>CA 5329</t>
  </si>
  <si>
    <t>ALFA ROMEO 145/146 1,9 JTD</t>
  </si>
  <si>
    <t>AUDI A3-A4-A6 1,9 TDi</t>
  </si>
  <si>
    <t>GM CHEVROLET Silverado STD/ DLX Naf. 4,1i 12v (97-&gt;)</t>
  </si>
  <si>
    <t>GM CHEVROLET Vectra 1,8i 16v / 2,6 V6 /3,2 V6</t>
  </si>
  <si>
    <t>DAIMLER-CHRYSLER SMART CITY-COUPE  600/700/800</t>
  </si>
  <si>
    <t>DAIMLER-CHRYSLER SMART CITY-CABRIO 600/700/800</t>
  </si>
  <si>
    <t>DAIMLER-CHRYSLER SMART  ROADSTER  700( 04/03-&gt;)</t>
  </si>
  <si>
    <t>CITROEN  C-2  1.1/ 1.4 (03-&gt;) (1444-X4)</t>
  </si>
  <si>
    <t>CITROËN Berlingo II 1,4/ 1,6  (1109-X3)</t>
  </si>
  <si>
    <t>CITROËN  C2-C3 1,1/ 1,4/ 1,6 16V.</t>
  </si>
  <si>
    <t>CITROËN  C4 1,4 16V/ 1,6 16V/ 2,0 HDI/ 2,0 16V</t>
  </si>
  <si>
    <t>CITROËN  C5 2,0 HDI/ 2,0 16V - XSARA 1,4i/ 1,6i 16V</t>
  </si>
  <si>
    <t>CITROËN Xsara 1,4i/ 1,6i 16V - XSARA PICASSO 1,6i</t>
  </si>
  <si>
    <t>FORD FOCUS/ MONDEO/ FIESTA/ ESCORT Nafta</t>
  </si>
  <si>
    <t>FORD Focus C-MAX 2,0 TDI - FOCUS II 2,0 TDCI</t>
  </si>
  <si>
    <t>MERCEDES BENZ Clase A 160 1,6i 8v(99-&gt;)</t>
  </si>
  <si>
    <t>DATSUN-NISSAN 200 SX (USA B14) SR 2.0 DE</t>
  </si>
  <si>
    <t>PEUGEOT Partner II Ranch 1.4 (02-&gt;)</t>
  </si>
  <si>
    <t>PEUGEOT PARTNER RANCH 1,9D -2,0 HDI (11/02-&gt;)(1444 CA)</t>
  </si>
  <si>
    <t>PEUGEOT 307 1,4 /1,4 16v/ 1,6 16v/ 407 HDI</t>
  </si>
  <si>
    <t>PEUGEOT Partner II 1,4/ 1,6</t>
  </si>
  <si>
    <t>RENAULT Clio II 1,2 16v (7701 059409/ 064439 ) (ELP-3977)</t>
  </si>
  <si>
    <t>ROVER 620  (Carbón Activado) (PP-TV20)</t>
  </si>
  <si>
    <t>ROVER 75 2,0 (04/99-&gt;)-2,5 (04/99 a 10/01)</t>
  </si>
  <si>
    <t>SEAT TOLEDO 1,9 TDI</t>
  </si>
  <si>
    <t xml:space="preserve">VW BORA 1,9 Sdi /GOLF IV 1,9 Sdi-TDI  </t>
  </si>
  <si>
    <t>VW PASSAT 1,9 / 2,0 TDI</t>
  </si>
  <si>
    <t>VW POLO IV 1,9 TDI</t>
  </si>
  <si>
    <t>VOLVO  S40 2,0D/ V50 2,0D</t>
  </si>
  <si>
    <t>KIA Besta Minibús/ Besta Diesel Furgon/Van</t>
  </si>
  <si>
    <t>SUBARU Justy J10 / J12/ SVX 3,3i</t>
  </si>
  <si>
    <t>PH 3519</t>
  </si>
  <si>
    <t>WD 940/2</t>
  </si>
  <si>
    <t>MERCEDES BENZ c/ caja Allison</t>
  </si>
  <si>
    <t>RENAULT Master</t>
  </si>
  <si>
    <t>PH 4967</t>
  </si>
  <si>
    <t>W 68/1 W 68/80</t>
  </si>
  <si>
    <t>Web: www.distribuidorafusion.com.ar</t>
  </si>
  <si>
    <t>IN 1001</t>
  </si>
  <si>
    <t>G 5540</t>
  </si>
  <si>
    <t>WK 512</t>
  </si>
  <si>
    <t>ALFA 145 - 146 2,0 TwinSpark 16 v - 156  dde. 7/96</t>
  </si>
  <si>
    <t>Iny.</t>
  </si>
  <si>
    <t>W 719/30</t>
  </si>
  <si>
    <t>AUDI A3 1,6i-1,8-1,8i/ A4 1,6i-1,8-1,8i Quattro-2,0 Turbo-2,8-2,8I</t>
  </si>
  <si>
    <t>AUDI A6 2,8-2,8i Quattro-4,2-Cabrio/ TT Turbo1,8-1,8i</t>
  </si>
  <si>
    <t>( tubo totalmente perforado )</t>
  </si>
  <si>
    <t xml:space="preserve">BMW  323i- 325i- 520i- 528 </t>
  </si>
  <si>
    <t>( doble válvula )</t>
  </si>
  <si>
    <t>CARRIER</t>
  </si>
  <si>
    <t>W954</t>
  </si>
  <si>
    <t>IVECO -THERMOKING - CARRIER  Filtro para aceite FULL FLOW</t>
  </si>
  <si>
    <t xml:space="preserve"> (11-9099 / 11-3712 / 3 000 303 / 2992242 - 503120785 - 504033399 )</t>
  </si>
  <si>
    <t>CARRIER  Filtro gas-oil secundario ( 20-113693 )</t>
  </si>
  <si>
    <t>7/8 x 14</t>
  </si>
  <si>
    <t>( 9Y-4435 / 25012681 / FCS-149 / P553693 / BF992 )</t>
  </si>
  <si>
    <t>OL 510</t>
  </si>
  <si>
    <t>GS 144</t>
  </si>
  <si>
    <t>AR 2121</t>
  </si>
  <si>
    <t>CAK258</t>
  </si>
  <si>
    <t>C16190X</t>
  </si>
  <si>
    <t>CATERPILLAR  ( 9Y-6820/ 9Y-6841 )</t>
  </si>
  <si>
    <t>CATERPILLAR  Autoelevadores DP20(k) Mitsubishi S4S</t>
  </si>
  <si>
    <t>CATERPILLAR  DP20/ 25/ 30/ 35 Mitsubishi (103-9737 )</t>
  </si>
  <si>
    <t xml:space="preserve">(BL-2128 / F12014 / P50-2085 / B7131 / 32A4000100 / 103-9737 / 32A4000100) </t>
  </si>
  <si>
    <t>OL 521</t>
  </si>
  <si>
    <t>P8264</t>
  </si>
  <si>
    <t>WK952/1</t>
  </si>
  <si>
    <t>CATERPILLAR  ( 1R-0751  /  6I-4783 ) (vaso plast. Incluído)</t>
  </si>
  <si>
    <t xml:space="preserve"> ( 1R-0751  /  6I-4783 )  (vaso plástico Incluído)</t>
  </si>
  <si>
    <t>G.M ( 5114521/ 519 8865 / 5198867 / 6424690 / 7998966 / 8994728 )</t>
  </si>
  <si>
    <t>CF5475</t>
  </si>
  <si>
    <t>CHEVROLET ASTRA   1.4- 1.6</t>
  </si>
  <si>
    <t>CU2330</t>
  </si>
  <si>
    <t>CHEVROLET Aveo 1,6 16V (12/2008-&gt;)</t>
  </si>
  <si>
    <t>CHEVROLET Cruze</t>
  </si>
  <si>
    <t>WK1060/1</t>
  </si>
  <si>
    <t xml:space="preserve">GM CHEVROLET Camion 14-190/15-190/ 16-220 T.Intercooler 6,6lts </t>
  </si>
  <si>
    <t>GM CHEVROLET Filtro RACOR  93297277 (vaso plast. Incluído)</t>
  </si>
  <si>
    <t>( 8129975 - 8159975 )</t>
  </si>
  <si>
    <t>GM CHEVROLET 14-190 / 15-190 / 16-220 Caterpillar 3116</t>
  </si>
  <si>
    <t>GS 134</t>
  </si>
  <si>
    <t>GS 127</t>
  </si>
  <si>
    <t>TH 1005</t>
  </si>
  <si>
    <t>GM Agile - Corsa GL - GL SW Naftera 1,6 8v dde 95</t>
  </si>
  <si>
    <t>GM Nuevo Corsa GL GLS 1,8i 8v-Pick-Up Naftera 1,6i 8v (95-&gt;)</t>
  </si>
  <si>
    <t>GM Omega 2,0i 16v 4/94-&gt;/ Tigra 1,6i 16v 8/99-&gt;</t>
  </si>
  <si>
    <t>GM Vectra- Zafira GL -GLS Naftera 2,0i 8v -16v 9/95-&gt;</t>
  </si>
  <si>
    <t>C 2683</t>
  </si>
  <si>
    <t>CHRYSLER PT CRUISER 2,4 Cabrio Turbo GT  (489 1691 AA)</t>
  </si>
  <si>
    <t>CHRYSLER PT CRUISER 2.4 16v  (489 1691 AA)</t>
  </si>
  <si>
    <t>CHRYSLER Caravan 2,5TD- Dakota 2,5LD</t>
  </si>
  <si>
    <t>CHRYSLER PT Cruiser Cabrio 2,4Turbo</t>
  </si>
  <si>
    <t>CA8748</t>
  </si>
  <si>
    <t>Citroen X-Sara 1,9TD (10/98-&gt;)  (con prefiltro)</t>
  </si>
  <si>
    <t>CITROEN Jumper 2,8D - 2,8 Hdi</t>
  </si>
  <si>
    <t>FIAT ALLIS (1004421-3/ 1004652/ 2047874/ 266786 / 3044713 / 3046858. )</t>
  </si>
  <si>
    <t xml:space="preserve"> / 3047497 / 3048581 / 346858 / 4021443 / 4059252 / 4059292 / 4909733 /</t>
  </si>
  <si>
    <t>5040251 /5056768 / 5069734-0 / 5076408 / 6382724 / 70638274 / 71004652</t>
  </si>
  <si>
    <t>/ 73046858 / 73048581 )</t>
  </si>
  <si>
    <t>Secador de Aire de Frenos</t>
  </si>
  <si>
    <t>TB1374x</t>
  </si>
  <si>
    <t>IVECO EuroCargo - EuroTech- EuroTrakker- Stralis- Trakker</t>
  </si>
  <si>
    <t>M 39 x 1,5</t>
  </si>
  <si>
    <t>Sec.Aire</t>
  </si>
  <si>
    <t>CFA10829</t>
  </si>
  <si>
    <t>CUK2040</t>
  </si>
  <si>
    <t xml:space="preserve">FIAT Línea (2008-&gt;) ( 7086604/A2210100 )
</t>
  </si>
  <si>
    <t>CF9788</t>
  </si>
  <si>
    <t>CU4594</t>
  </si>
  <si>
    <t>IVECO Daily  (2009-&gt;) (3802821 )</t>
  </si>
  <si>
    <t>Nuevo FIAT  Uno 1,4</t>
  </si>
  <si>
    <t>THC 1011</t>
  </si>
  <si>
    <t>PH10268</t>
  </si>
  <si>
    <t>W928/14</t>
  </si>
  <si>
    <t>FIAT Ducato Multijet Economy 2,3 JTD 16v (06/10-&gt;) (2995811)</t>
  </si>
  <si>
    <t>M 22 X 1,5</t>
  </si>
  <si>
    <t>(8094872 - 504091563 - FT5843 - OC570 -OC616 - LS386 -  H12W08 )</t>
  </si>
  <si>
    <t>H 601/4</t>
  </si>
  <si>
    <t>IVECO Daily- Eurocargo - Eurotech</t>
  </si>
  <si>
    <t>IVECO - EUROCARGO I 150 E18  (mot.8060)( 09/91-&gt;04/01)</t>
  </si>
  <si>
    <t>IVECO - EUROCARGO I 160 E23/ 160 E21 (mot.8060) (01/97-&gt;)</t>
  </si>
  <si>
    <t>WK 853/3x</t>
  </si>
  <si>
    <t>PS 8745</t>
  </si>
  <si>
    <t>WK 853/8</t>
  </si>
  <si>
    <t>WK 853/12</t>
  </si>
  <si>
    <t>WK823</t>
  </si>
  <si>
    <t>FORD FOCUS 1,8 TDCI / MONDEO 2,0 TDCI</t>
  </si>
  <si>
    <t>HU 819/1x</t>
  </si>
  <si>
    <t>Ac.Eco</t>
  </si>
  <si>
    <t>CH5976ECO</t>
  </si>
  <si>
    <t>HU 611/1X</t>
  </si>
  <si>
    <t>SKODA Felicia 1,3 (93-&gt;)</t>
  </si>
  <si>
    <t>SUBARU</t>
  </si>
  <si>
    <t>SUBARU Impreza I 1,6, 1,6i 4WD, 1,8, 1,8I 4WD, 2,0i 4WD</t>
  </si>
  <si>
    <t>SUBARU Impreza ii 2,0, 2,0i 16v</t>
  </si>
  <si>
    <t>SUBARU Legacy 2,0i, 2,2i, 2,5 16v, 2,5i 16v</t>
  </si>
  <si>
    <t>SUZUKI Baleano 1,6 (97-&gt;) - Swift GLX - X90 (95-&gt;)</t>
  </si>
  <si>
    <t>SUZUKI Vitara 1,6/ 2,0</t>
  </si>
  <si>
    <t>VOLKSWAGEN Golf V 2.0 TFSI GTI</t>
  </si>
  <si>
    <t>VOLKSWAGEN Jetta II (1K2) 2.0 TFSI</t>
  </si>
  <si>
    <t>VOLKSWAGEN Passat (3C2/3C5) 2.0 TFSI</t>
  </si>
  <si>
    <t>VW Passat 3.2 FSI</t>
  </si>
  <si>
    <t>VWW Golf V 3.2</t>
  </si>
  <si>
    <t>VW  CONSTELLATION Serie 17250mot.Cummins Int.6,0 (01/07-&gt;)</t>
  </si>
  <si>
    <t>VW  CONSTELLATION Serie 9150E mot.Cummins Int.4ISBE (01/03-&gt;)</t>
  </si>
  <si>
    <t xml:space="preserve"> ( 2R0 115 403 )</t>
  </si>
  <si>
    <t>VW Passat 2,8 V6 (96-&gt;05)</t>
  </si>
  <si>
    <t>( 078 115 561- 078 115 561D- 078 115 561H- 078 115 561J)</t>
  </si>
  <si>
    <t>VOLKSWAGEN Camiones Serie 13t ( MWM 6,1) (01/04-&gt;)</t>
  </si>
  <si>
    <t>VOLKSWAGEN Camiones Serie 15t (MWM 6,10) (01/00-&gt;)</t>
  </si>
  <si>
    <t>VOLKSWAGEN Camiones Serie 2000 (MWM 4,10/ 6,10-Cummins 6CTAA) (01/00-&gt;)</t>
  </si>
  <si>
    <t>VOLKSWAGEN ( 1R-0710 / 9L-9100 )</t>
  </si>
  <si>
    <t>VOLKSWAGEN 13150 (MWM ) (2000-&gt; ) ( 2R0127177 )</t>
  </si>
  <si>
    <t>VOLKSWAGEN 13170- 15170- 17210 ( Cummins 6BTAA )</t>
  </si>
  <si>
    <t>VOLKSWAGEN 17310, Titan, 23310 Titan, 24200, 26260, 26310 Titan</t>
  </si>
  <si>
    <t>VOLKSWAGEN 26220, 26260, 24200, 24250, 26220  ( Cummins 6CTAA )</t>
  </si>
  <si>
    <t>VOLKSWAGEN 18310 ( CUMMINS 6CTAA )</t>
  </si>
  <si>
    <t>VOLVO PENTA  Serie TAMD 121C -</t>
  </si>
  <si>
    <t>VOLVO TRUCKS Serie B, FH, FM, NH 12</t>
  </si>
  <si>
    <t>VOLVO (11996228-0 – 477556 - 477556-5)</t>
  </si>
  <si>
    <t>VOLVO C 30 (-&gt;11/06) -  C 70 II (-&gt;03/06)</t>
  </si>
  <si>
    <t>CUMMINS  - ZANELLO</t>
  </si>
  <si>
    <t>ZANELLO  ( 1R-0710 / 9L-9100 )</t>
  </si>
  <si>
    <t>PERKINS - BEDFORD (32599)</t>
  </si>
  <si>
    <t>PF1190</t>
  </si>
  <si>
    <t>JEEP 4cil.(Continental)</t>
  </si>
  <si>
    <t xml:space="preserve">CITROEN C3 HDI </t>
  </si>
  <si>
    <t>Haitáculo</t>
  </si>
  <si>
    <t>Habitáculo</t>
  </si>
  <si>
    <t>BMW</t>
  </si>
  <si>
    <t>SAAB</t>
  </si>
  <si>
    <t>SAAB 900 SE 2,5i V6/ 9000 3,0i24V6</t>
  </si>
  <si>
    <t>SKODA</t>
  </si>
  <si>
    <t>FELICIA 1,6i SLXX/ Doiesel 1,9</t>
  </si>
  <si>
    <t>SKODA FELICIA 1,3 GLX</t>
  </si>
  <si>
    <t>VW PASSAT TDI /GOLF TDI (058133843)</t>
  </si>
  <si>
    <t>AUDI A4 / A6 (058133843)</t>
  </si>
  <si>
    <t>SKODA FABIA SDI/ OCTAVIA 1,9 SDI,TDI/ SUPERB 1,9TDI</t>
  </si>
  <si>
    <t>SKODA FABIA 1,9TD</t>
  </si>
  <si>
    <t>SKODA FELICIA 1,9 Diesel</t>
  </si>
  <si>
    <t>SUZUKI</t>
  </si>
  <si>
    <t>INDENOR</t>
  </si>
  <si>
    <t>MERCEDES BENZ L710/LQ813/L913 (con y sin Turbo)</t>
  </si>
  <si>
    <t>MERCEDES BENZ 1633</t>
  </si>
  <si>
    <t>MERCEDES BENZ 608</t>
  </si>
  <si>
    <t xml:space="preserve">MERCEDES BENZ ( Direcciön Hidráulica) </t>
  </si>
  <si>
    <t>PF1055/1</t>
  </si>
  <si>
    <t xml:space="preserve">MERCEDES BENZ 180 D </t>
  </si>
  <si>
    <t>MERCEDES BENZ 190 / SSANG YONG MUSSO c/MB</t>
  </si>
  <si>
    <t>RENAULT KANGOO(Nafta) 1,4</t>
  </si>
  <si>
    <t>TACITA CAV</t>
  </si>
  <si>
    <t>FORD F100 c/motor MWM / MONDEO TD</t>
  </si>
  <si>
    <t>VW POLO DIESEL</t>
  </si>
  <si>
    <t>SCANIA</t>
  </si>
  <si>
    <t>MERCEDES BENZ 1621 / 1729 c/OM366 LA Turbocooler</t>
  </si>
  <si>
    <t>RENAULT MEGANE (Francés)</t>
  </si>
  <si>
    <t>FORD TRANSIT 2,5D. 97-&gt;</t>
  </si>
  <si>
    <t>C5563</t>
  </si>
  <si>
    <t>P716</t>
  </si>
  <si>
    <t>PEUGEOT 205 / 306 / 405 DIESEL</t>
  </si>
  <si>
    <t>CG-8673</t>
  </si>
  <si>
    <t>RENAULT EXPRESS / CLIO DIESEL</t>
  </si>
  <si>
    <t>C-5940</t>
  </si>
  <si>
    <t>RENAULT CLIO/ EXPRESS/ MEGANE/ SCENIC/ TRAFIC  /</t>
  </si>
  <si>
    <t>P811</t>
  </si>
  <si>
    <t>MERCEDES BENZ ( 1L.)</t>
  </si>
  <si>
    <t>P707/6</t>
  </si>
  <si>
    <t>MERCEDES BENZ (1/2 L.)</t>
  </si>
  <si>
    <t>P824</t>
  </si>
  <si>
    <t>CA2690PL</t>
  </si>
  <si>
    <t>CA651PL</t>
  </si>
  <si>
    <t>CA2718</t>
  </si>
  <si>
    <t>CA4822</t>
  </si>
  <si>
    <t>CA660PL</t>
  </si>
  <si>
    <t>CA3167</t>
  </si>
  <si>
    <t>CA2671</t>
  </si>
  <si>
    <t>CA3154</t>
  </si>
  <si>
    <t>CA3168</t>
  </si>
  <si>
    <t>CA4261</t>
  </si>
  <si>
    <t>CA2663PL</t>
  </si>
  <si>
    <t>CA5160</t>
  </si>
  <si>
    <t>CA4354</t>
  </si>
  <si>
    <t>CA5308</t>
  </si>
  <si>
    <t>CA5229</t>
  </si>
  <si>
    <t>CA5485</t>
  </si>
  <si>
    <t>CA4498</t>
  </si>
  <si>
    <t>CA641PL</t>
  </si>
  <si>
    <t>CA4888</t>
  </si>
  <si>
    <t>CA5456</t>
  </si>
  <si>
    <t>CA4352</t>
  </si>
  <si>
    <t>CA5575</t>
  </si>
  <si>
    <t>CA151PL</t>
  </si>
  <si>
    <t>CA3165PL</t>
  </si>
  <si>
    <t>CA4932</t>
  </si>
  <si>
    <t>CA3164PL</t>
  </si>
  <si>
    <t>CA2678</t>
  </si>
  <si>
    <t>CA5356</t>
  </si>
  <si>
    <t>CA4260</t>
  </si>
  <si>
    <t>CA4813</t>
  </si>
  <si>
    <t>C1426</t>
  </si>
  <si>
    <t>C1947/1</t>
  </si>
  <si>
    <t>C2120</t>
  </si>
  <si>
    <t>C2443</t>
  </si>
  <si>
    <t>C1399</t>
  </si>
  <si>
    <t>C2436</t>
  </si>
  <si>
    <t>C1380</t>
  </si>
  <si>
    <t>C2535</t>
  </si>
  <si>
    <t>C1427</t>
  </si>
  <si>
    <t>C3338</t>
  </si>
  <si>
    <t>C1357</t>
  </si>
  <si>
    <t>C2555/2</t>
  </si>
  <si>
    <t>C2766</t>
  </si>
  <si>
    <t>C18121</t>
  </si>
  <si>
    <t>C13109</t>
  </si>
  <si>
    <t>C2646</t>
  </si>
  <si>
    <t>C2355</t>
  </si>
  <si>
    <t>C2675</t>
  </si>
  <si>
    <t>C1760</t>
  </si>
  <si>
    <t>C1241</t>
  </si>
  <si>
    <t>C3254</t>
  </si>
  <si>
    <t>C2362</t>
  </si>
  <si>
    <t>C1825/1</t>
  </si>
  <si>
    <t>C3277</t>
  </si>
  <si>
    <t>C2843/1</t>
  </si>
  <si>
    <t>C2887</t>
  </si>
  <si>
    <t>C13100</t>
  </si>
  <si>
    <t>C1176/3</t>
  </si>
  <si>
    <t>C17129</t>
  </si>
  <si>
    <t>FIAT 600/ 800 COUPE</t>
  </si>
  <si>
    <t>LADA LAIKA</t>
  </si>
  <si>
    <t>2 tubos</t>
  </si>
  <si>
    <t>FIAT 128/ 125</t>
  </si>
  <si>
    <t>FORD ESCORT 1,6(-&gt;90)</t>
  </si>
  <si>
    <t>32 / 10</t>
  </si>
  <si>
    <t>FORD ESCORT 1,8i16V:(Zetec)/1,8 Diesel(Kent)(96-&gt;)</t>
  </si>
  <si>
    <t>15 / 29</t>
  </si>
  <si>
    <t>24,7 / 31,5</t>
  </si>
  <si>
    <t>14 / 24</t>
  </si>
  <si>
    <t>9,5 / 41</t>
  </si>
  <si>
    <t>RENAULT 12(tubular)</t>
  </si>
  <si>
    <t>FIAT REGATTA 100</t>
  </si>
  <si>
    <t>DODGE 1500/ GT 90</t>
  </si>
  <si>
    <t>PEUGEOT 505 TD</t>
  </si>
  <si>
    <t>PERKINS POTENCIADO</t>
  </si>
  <si>
    <t>DODGE POLARA</t>
  </si>
  <si>
    <t>EQUIPO GNC ANSI(grande)</t>
  </si>
  <si>
    <t>PERKINS POTENCIADO(alto)</t>
  </si>
  <si>
    <t>RENAULT 12 TL(92-&gt;)</t>
  </si>
  <si>
    <t>CHEVROLET MONZA</t>
  </si>
  <si>
    <t>FIAT REGATTA 2000</t>
  </si>
  <si>
    <t>CU 2862</t>
  </si>
  <si>
    <t>CF 9878</t>
  </si>
  <si>
    <t>CU 2433</t>
  </si>
  <si>
    <t>CFA 9534</t>
  </si>
  <si>
    <t>CU 5141</t>
  </si>
  <si>
    <t>CU 2149</t>
  </si>
  <si>
    <t>CU 1931-2</t>
  </si>
  <si>
    <t>CF 8838</t>
  </si>
  <si>
    <t>CU 2422</t>
  </si>
  <si>
    <t>CU 2757</t>
  </si>
  <si>
    <t>CF 9323</t>
  </si>
  <si>
    <t>CU 2545</t>
  </si>
  <si>
    <t>CF8773</t>
  </si>
  <si>
    <t>CU 3136</t>
  </si>
  <si>
    <t>CF 5819</t>
  </si>
  <si>
    <t>CF 5818</t>
  </si>
  <si>
    <t>CF8867</t>
  </si>
  <si>
    <t>CF8832</t>
  </si>
  <si>
    <t xml:space="preserve">ALFA ROMEO 166 (todos) (68811242) </t>
  </si>
  <si>
    <t xml:space="preserve"> CITROEN PICASSO SERIE II (6447FF)</t>
  </si>
  <si>
    <t>CITRÖEN JUMPER (6447JO)</t>
  </si>
  <si>
    <t>CiTROEN C 3/ PICASSO (6447KK)</t>
  </si>
  <si>
    <t>FIAT PALIO - SIENA (todos h' 98) (7078711)</t>
  </si>
  <si>
    <t>FIAT TIPO (todos los modelos) (46409630)</t>
  </si>
  <si>
    <t>FIAT MAREA - BRAVA - BRAVO (46442422)</t>
  </si>
  <si>
    <t xml:space="preserve"> PEUGEOT 307 (6447KK)</t>
  </si>
  <si>
    <t xml:space="preserve">FIAT PALIO - SIENA FASE II (todos Dde. 98) </t>
  </si>
  <si>
    <t>FIAT DUCATO (5,225,206,02)</t>
  </si>
  <si>
    <t>FIAT STYLO (46723435)</t>
  </si>
  <si>
    <t>FORD FOCUS (1062253)</t>
  </si>
  <si>
    <t>FORD MONDEO (1115 650)</t>
  </si>
  <si>
    <t>FORD ECOSPORT / FORD FIESTA 2002 (1204464)</t>
  </si>
  <si>
    <t>FORD MONDEO (DDE. 2000) (1115650)</t>
  </si>
  <si>
    <t xml:space="preserve"> CORSA II Desde 2000/ MERIVA (90535131)</t>
  </si>
  <si>
    <t xml:space="preserve"> ASTRA II  (todos) (93326290)</t>
  </si>
  <si>
    <t xml:space="preserve"> CORSA III Dde. 2002 - Naf / Diesel (1808604)</t>
  </si>
  <si>
    <t>GM VECTRA II (1808607)</t>
  </si>
  <si>
    <t>206/142</t>
  </si>
  <si>
    <t>34/57</t>
  </si>
  <si>
    <t>AUDI  A4 Todos ( 97-&gt;2001) ( 8A 0819 439 )</t>
  </si>
  <si>
    <t>AUDI  A3  (Carbón Activado) ( 1K1 819 653A )</t>
  </si>
  <si>
    <t>Degasificador 3 picos paralelos</t>
  </si>
  <si>
    <t>AR 2057</t>
  </si>
  <si>
    <t>AR 2058</t>
  </si>
  <si>
    <t>AR 2060</t>
  </si>
  <si>
    <t>AR 2061</t>
  </si>
  <si>
    <t>AR 2062</t>
  </si>
  <si>
    <t>AR 2064</t>
  </si>
  <si>
    <t>AR 2065</t>
  </si>
  <si>
    <t>AR 2066</t>
  </si>
  <si>
    <t>AR 2067</t>
  </si>
  <si>
    <t>AR 2068</t>
  </si>
  <si>
    <t>TH 969</t>
  </si>
  <si>
    <t>TH 972</t>
  </si>
  <si>
    <t>TH 973</t>
  </si>
  <si>
    <t>TH 974</t>
  </si>
  <si>
    <t>TH 975</t>
  </si>
  <si>
    <t>EOL 134</t>
  </si>
  <si>
    <t>OL 495</t>
  </si>
  <si>
    <t>OL 496</t>
  </si>
  <si>
    <t>OL 497</t>
  </si>
  <si>
    <t>GS 139</t>
  </si>
  <si>
    <t>GSO 457</t>
  </si>
  <si>
    <t>E-GSO-201</t>
  </si>
  <si>
    <t>AR 101</t>
  </si>
  <si>
    <t>EOL 138</t>
  </si>
  <si>
    <t>AR 116</t>
  </si>
  <si>
    <t>AR 128</t>
  </si>
  <si>
    <t>AR 128 XF</t>
  </si>
  <si>
    <t>AR 129</t>
  </si>
  <si>
    <t>AR 131</t>
  </si>
  <si>
    <t>AR 131 M</t>
  </si>
  <si>
    <t>AR 185 PM</t>
  </si>
  <si>
    <t>AR 142 T</t>
  </si>
  <si>
    <t>AR 200 PM</t>
  </si>
  <si>
    <t>AR 160</t>
  </si>
  <si>
    <t>AR 208 PM</t>
  </si>
  <si>
    <t>AR 174</t>
  </si>
  <si>
    <t>AR 213 PM</t>
  </si>
  <si>
    <t>AR 191</t>
  </si>
  <si>
    <t>AR 193</t>
  </si>
  <si>
    <t>AR 234 PM</t>
  </si>
  <si>
    <t>AR 234 PMS</t>
  </si>
  <si>
    <t>AR 250 PM</t>
  </si>
  <si>
    <t>AR 271 PM</t>
  </si>
  <si>
    <t>AR 280 PM</t>
  </si>
  <si>
    <t>AR 297 PM</t>
  </si>
  <si>
    <t>AR 301 PM</t>
  </si>
  <si>
    <t>AR 302/1PM</t>
  </si>
  <si>
    <t>AR 302/2PM</t>
  </si>
  <si>
    <t>AR 303 PM</t>
  </si>
  <si>
    <t>AR 307 PM</t>
  </si>
  <si>
    <t>AR 344 PM</t>
  </si>
  <si>
    <t>AR 257 OV</t>
  </si>
  <si>
    <t>AR 349 PM</t>
  </si>
  <si>
    <t>AR 309</t>
  </si>
  <si>
    <t>AR 323</t>
  </si>
  <si>
    <t>AR 338 OV</t>
  </si>
  <si>
    <t>AR 358 PM</t>
  </si>
  <si>
    <t>AR 346</t>
  </si>
  <si>
    <t>AR 363</t>
  </si>
  <si>
    <t>AR 365 PMR</t>
  </si>
  <si>
    <t>AR 375</t>
  </si>
  <si>
    <t>AR 390</t>
  </si>
  <si>
    <t>AR 429</t>
  </si>
  <si>
    <t>AR 494</t>
  </si>
  <si>
    <t>AR 624</t>
  </si>
  <si>
    <t>AR 360 PM</t>
  </si>
  <si>
    <t>AR 367 PM</t>
  </si>
  <si>
    <t>AR 369 PM</t>
  </si>
  <si>
    <t>AR 641</t>
  </si>
  <si>
    <t>AR 645</t>
  </si>
  <si>
    <t>AR 832</t>
  </si>
  <si>
    <t>AR 391 PM</t>
  </si>
  <si>
    <t>AR 865 S</t>
  </si>
  <si>
    <t>AR 879</t>
  </si>
  <si>
    <t>AR 879 S</t>
  </si>
  <si>
    <t>AR 1200</t>
  </si>
  <si>
    <t>AR 1220</t>
  </si>
  <si>
    <t>AR 1230</t>
  </si>
  <si>
    <t>AR 399 PM</t>
  </si>
  <si>
    <t>AR 1240</t>
  </si>
  <si>
    <t>AR 1250</t>
  </si>
  <si>
    <t>AR 1260</t>
  </si>
  <si>
    <t>AR 1270</t>
  </si>
  <si>
    <t>AR 1280</t>
  </si>
  <si>
    <t>AR 1290</t>
  </si>
  <si>
    <t>AR 1300</t>
  </si>
  <si>
    <t>AR 1310</t>
  </si>
  <si>
    <t>AR 1320</t>
  </si>
  <si>
    <t>AR 1330</t>
  </si>
  <si>
    <t>AR 1340</t>
  </si>
  <si>
    <t>AR 1360</t>
  </si>
  <si>
    <t>AR 1370</t>
  </si>
  <si>
    <t>AR 1380</t>
  </si>
  <si>
    <t>AR 1390</t>
  </si>
  <si>
    <t>AR 1400</t>
  </si>
  <si>
    <t>AR 423 PM</t>
  </si>
  <si>
    <t>AR 424 PM</t>
  </si>
  <si>
    <t>AR 428 PM</t>
  </si>
  <si>
    <t>AR 443 PM</t>
  </si>
  <si>
    <t>AR 1410</t>
  </si>
  <si>
    <t>AR 1420</t>
  </si>
  <si>
    <t>AR 1430</t>
  </si>
  <si>
    <t>AR 1440</t>
  </si>
  <si>
    <t>AR 1450</t>
  </si>
  <si>
    <t>AR 1471</t>
  </si>
  <si>
    <t>AR 1472</t>
  </si>
  <si>
    <t>AR 1473</t>
  </si>
  <si>
    <t>AR 1474</t>
  </si>
  <si>
    <t>AR 462 PM</t>
  </si>
  <si>
    <t>AR 1475</t>
  </si>
  <si>
    <t>AR 1476</t>
  </si>
  <si>
    <t>AR 463 PM</t>
  </si>
  <si>
    <t>AR 1477</t>
  </si>
  <si>
    <t>AR 464 PM</t>
  </si>
  <si>
    <t>AR 1478</t>
  </si>
  <si>
    <t>AR 1479</t>
  </si>
  <si>
    <t>AR 465 PM</t>
  </si>
  <si>
    <t>AR 1480</t>
  </si>
  <si>
    <t>AR 1481</t>
  </si>
  <si>
    <t>AR 467 PM</t>
  </si>
  <si>
    <t>AR 1482</t>
  </si>
  <si>
    <t>AR 1483</t>
  </si>
  <si>
    <t>AR 469 PM</t>
  </si>
  <si>
    <t>AR 1484</t>
  </si>
  <si>
    <t>AR 1485</t>
  </si>
  <si>
    <t>AR 472 PM</t>
  </si>
  <si>
    <t>AR 1486</t>
  </si>
  <si>
    <t>AR 1487</t>
  </si>
  <si>
    <t>AR 1488</t>
  </si>
  <si>
    <t>AR 1489</t>
  </si>
  <si>
    <t>AR 1490</t>
  </si>
  <si>
    <t>AR 476 PM</t>
  </si>
  <si>
    <t>AR 2007</t>
  </si>
  <si>
    <t>AR 2013</t>
  </si>
  <si>
    <t>AR 477 PM</t>
  </si>
  <si>
    <t>AR 2020</t>
  </si>
  <si>
    <t>AR 2028</t>
  </si>
  <si>
    <t>AR 2030</t>
  </si>
  <si>
    <t>AR 5004</t>
  </si>
  <si>
    <t>AR 871 PM</t>
  </si>
  <si>
    <t>AR 6051</t>
  </si>
  <si>
    <t>AR 875 PM</t>
  </si>
  <si>
    <t>AR 1590 PM</t>
  </si>
  <si>
    <t>AR 1591 PM</t>
  </si>
  <si>
    <t>AR 1592 PM</t>
  </si>
  <si>
    <t>AR 1594 PM</t>
  </si>
  <si>
    <t>AS 900</t>
  </si>
  <si>
    <t>AR 1595 PM</t>
  </si>
  <si>
    <t>AR 1597 PM</t>
  </si>
  <si>
    <t>AR 1599 PM</t>
  </si>
  <si>
    <t>AR 1600 PM</t>
  </si>
  <si>
    <t>AR 1601 PM</t>
  </si>
  <si>
    <t>AR 1602 PM</t>
  </si>
  <si>
    <t>AR 1603 PM</t>
  </si>
  <si>
    <t>AR 1603 PMS</t>
  </si>
  <si>
    <t>AR 1604 PM</t>
  </si>
  <si>
    <t>AR 1605 PM</t>
  </si>
  <si>
    <t>AR 1606 PMS</t>
  </si>
  <si>
    <t>AR 1607 PM</t>
  </si>
  <si>
    <t>AR 1608 PM</t>
  </si>
  <si>
    <t>AR 1610 PM</t>
  </si>
  <si>
    <t>AR 1611 PM</t>
  </si>
  <si>
    <t>AR 1612 PM</t>
  </si>
  <si>
    <t>AR 491</t>
  </si>
  <si>
    <t>AR 493</t>
  </si>
  <si>
    <t>AR 1613 PMS</t>
  </si>
  <si>
    <t>AR 1614 PM</t>
  </si>
  <si>
    <t>AR 495</t>
  </si>
  <si>
    <t>AR 1615 PM</t>
  </si>
  <si>
    <t>AR 539</t>
  </si>
  <si>
    <t>AR 1616 PM</t>
  </si>
  <si>
    <t>AR 540</t>
  </si>
  <si>
    <t>AR 541</t>
  </si>
  <si>
    <t>AR 1617 PM</t>
  </si>
  <si>
    <t>AR 553</t>
  </si>
  <si>
    <t>AR 1617 PMS</t>
  </si>
  <si>
    <t>AR 560</t>
  </si>
  <si>
    <t>AR 562</t>
  </si>
  <si>
    <t>AR 1619 PM</t>
  </si>
  <si>
    <t>AR 590</t>
  </si>
  <si>
    <t>AR 1620 PM</t>
  </si>
  <si>
    <t>AR 761</t>
  </si>
  <si>
    <t>AR 1621 PM</t>
  </si>
  <si>
    <t>AR 1350</t>
  </si>
  <si>
    <t>AR 1460</t>
  </si>
  <si>
    <t>AR 1470</t>
  </si>
  <si>
    <t>IVECO - EUROTECH  450 E37 (mot.8210 ) (01/99-&gt;)</t>
  </si>
  <si>
    <t>IVECO - EUROTRAKKER 450 E37 (mot.8210 ) (01/99-&gt;)</t>
  </si>
  <si>
    <t>IVECO - STRALIS 450 E38 ( Cursor 13 ) (01/05-&gt;)</t>
  </si>
  <si>
    <t>WK510</t>
  </si>
  <si>
    <t xml:space="preserve">FIAT Palio - Siena </t>
  </si>
  <si>
    <t>IN 104</t>
  </si>
  <si>
    <t>C20325/2</t>
  </si>
  <si>
    <t>FORD F 700- F 7000</t>
  </si>
  <si>
    <t>FORD Focus II 1,8 TDCI/ 2,0 16v Duratech  (2009-&gt;)</t>
  </si>
  <si>
    <t>( 1496204 - 7M519601AC )</t>
  </si>
  <si>
    <t>AR 2110</t>
  </si>
  <si>
    <t xml:space="preserve"> FORD 1400 ( A830X9601BTA - A830X9601TA - 5011315 - 5011548 )</t>
  </si>
  <si>
    <t>( 9Y 6820 - 9Y 6841 - 992 1419 - 3 564 035 - 00 03 223 251 - 02250087 )</t>
  </si>
  <si>
    <t>FORD 14000 ( A830 X 9601 BTA / A 830 X 9601 TA / 1700 425 /</t>
  </si>
  <si>
    <t>/ 2701 E 9K600 / 5011 315 / 5011 548 )</t>
  </si>
  <si>
    <t>AR 2116</t>
  </si>
  <si>
    <t>FORD CARGO  1722-1730-1831- 2631- 2626 (mot.Cummins )</t>
  </si>
  <si>
    <t>FORD Escort LX-SX-Ghia-Cabriolet/ Galaxy 2,0/ Orion 1,8-2,0(2000-&gt;)</t>
  </si>
  <si>
    <t>( tubo semiperforado )</t>
  </si>
  <si>
    <t>FORD Escort LX-SX-Ghia-Cabriolet/ Galaxy 2,0/ Orion 1,8-2,0 (2000-&gt;)</t>
  </si>
  <si>
    <t>OL 97</t>
  </si>
  <si>
    <t>FORD RANGER 2,8TD Mot.Power Stroke</t>
  </si>
  <si>
    <t xml:space="preserve">FORD Cargo - F Serie </t>
  </si>
  <si>
    <t>WK940/24</t>
  </si>
  <si>
    <t>108+vaso</t>
  </si>
  <si>
    <t xml:space="preserve">(R26-A50/ 72040/ 036530-R1/ 6007006311004/ E-158437/ 145579A1  )            </t>
  </si>
  <si>
    <t xml:space="preserve">(382 092 70 05/ BF8X9J288AA/ E7HN9155AA/ E5HT9155CA/ MATER0052) </t>
  </si>
  <si>
    <t xml:space="preserve">DQ-24057/ 3820927005/ R468091/ 11085055/ PAC261285/ PH7261285 ) </t>
  </si>
  <si>
    <t>HONDA CITY   ( todos ) ( 80291-TFO-UO1 )</t>
  </si>
  <si>
    <t>HONDA FIT ( 2008-&gt; ) ( 80291-TFO-UO1 )</t>
  </si>
  <si>
    <t>TH 1009</t>
  </si>
  <si>
    <t>JEEP Cherokee 4,0- 2,5 TD</t>
  </si>
  <si>
    <t>JOHN DEERE  (AH20487 - AH20488- AQX113760 - AR76434 )</t>
  </si>
  <si>
    <t>JOHN DEERE Series 100-200-2000-300 ( maq. agrícolas/ construcciones)</t>
  </si>
  <si>
    <t>(AH 20 487 / AH 20 488 / AH 20488H / AQX 11 3760 / AQX 94 573 / )</t>
  </si>
  <si>
    <t>/ AR 76 434 / AT 18 426 T / AT 18 526 T / AT 20 488 / AT 44 377 /</t>
  </si>
  <si>
    <t>/  K 66 172 / K 66 712 / PAT 44 377 / 21X11 987 A )</t>
  </si>
  <si>
    <t>WK965</t>
  </si>
  <si>
    <t>JOHN DEERE Modelo 8960 hasta Serie 1814 Cummins NT-855 14 lts.</t>
  </si>
  <si>
    <t>1'' x 14</t>
  </si>
  <si>
    <t>JOHN DEERE Modelo 8960 desde Serie 1815 Cummins NT-855 14 lts</t>
  </si>
  <si>
    <t>( 3329289 /  4377880 )</t>
  </si>
  <si>
    <t>W610/81</t>
  </si>
  <si>
    <t>KIA  Sportage 2,0i 16v (04/94 -&gt;02/05) /  2,0i 16v  4x4 (01/92 -&gt;)</t>
  </si>
  <si>
    <t>M 20 x 1,5</t>
  </si>
  <si>
    <t>KIA  Sportage 2,2 D DLX (01/97 -&gt;)</t>
  </si>
  <si>
    <t>(0 FE3R 14 302-F EYO-14302-9 - F E3R-14302 - F 2Y0-14302-A -</t>
  </si>
  <si>
    <t>J E15-14302 - F 802-23802 - F 802-23802-9A- 0FE3R-14302)</t>
  </si>
  <si>
    <t>MASSEY FERGUSON (maq. agrícolas)</t>
  </si>
  <si>
    <t>MASSEY FERGUSON: 1 025 56 M 91 / 1 025 569 / 1 025 569 M 91 /</t>
  </si>
  <si>
    <t xml:space="preserve"> 1 420 377 M 91/ 1 884 769/ 1 884 769 M 1/ 240 737/ 26 510 105/ 26 510 148/</t>
  </si>
  <si>
    <t>/ 26 540 148 / 506 645 / 722 360 M 91 )</t>
  </si>
  <si>
    <t>MASSEY  FERGUSON Cosechadora MF34- MF38</t>
  </si>
  <si>
    <t xml:space="preserve"> ( D45161300 - 2 754 362 M 1 )</t>
  </si>
  <si>
    <t>MAZDA MX-6 2,0/ 2,5 (02/92-&gt;) /  626 II-III-IV</t>
  </si>
  <si>
    <t>( F EYO-14302 - P EYO-14302 )</t>
  </si>
  <si>
    <t>OL 524</t>
  </si>
  <si>
    <t>M. BENZ - Serie 7t, 8t, 9t, 12t, 14t, 16t</t>
  </si>
  <si>
    <t>MERDEDES BENZ Serie 7t- 11t-12t-14t-16t-17t-18t-19t-22t-23t-24t-32t</t>
  </si>
  <si>
    <t>CH9232ECO</t>
  </si>
  <si>
    <t>HU 721/2X</t>
  </si>
  <si>
    <t>MERCEDES BENZ E-Klasse (W/S210 - OM 611.961 ) (99-&gt;03)</t>
  </si>
  <si>
    <t>Ac.Eco.</t>
  </si>
  <si>
    <t>MERCEDES BENZ S-Klasse (W140) (-&gt;01/98)</t>
  </si>
  <si>
    <t>MERCEDES BENZ S-Klasse (W220) (OM613) (99-&gt;02)</t>
  </si>
  <si>
    <t>( 1 457 429 126 - 613 180 00 09 - 613 184 00 25 )</t>
  </si>
  <si>
    <t xml:space="preserve">EVOBUS Serie O 500 M(OM 906)/ O 500 RS-RSD (OM 457) (2006-&gt;)  </t>
  </si>
  <si>
    <t>WK1146</t>
  </si>
  <si>
    <t>MERCEDES BENZ Serie 16t L- LS</t>
  </si>
  <si>
    <t>MERCEDES BENZ Serie 16t LS (OM 449)/ 1634 L- LS (OM 447)(2000-&gt;)</t>
  </si>
  <si>
    <t>MERCEDES BENZ Serie 19t 1938 L- LS (OM 447)</t>
  </si>
  <si>
    <t>(3 76 092 73 01 KZ - 4760927201 - 4760927201KZ - 1191520-8 )</t>
  </si>
  <si>
    <t>MERCEDES BENZ  Chapa (1/2 L.)</t>
  </si>
  <si>
    <t>MINICOOPER</t>
  </si>
  <si>
    <t>HU 816/2X</t>
  </si>
  <si>
    <t>MINICOOPER 1,3i/16i 16V ( 1457429197 / 7087808 )</t>
  </si>
  <si>
    <t>MITSUBISHI Autoelevadores FD25/ FD28 Mitsubishi S4S</t>
  </si>
  <si>
    <t>MITSUBISHI Motores S4S ( 32A4000100 )</t>
  </si>
  <si>
    <t>NEW HOLLAND  Serie 100  (maq. agrícolas)</t>
  </si>
  <si>
    <t>NEW HOLLAND -Serie 1000 ( maq: agrïcolas ) (30830-11200 )</t>
  </si>
  <si>
    <t>NEW HOLLAND</t>
  </si>
  <si>
    <t>WK1156</t>
  </si>
  <si>
    <t xml:space="preserve">NEW HOLLAND Serie TC 59 -TR 87-TR 97 - 8670, 8770, 8870 </t>
  </si>
  <si>
    <t>CU1936</t>
  </si>
  <si>
    <t>NISSAN X-TRAIL II 2,5 16v (07/07-&gt; 09/10 )</t>
  </si>
  <si>
    <t>Habit:</t>
  </si>
  <si>
    <t>TH 1014</t>
  </si>
  <si>
    <t>PERKINS (maq. Industriales)- VALMET- VASALLI  (maq. agrícolas)</t>
  </si>
  <si>
    <t>PERKINS: 26 510 105 / 26 510 148 / 26 510 211 / 26 540 148</t>
  </si>
  <si>
    <t>Peugeot 306 1,9TD (01/99-&gt;)  (con prefiltro) (1444,H1)</t>
  </si>
  <si>
    <t>Peugeot Partner Ranch 1,9D (01/06-&gt;) (1444,H1)</t>
  </si>
  <si>
    <t>PEUGEOT 207 Coupé ( Francés )</t>
  </si>
  <si>
    <t>( Precio x 2 unid.)</t>
  </si>
  <si>
    <t>TH 1007</t>
  </si>
  <si>
    <t>RENAULT TRUCKS M 210 ( 50 01 843 522 )</t>
  </si>
  <si>
    <t>RENAULT Sandero / Logan ( 8671017558 )</t>
  </si>
  <si>
    <t>TH 1010</t>
  </si>
  <si>
    <t>RENAULT Trucks</t>
  </si>
  <si>
    <t>SCANIA R114/ P114 330CV - R124 / T124/ P124 360CV Turbo-Intercool.</t>
  </si>
  <si>
    <t>SCANIA R124/ T124/ P124 420CV e Iny. Electrónica</t>
  </si>
  <si>
    <t>SCANIA R144/ T144 460 CV - F94/ L94 220CV - F94 HB 310 CV</t>
  </si>
  <si>
    <t>SCANIA K94 310 CV - K114 DSC (vaso plast. Incluído)</t>
  </si>
  <si>
    <t>SCANIA filtro combustible primario RACOR 9030 M  (139 3640)</t>
  </si>
  <si>
    <t>CFA9921</t>
  </si>
  <si>
    <t>SEAT LEON II (2005-&gt;)/ TOLEDO  (2004-&gt;)</t>
  </si>
  <si>
    <t>SEAT Inca Nafta / Fabia / Toledo GLXI 1,8i-2,0i</t>
  </si>
  <si>
    <t>SEAT Cordoba 1,6i-1,8i (2009-&gt;)/ Cordoba III 2,0 (2003-&gt;)</t>
  </si>
  <si>
    <t>SEAT Ibiza 1,4-1,6-1,8/ Ibiza II 1,8i/ Ibiza III 1,6-1,8/ Ibiza IV 2,0</t>
  </si>
  <si>
    <t>SEAT Leon I 1,6-1,8T/ Toledo I 1,6(2009-&gt;)/ Toledo II 1,6-1,8 (99-&gt;2006)</t>
  </si>
  <si>
    <t>P10287</t>
  </si>
  <si>
    <t>WK823/3</t>
  </si>
  <si>
    <t>SEAT Cordoba - Ibiza IV 1,9 TDI / Ibiza IV 1,9 TDI Cupra R</t>
  </si>
  <si>
    <t xml:space="preserve">c/tubos </t>
  </si>
  <si>
    <t>( 4011558954901 - 450906426 - 6Q0 127 400H- 6Q0 127 401H- RN299 )</t>
  </si>
  <si>
    <t>SUZUKI Fun 1,0/1,4 Nafta</t>
  </si>
  <si>
    <t>THERMOKING</t>
  </si>
  <si>
    <t>CA6856</t>
  </si>
  <si>
    <t>THERMOKING  Filtro gas-oil secundario (11-9098/ 11-3693/ 11-3726 )</t>
  </si>
  <si>
    <t>TOYOTA Ind. Equipment ( autoelevadores ) ( 17702-U3050-71/ 17702-30750-71 )</t>
  </si>
  <si>
    <t>VOLVO  Bus - Trucks</t>
  </si>
  <si>
    <t xml:space="preserve">VOLVO Excavadora EC70 Mitsubishi S4S </t>
  </si>
  <si>
    <t>VOLVO Trucks FM12 (-&gt;05/03)</t>
  </si>
  <si>
    <t>EOL 128</t>
  </si>
  <si>
    <t xml:space="preserve">VOLVO - VOLVO Bus </t>
  </si>
  <si>
    <t>VOLVO NL10 320 EDC/  NL12 360-410 EDC/ NH12 360 EDC/ E/ ES</t>
  </si>
  <si>
    <t>VOLVO  BUSES V 12 - B10-12</t>
  </si>
  <si>
    <t>VOLVO  filtro combustible  RACOR 6010 M (vaso plast. Incluído)</t>
  </si>
  <si>
    <t>VOLKSWAGEN  AMAROK  2,0 TDI  ( VW 2H0129620A )</t>
  </si>
  <si>
    <t>AR 1698 PMS</t>
  </si>
  <si>
    <t>VW Minibus</t>
  </si>
  <si>
    <t>VOLKSWAGEN Camiones - Bus</t>
  </si>
  <si>
    <t>VOLKSWAGEN Carat1,6-1,8/ Gol GL-GTI-GLD-Country/ Pointer</t>
  </si>
  <si>
    <t>VOLKSWAGEN  Polo/ Quantum/ Senda Naf-Diesel/ Saveiro Naf-Diesel</t>
  </si>
  <si>
    <t>VOLKSWAGEN  Bus Caravelle1,8-2,0</t>
  </si>
  <si>
    <t>VW Bora 1,8i-2,0i/ Golf 1,8-2,0/ Golf IV 1,6i-1,8i-2,0</t>
  </si>
  <si>
    <t>VW New Beetle 1,8i-2,0i (1998-&gt;)</t>
  </si>
  <si>
    <t>VW  Pasat 1,6i-1,8-2,0 (1996-&gt;2000)</t>
  </si>
  <si>
    <t>VW GOLF 1,8 - BORA 1,8/ 2,0</t>
  </si>
  <si>
    <t>VW - VW Bus</t>
  </si>
  <si>
    <t>WK1124</t>
  </si>
  <si>
    <t>VOLKSWAGEN  Camiones  Mediano- Semipesado (MWM6,10TCA )</t>
  </si>
  <si>
    <t>VOLKSWAGEN Serie 15T - Serie 2000</t>
  </si>
  <si>
    <t>VOLKSWAGEN BUS Serie 17 (MWM6,12TCE Euroll )</t>
  </si>
  <si>
    <t>VOLKSWAGEN BUS Serie 9 ( MWM4,12TCA )</t>
  </si>
  <si>
    <t>( 2RD 127491 P2 - 2R0127177A - 0.986.450.723 )</t>
  </si>
  <si>
    <t>VOLKSWAGEN  Polo III 1,6- 1,8 Classic 1/97--&gt;9/99</t>
  </si>
  <si>
    <t>ZANELLO Serie C- M- P- 200</t>
  </si>
  <si>
    <t>OL 525</t>
  </si>
  <si>
    <t>GS 149</t>
  </si>
  <si>
    <t>GS 122</t>
  </si>
  <si>
    <t>Degasificador 2 picos paralelos</t>
  </si>
  <si>
    <t>FIAT IVECO DAILY ( PK 40 )</t>
  </si>
  <si>
    <t xml:space="preserve">CU 3054 </t>
  </si>
  <si>
    <t>CHEVROLET  VECTRA</t>
  </si>
  <si>
    <t>MERCEDES BENZ SPRINTER ( A901 830 00418 )</t>
  </si>
  <si>
    <t>MERCEDES BENZ 1720 (A901 830 0518 )</t>
  </si>
  <si>
    <t>CU 2939</t>
  </si>
  <si>
    <t>CF 8868</t>
  </si>
  <si>
    <t>CF 9051</t>
  </si>
  <si>
    <t>CHEVROLET ZAFIRA GLS '2001(1802422)</t>
  </si>
  <si>
    <t>PEUGEOT 405 (todos) (644793)</t>
  </si>
  <si>
    <t>PEUGEOT 406 (todos) (6447S5)</t>
  </si>
  <si>
    <t>PEUGEOT 206 (6447AZ)</t>
  </si>
  <si>
    <t>CF 9414</t>
  </si>
  <si>
    <t>CU 2672</t>
  </si>
  <si>
    <t>VW PASSAT 1,9 2,8 TDI</t>
  </si>
  <si>
    <t>PEUGEOT BOXER (5,225,206,02)</t>
  </si>
  <si>
    <t>RENAULT LAGUNA- MEGANE (7700834816)</t>
  </si>
  <si>
    <t>RENAULT MEGANE SCENIC (7700845811)</t>
  </si>
  <si>
    <t>RENAULT SCENIC MEGANE DESDE 2000 (7700428820)</t>
  </si>
  <si>
    <t>RENAULT LAGUNA (DDE. 2000) (7701048748)</t>
  </si>
  <si>
    <t>RENAULT MEGANE SPORTWAY (7700424093)</t>
  </si>
  <si>
    <t>RENAULT CLIO II-KANGOO- MEGANE 1,9 D. (7700424098)</t>
  </si>
  <si>
    <t>SEAT IBIZA -CORDOBA-INCA (1HO 819 639)</t>
  </si>
  <si>
    <t>VW POLO- GOLF-BORA (1HO 819 639)</t>
  </si>
  <si>
    <t>VW TRANSPORTER (todos) (7DO/819989)</t>
  </si>
  <si>
    <t>VW GOL - SAVEIRO (99-&gt;) (377/819638)</t>
  </si>
  <si>
    <t>VW PASSAT (96-&gt;) (8AO/819439A)</t>
  </si>
  <si>
    <t>VW GOLF Serie III (1 JO 819 644)</t>
  </si>
  <si>
    <t>AUDI  A4 (8EO819439)</t>
  </si>
  <si>
    <t>VW FOX (6Q0820367)</t>
  </si>
  <si>
    <t>AUDI A6 (4B0819439)</t>
  </si>
  <si>
    <t>AUDI A3 (1HO/819644)</t>
  </si>
  <si>
    <t xml:space="preserve"> MERCEDES BENZ  Clase A (1688300718)</t>
  </si>
  <si>
    <t>MERCEDES BENZ SPRINTER (A901,830,0018)</t>
  </si>
  <si>
    <t>CH8814ECO</t>
  </si>
  <si>
    <t>AR 1622 PM</t>
  </si>
  <si>
    <t>AR 2002</t>
  </si>
  <si>
    <t>AR 2003</t>
  </si>
  <si>
    <t>AR 2004</t>
  </si>
  <si>
    <t>AR 2005</t>
  </si>
  <si>
    <t>AR 1623 PM</t>
  </si>
  <si>
    <t>AR 2006</t>
  </si>
  <si>
    <t>AR 1624 PM</t>
  </si>
  <si>
    <t>AR 1625 PM</t>
  </si>
  <si>
    <t>AR 2008</t>
  </si>
  <si>
    <t>AR 2009</t>
  </si>
  <si>
    <t>AR 2010</t>
  </si>
  <si>
    <t>AR 2011</t>
  </si>
  <si>
    <t>AR 2012</t>
  </si>
  <si>
    <t>AR 1626 PM</t>
  </si>
  <si>
    <t>AR 2014</t>
  </si>
  <si>
    <t>AR 2015</t>
  </si>
  <si>
    <t>AR 2016</t>
  </si>
  <si>
    <t>AR 2017</t>
  </si>
  <si>
    <t>AR 1627 PM</t>
  </si>
  <si>
    <t>AR 2018</t>
  </si>
  <si>
    <t>AR 2019</t>
  </si>
  <si>
    <t>AR 2022</t>
  </si>
  <si>
    <t>AR 2023</t>
  </si>
  <si>
    <t>AR 2024</t>
  </si>
  <si>
    <t>AR 2025</t>
  </si>
  <si>
    <t>AR 2026</t>
  </si>
  <si>
    <t>AR 2027</t>
  </si>
  <si>
    <t>AR 2029</t>
  </si>
  <si>
    <t>AR 2031</t>
  </si>
  <si>
    <t>AR 2032</t>
  </si>
  <si>
    <t>AR 2033</t>
  </si>
  <si>
    <t>TH 900</t>
  </si>
  <si>
    <t>TH 901</t>
  </si>
  <si>
    <t>TH 902</t>
  </si>
  <si>
    <t>TH 903</t>
  </si>
  <si>
    <t>TH 904</t>
  </si>
  <si>
    <t>TH 905</t>
  </si>
  <si>
    <t>TH 906</t>
  </si>
  <si>
    <t>AR 1628 PM</t>
  </si>
  <si>
    <t>TH 907</t>
  </si>
  <si>
    <t>AR 1629 PM</t>
  </si>
  <si>
    <t>TH 908</t>
  </si>
  <si>
    <t>TH 909</t>
  </si>
  <si>
    <t>AR 1630 PM</t>
  </si>
  <si>
    <t>TH 910</t>
  </si>
  <si>
    <t>TH 911</t>
  </si>
  <si>
    <t>AR 1631 PM</t>
  </si>
  <si>
    <t>TH 912</t>
  </si>
  <si>
    <t>TH 913</t>
  </si>
  <si>
    <t>AR 1632 PM</t>
  </si>
  <si>
    <t>TH 914</t>
  </si>
  <si>
    <t>TH 915</t>
  </si>
  <si>
    <t>AR 1633 PM</t>
  </si>
  <si>
    <t>TH 916</t>
  </si>
  <si>
    <t>TH 917</t>
  </si>
  <si>
    <t>AR 1634 PM</t>
  </si>
  <si>
    <t>TH 918</t>
  </si>
  <si>
    <t>TH 919</t>
  </si>
  <si>
    <t>TH 920</t>
  </si>
  <si>
    <t>AR 1635 PM</t>
  </si>
  <si>
    <t>TH 921</t>
  </si>
  <si>
    <t>TH 922</t>
  </si>
  <si>
    <t>AR 1636 PM</t>
  </si>
  <si>
    <t>TH 923</t>
  </si>
  <si>
    <t>AR 1637 PM</t>
  </si>
  <si>
    <t>TH 924</t>
  </si>
  <si>
    <t>AR 1638 PMS</t>
  </si>
  <si>
    <t>TH 925</t>
  </si>
  <si>
    <t>TH 926</t>
  </si>
  <si>
    <t>AR 1639 PM</t>
  </si>
  <si>
    <t>TH 927</t>
  </si>
  <si>
    <t>TH 928</t>
  </si>
  <si>
    <t>TH 929</t>
  </si>
  <si>
    <t>TH 930</t>
  </si>
  <si>
    <t>TH 931</t>
  </si>
  <si>
    <t>TH 932</t>
  </si>
  <si>
    <t>TH 933</t>
  </si>
  <si>
    <t>TH 934</t>
  </si>
  <si>
    <t>AR 1640 PM</t>
  </si>
  <si>
    <t>TH 935</t>
  </si>
  <si>
    <t>AR 1641 PMS</t>
  </si>
  <si>
    <t>AR 1642 PM</t>
  </si>
  <si>
    <t>TH 936</t>
  </si>
  <si>
    <t>AR 1643 PM</t>
  </si>
  <si>
    <t>TH 937</t>
  </si>
  <si>
    <t>TH 938</t>
  </si>
  <si>
    <t>AR 1644 PM</t>
  </si>
  <si>
    <t>TH 939</t>
  </si>
  <si>
    <t>TH 940</t>
  </si>
  <si>
    <t>AR 1645 PMS</t>
  </si>
  <si>
    <t>TH 941</t>
  </si>
  <si>
    <t>TH 942</t>
  </si>
  <si>
    <t>TH 943</t>
  </si>
  <si>
    <t>AR 1647 PM</t>
  </si>
  <si>
    <t>TH 944</t>
  </si>
  <si>
    <t>AR 1648 PM</t>
  </si>
  <si>
    <t>AR 1649 PM</t>
  </si>
  <si>
    <t>AR 1650 PM</t>
  </si>
  <si>
    <t>AR 1651 PMS</t>
  </si>
  <si>
    <t>AR 1652 PM</t>
  </si>
  <si>
    <t>OH 100</t>
  </si>
  <si>
    <t>AR 1653 PM</t>
  </si>
  <si>
    <t>OL 13</t>
  </si>
  <si>
    <t>AR 9105 PM</t>
  </si>
  <si>
    <t>OL 16</t>
  </si>
  <si>
    <t>OL 46</t>
  </si>
  <si>
    <t>OL 51</t>
  </si>
  <si>
    <t>OL 54</t>
  </si>
  <si>
    <t>OL 56</t>
  </si>
  <si>
    <t>OL 58</t>
  </si>
  <si>
    <t>OL 65</t>
  </si>
  <si>
    <t>OL 67</t>
  </si>
  <si>
    <t>OL 68</t>
  </si>
  <si>
    <t>OL 70</t>
  </si>
  <si>
    <t>OL 84-M</t>
  </si>
  <si>
    <t>OL 97-V</t>
  </si>
  <si>
    <t>OL 161</t>
  </si>
  <si>
    <t>OL 175</t>
  </si>
  <si>
    <t>OL 198</t>
  </si>
  <si>
    <t>AR 386 PM</t>
  </si>
  <si>
    <t>OL 700 C</t>
  </si>
  <si>
    <t>OL 701 C</t>
  </si>
  <si>
    <t>OL 702 C</t>
  </si>
  <si>
    <t>OL 221</t>
  </si>
  <si>
    <t>OL 240</t>
  </si>
  <si>
    <t>OL 703 C</t>
  </si>
  <si>
    <t>AR 1689 PMS</t>
  </si>
  <si>
    <t>AR 1679 PMS</t>
  </si>
  <si>
    <t>AR 1688 PMS</t>
  </si>
  <si>
    <t>GS 58/P</t>
  </si>
  <si>
    <t>GS 100</t>
  </si>
  <si>
    <t>THC 959</t>
  </si>
  <si>
    <t>THC 949</t>
  </si>
  <si>
    <t>TN 1-B</t>
  </si>
  <si>
    <t>C43102</t>
  </si>
  <si>
    <t>VW VENTO/  JETTA 2,5 V5 (07K29620)</t>
  </si>
  <si>
    <t>C4371</t>
  </si>
  <si>
    <t>50+8</t>
  </si>
  <si>
    <t>CITROEN C4 1,6 16v (10/04-&gt;) (1444FE-1444PR)</t>
  </si>
  <si>
    <t>PEUGEOT 206 (10/00-&gt;)/ 307 (06/05-&gt;) 1,6 16v (1444FF)</t>
  </si>
  <si>
    <t>PU825x</t>
  </si>
  <si>
    <t>VW VENTO/ JETTA 1,9TDI- 2,0 TDI (2005-&gt;)</t>
  </si>
  <si>
    <t>MITSUBISHI L200/ MONTERO/ Intercooler</t>
  </si>
  <si>
    <t xml:space="preserve">HYUNDAI 4100 Minibus/ L300/ GALLOPER TD </t>
  </si>
  <si>
    <t>CA  160</t>
  </si>
  <si>
    <t>CA 8858</t>
  </si>
  <si>
    <t>CA  192</t>
  </si>
  <si>
    <t>CHEVROLET BLAZER 4,3 LV-6</t>
  </si>
  <si>
    <t>HYUNDAI HD 65 - HD 72 (Nº Orig.28130-5H000)</t>
  </si>
  <si>
    <t>CUMMINS (Fleetguard Af 472/  Donaldson P11 7443)</t>
  </si>
  <si>
    <t>C 17232</t>
  </si>
  <si>
    <t>MERCEDES BENZ 712 CC/ 914 C Electrónico OM904 L/ LA</t>
  </si>
  <si>
    <t>CHRYSLER DAKOTA 3,9 LV-6/ 5,2 LV-8</t>
  </si>
  <si>
    <t>FORD RANGER TDI 2,5 (99-&gt;)</t>
  </si>
  <si>
    <t>C30130</t>
  </si>
  <si>
    <t>C 2771</t>
  </si>
  <si>
    <t>CHEVROLET CORSA(motor Isuzu)/ S-10 6cil.TDI (mot. MWM)</t>
  </si>
  <si>
    <t>Motores CUMMINS (LF 3000)</t>
  </si>
  <si>
    <t>CHEVROLET S-10 4cil. 2.8 Tdi (2000--&gt;)</t>
  </si>
  <si>
    <t>VW POLO CLASSIC 1,9 TDI (2001-&gt;)</t>
  </si>
  <si>
    <t>SEAT CORDOBA 1,9 TDI (2000-&gt;)</t>
  </si>
  <si>
    <t>CA 9754</t>
  </si>
  <si>
    <t>RENAULT MEGANE-SCENIC 1,4-1,6-2,0 1,6v (trapezoidal)</t>
  </si>
  <si>
    <t>VW FOX Nafta (030 129 620 D)</t>
  </si>
  <si>
    <t>C 2295/3</t>
  </si>
  <si>
    <t>CA 9431</t>
  </si>
  <si>
    <t>NiSSAN Frontier 2,8 MWM</t>
  </si>
  <si>
    <t>VOLVO Serie L-ZL</t>
  </si>
  <si>
    <t>MAXION MF</t>
  </si>
  <si>
    <t xml:space="preserve">FIAT Palio / Siena Diesel </t>
  </si>
  <si>
    <t>W 1126/4</t>
  </si>
  <si>
    <t>ALFA ROMEO 145 / 146 / 155 1.9 Turbo Diesel</t>
  </si>
  <si>
    <t>SEAT Ibiza / Córdoba / Toledo --- AUDI (Rosca 3/4"-16)</t>
  </si>
  <si>
    <t>CITROEN</t>
  </si>
  <si>
    <t>PEUGEOT 106 - 205 - 306 - 405.- 505 Ligero  (Rosca 20x1.5)</t>
  </si>
  <si>
    <t>FIAT Palio / Siena Nafteros</t>
  </si>
  <si>
    <t>CA5678</t>
  </si>
  <si>
    <t>C1480</t>
  </si>
  <si>
    <t>PEUGEOT 106 1,5 D XN/ XND</t>
  </si>
  <si>
    <t>CITROEN Saxo 1,5D (01/00-&gt;)</t>
  </si>
  <si>
    <t>CA5776</t>
  </si>
  <si>
    <t>C1472</t>
  </si>
  <si>
    <t>PEUGEOT Partner Ranch 1,4i (01/04-&gt;)</t>
  </si>
  <si>
    <t>CITROEN Saxo 1,1i (01/00-&gt;) / 1,4i (05/96-&gt;)</t>
  </si>
  <si>
    <t>FIAT Duna / Regata / Tempra / Fiat mini</t>
  </si>
  <si>
    <t>FORD Fiesta Diesel</t>
  </si>
  <si>
    <t>C 5897</t>
  </si>
  <si>
    <t>P732X</t>
  </si>
  <si>
    <t>DAEWO Cielo 1,5i- Espero 2,0i</t>
  </si>
  <si>
    <t>CHEVROLET  CORSA 1,3 CDTI/ 1,7 DI,DTI- MERIVA 1,7 CDTI,DTI</t>
  </si>
  <si>
    <t>CHEVROLET  VECTRA 2,0 DT,DTI 16v - ZAFIRA 2,0 DT,DTI 16v</t>
  </si>
  <si>
    <t>CHEVROLET ASTRA 1,7DTI/ 2,0D,TD,TDI 16v-OMEGA 2,0 DTI</t>
  </si>
  <si>
    <t>FIAT PALIO SIENA FASE III - IDEA</t>
  </si>
  <si>
    <t>HYUNDAI Santa Fe ( 97 619 38100 )</t>
  </si>
  <si>
    <t>CF 9686</t>
  </si>
  <si>
    <t>CU 2035</t>
  </si>
  <si>
    <t>TOYOTA Corolla Fielder ( 87139 YZZ07 )</t>
  </si>
  <si>
    <t>CU 2252</t>
  </si>
  <si>
    <t>NISSAN X-Trail</t>
  </si>
  <si>
    <t>FORD Fiesta /  Escort / Orion  Nafteros (Rosca 3/4"-16)</t>
  </si>
  <si>
    <t>W 920/82</t>
  </si>
  <si>
    <t>CITROEN XANTIA SX Naf-1,9D Break-2,0HDI/C5 2,0HDI</t>
  </si>
  <si>
    <t>CITROEN XANTIA 1,8SX</t>
  </si>
  <si>
    <t>C 1760</t>
  </si>
  <si>
    <t>CITROEN XSARA 1,4i-2,0HDI/ PICASSO 1,6i-Serie II</t>
  </si>
  <si>
    <t>CITROEN XSARA 1,9D-2,0i/ PICASSO 1,8 16v</t>
  </si>
  <si>
    <t xml:space="preserve">ISUZU Trooper Diesel y Turbodiesel </t>
  </si>
  <si>
    <t>RENAULT Fuego / 18 / Trafic / Diesel 2.0 (Rosca 20x1.5)</t>
  </si>
  <si>
    <t>W 920/6</t>
  </si>
  <si>
    <t>W 940/18</t>
  </si>
  <si>
    <t>FORD F100 c/Motor MWM - FORD 4000</t>
  </si>
  <si>
    <t>IVECO Autobus</t>
  </si>
  <si>
    <t>DEUTZ Mediano (Rosca 1"-12)</t>
  </si>
  <si>
    <t>W 724/4</t>
  </si>
  <si>
    <t>C20164</t>
  </si>
  <si>
    <t>HYUNDAI H100 DIESEL 2,5  (28130-45020)</t>
  </si>
  <si>
    <t>HYUNDAI H100 TRUCK 2,5D/ H250 D 3,6  (--&gt;97)</t>
  </si>
  <si>
    <t>HYUNDAI H100 TRUCK GLS 2,5TD / H350 TD 3,3 (98--&gt;)</t>
  </si>
  <si>
    <t>HYUNDAI H100 TRUCK GL 2,5TD  (98/99)</t>
  </si>
  <si>
    <t>NISSAN Almena 2,2Di(00-03)/ 2,2 Tino/ Primera II2,2Dci-Tdi(00-03)</t>
  </si>
  <si>
    <t>NISSAN X-Trail 2,2DiTD(00-03)</t>
  </si>
  <si>
    <t>HU 825X</t>
  </si>
  <si>
    <t>NISSAN Interstar/ terrano II 3,0DCI</t>
  </si>
  <si>
    <t>NISSAN Patrol 3,0DCI (15209-2W200) (15208-2W200)</t>
  </si>
  <si>
    <t>CA 8996</t>
  </si>
  <si>
    <t>51,5+10</t>
  </si>
  <si>
    <t>C 2991/1</t>
  </si>
  <si>
    <t>GM VECTRA 2,0 MPFI 16V./ 1,7D.</t>
  </si>
  <si>
    <t>CH9584ECO</t>
  </si>
  <si>
    <t>HU 816/1</t>
  </si>
  <si>
    <t>FIAT Multijet 16V- CORSA C 1,3 CDTi</t>
  </si>
  <si>
    <t>FIAT Ducato 1.9 Diesel (Rosca 20x1.5)</t>
  </si>
  <si>
    <t>64+20</t>
  </si>
  <si>
    <t>W 610/82</t>
  </si>
  <si>
    <t>PLASTICO DOBLE PICO COMPLETO UNIVERSAL</t>
  </si>
  <si>
    <t>FILTRO UNIVERSAL PARA MOTOS</t>
  </si>
  <si>
    <t>W 712/43</t>
  </si>
  <si>
    <t>FORD Escort / Fiesta / Orion 1.6</t>
  </si>
  <si>
    <t>SUZUKI Vitara 2.0 16v. (Rosca 3/4"-16)</t>
  </si>
  <si>
    <t>PH 2846</t>
  </si>
  <si>
    <t>W 914/7</t>
  </si>
  <si>
    <t>PEUGEOT 504 ( Rosca 18X1.5)</t>
  </si>
  <si>
    <t>W 910/1</t>
  </si>
  <si>
    <t>26+5</t>
  </si>
  <si>
    <t>RENAULT 12 (Rosca 3/4"X16)</t>
  </si>
  <si>
    <t>FIAT 1500 / 1600 (Rosca 5/8-18)</t>
  </si>
  <si>
    <t>W 936/5</t>
  </si>
  <si>
    <t>PH 8B</t>
  </si>
  <si>
    <t>W 940/1</t>
  </si>
  <si>
    <t>FORD Falcon</t>
  </si>
  <si>
    <t>CHEVROLET Blazer (Rosca 3/4"-16)</t>
  </si>
  <si>
    <t>W 1168/5</t>
  </si>
  <si>
    <t>Ford Ecosport 2,0 Nafta</t>
  </si>
  <si>
    <t>RENAULT 4/6/12</t>
  </si>
  <si>
    <t>TORINO TSX</t>
  </si>
  <si>
    <t>FORD FALCON</t>
  </si>
  <si>
    <t>CHEVROLET 400</t>
  </si>
  <si>
    <t>CIMARRON CHICO</t>
  </si>
  <si>
    <t>EQUIPO DE GAS ANSI CHICO</t>
  </si>
  <si>
    <t>ESCORT MOTOR 1600 BRASILERO</t>
  </si>
  <si>
    <t>RENAULT 5 PRIMARIO</t>
  </si>
  <si>
    <t>ANSI TUBULAR</t>
  </si>
  <si>
    <t>RENAULT 19 1,6 INY/ RENAULT 21 2,2 INY</t>
  </si>
  <si>
    <t>GNC ANSI GRANDE (tubular)</t>
  </si>
  <si>
    <t>NISSAN 3,2 DIESEL DESDE 1998</t>
  </si>
  <si>
    <t>CHEVROLET S-10 (tazon)</t>
  </si>
  <si>
    <t>CHRYSLER  STRATUS Mot. V6.</t>
  </si>
  <si>
    <t>GM ZAFIRA 2,0 8v / 16v+B978</t>
  </si>
  <si>
    <t>CA 5144</t>
  </si>
  <si>
    <t>CA 6545</t>
  </si>
  <si>
    <t>CA 5658</t>
  </si>
  <si>
    <t>CA 5781</t>
  </si>
  <si>
    <t>CA 3916</t>
  </si>
  <si>
    <t>CA 7174</t>
  </si>
  <si>
    <t>CA 8821</t>
  </si>
  <si>
    <t>C 8827</t>
  </si>
  <si>
    <t>C 8837</t>
  </si>
  <si>
    <t>C 4661</t>
  </si>
  <si>
    <t>NEW HOLLAND Cosech. TC 59</t>
  </si>
  <si>
    <t>P 945/2</t>
  </si>
  <si>
    <t>CA 5630A</t>
  </si>
  <si>
    <t>CA 7774</t>
  </si>
  <si>
    <t>Tractor FIAT 400-500-600 C /  motores LAVERDA</t>
  </si>
  <si>
    <t>ROVER 220-420-620 D SD/ DI SDI</t>
  </si>
  <si>
    <t>HONDA  CIVIC 2.0 TD/ TDI</t>
  </si>
  <si>
    <t>FORD FIESTA Diesel (2002-&gt;)</t>
  </si>
  <si>
    <t>CA 9572</t>
  </si>
  <si>
    <t>CH8751ECO</t>
  </si>
  <si>
    <t>CH9973ECO</t>
  </si>
  <si>
    <t>CA 9519</t>
  </si>
  <si>
    <t>VW SURAN 1,6L Nafta (04/06-&gt;)</t>
  </si>
  <si>
    <t>VW FOX / CROSS FOX Nafta (032 129 620 B) (08/04-&gt;)</t>
  </si>
  <si>
    <t>VW GOLF IV 1,6/ 2,0 (BR) (03/02-&gt;)</t>
  </si>
  <si>
    <t>CA 9290</t>
  </si>
  <si>
    <t>PEUGEOT 206 /306 D y TD 2,0 HDI (1444H9) 2001-&gt; (trapez.)</t>
  </si>
  <si>
    <t>VW GOL 1000 Mi 8v (030 129 620 D)</t>
  </si>
  <si>
    <t>NISSAN</t>
  </si>
  <si>
    <t>VOLVO</t>
  </si>
  <si>
    <t>CA 5626</t>
  </si>
  <si>
    <t>PH5203</t>
  </si>
  <si>
    <t>W920/34</t>
  </si>
  <si>
    <t>20x1,5</t>
  </si>
  <si>
    <t>CHEVROLET  Luv  Pick Up Diesel motor Isuzu Dde. 91--&gt;</t>
  </si>
  <si>
    <t>ISUZU  Pick Up 2.4D</t>
  </si>
  <si>
    <t>MAZDA 2,2D</t>
  </si>
  <si>
    <t>RENAULT CLIO II-III 1,2 Nafta(8200104272)</t>
  </si>
  <si>
    <t>FORD FIESTA 1,6 (2003-&gt;)</t>
  </si>
  <si>
    <t>CH9713ECO</t>
  </si>
  <si>
    <t>CH8905ECO</t>
  </si>
  <si>
    <t>CH9540ECO</t>
  </si>
  <si>
    <t>CH9024ECO</t>
  </si>
  <si>
    <t>CH8776ECO</t>
  </si>
  <si>
    <t>CH9657ECO</t>
  </si>
  <si>
    <t>CH5993ECO</t>
  </si>
  <si>
    <t>Peugeot 306,307 1.4, 1.6  07/00-&gt;</t>
  </si>
  <si>
    <t>Mercedes Benz Sprinter</t>
  </si>
  <si>
    <t>Mercedes Benz Serie A 140 A 160 A190 A 210 -</t>
  </si>
  <si>
    <t>Mercedes Benz Vaneo 1,6 1,9 '02-&gt;</t>
  </si>
  <si>
    <t>VW Polo-Sharan 1.9TDi '98-&gt;</t>
  </si>
  <si>
    <t>Ac. Eco</t>
  </si>
  <si>
    <t>Suzuki Vitara 2,0 HDI'01-&gt;</t>
  </si>
  <si>
    <t>Citroen Berlingo-Evasion- -X Picaso 2,0 HDI '99-&gt;</t>
  </si>
  <si>
    <t>CF 9645</t>
  </si>
  <si>
    <t>CU 3037</t>
  </si>
  <si>
    <t>C 3087</t>
  </si>
  <si>
    <t>C 3282</t>
  </si>
  <si>
    <t>CITROEN  Berlingo  - Xsara  Picasso 1,6 HDI</t>
  </si>
  <si>
    <t>CITROEN  C3 1,4HDI -1,6HDI / C4 1,6HDI</t>
  </si>
  <si>
    <t>SUZUKI  Liana 1,4 DDIS</t>
  </si>
  <si>
    <t>50+10</t>
  </si>
  <si>
    <t>PEUGEOT  Partner 1,6 HDI</t>
  </si>
  <si>
    <t>CF 5863</t>
  </si>
  <si>
    <t>CU 4151</t>
  </si>
  <si>
    <t>NEW HOLLAND Cosech.TC 57,55 8055/ TR 87,97,98</t>
  </si>
  <si>
    <t xml:space="preserve">NEW HOLLAND Cosech.TC 57,55 8055/ TR 87,97, 98 </t>
  </si>
  <si>
    <t>CF1400</t>
  </si>
  <si>
    <t>MAZDA</t>
  </si>
  <si>
    <t>AX80/ 80C/ 80S/ 100S/ 4,100/ 4,75/5,100/ Powermax 300T</t>
  </si>
  <si>
    <t>AX4,60/5,65/5,80/D4007,5207,6007,6207,7807/ F3L913</t>
  </si>
  <si>
    <t>CF 9070</t>
  </si>
  <si>
    <t>Stallion 15-160T,11-130/Cosechadora Optima E/ AX 160/</t>
  </si>
  <si>
    <t xml:space="preserve">PEUGEOT 504 </t>
  </si>
  <si>
    <t>A130,100,120,120S,4/120/DX90,120/F6L913/F8L413</t>
  </si>
  <si>
    <t>MITSUBISHI L300 TD (con deflector)</t>
  </si>
  <si>
    <t>CAK-253</t>
  </si>
  <si>
    <t>GF6L913 (a gas)</t>
  </si>
  <si>
    <t>AX 160S-T/4,140/4,160/5,125/5,145/BF6L913/BGF6L(gas)</t>
  </si>
  <si>
    <t>BF6M1015, 1015C</t>
  </si>
  <si>
    <t>AX4, 190/170T/5,190 Postenfriado- Cosechadora 4040</t>
  </si>
  <si>
    <t>EUROCARGO</t>
  </si>
  <si>
    <t>DUCATO 2,5 Turbo</t>
  </si>
  <si>
    <t>M.BENZ 1526- EUROCARGO</t>
  </si>
  <si>
    <t>SECUNDARIO DE AR 562 / AR 2003</t>
  </si>
  <si>
    <t>M.BENZ 1620/ 1720c/OM 366 LA Turbocooler (98-&gt;)</t>
  </si>
  <si>
    <t>CA 4685</t>
  </si>
  <si>
    <t>1320/ 1323</t>
  </si>
  <si>
    <t>CH5958ECO</t>
  </si>
  <si>
    <t>Chevrolet Corsa 1,0 12V3Cil.- 1,2 16V</t>
  </si>
  <si>
    <t>CH9461ECO</t>
  </si>
  <si>
    <t>Audi A2 1,2-1,4 TDI</t>
  </si>
  <si>
    <t>Ford Galaxy 2,8i V6 00-&gt;</t>
  </si>
  <si>
    <t>VW Beetle 2,3i V5 5/99-&gt; -  3,2RSI 00-&gt;</t>
  </si>
  <si>
    <t>VW Bora 2,3 V5 - 4Motion - 24V 11/98-&gt;</t>
  </si>
  <si>
    <t>MERCEDES BENZ ML</t>
  </si>
  <si>
    <t>VW Polo 1,4 08/99-&gt;11/01 - Euro 3 10/01-&gt;</t>
  </si>
  <si>
    <t>VW Golf IV 2,3i 97-&gt; - 2,8 V6 4Motion 99-&gt;</t>
  </si>
  <si>
    <t>VW Polo 1,9 SDI-TDI Euro 3 01-&gt;</t>
  </si>
  <si>
    <t>FORD Ranger 3,0 TD mot.InternatPOWER STROKE(OE 72136)</t>
  </si>
  <si>
    <t>VW Transporter IV 2,8 V6 24v 04-&gt;</t>
  </si>
  <si>
    <t>CH9011ECO</t>
  </si>
  <si>
    <t>HU718/1Z</t>
  </si>
  <si>
    <t>BMW Serie 3 318D-TD  320 D-TD - Serie 5 520 D-TD</t>
  </si>
  <si>
    <t>HU718/1N</t>
  </si>
  <si>
    <t xml:space="preserve">Chevrolet Astra 2,0 D-DTI 16V -  </t>
  </si>
  <si>
    <t>FIAT IDEA 1,8</t>
  </si>
  <si>
    <t>Chevrolet Omega 2,0 TDI-2,0 DTI 16v</t>
  </si>
  <si>
    <t>Chevrolet Vectra - Zafira 2,0 DTI -2,2 DTI 16v</t>
  </si>
  <si>
    <t>Saab 9-3 2,2 TDI - 9-5 2,2 TDI</t>
  </si>
  <si>
    <t>Land Rover Freelander 2,0Td4</t>
  </si>
  <si>
    <t>RENAULT  MASTER 1,9- 2,5 TD  (7701208613)</t>
  </si>
  <si>
    <t>Rover 75/RC 2,0 CDT-CDTI</t>
  </si>
  <si>
    <t>PERKINS</t>
  </si>
  <si>
    <t>C17278</t>
  </si>
  <si>
    <t>PEUGEOT BOXER 1,9TD - DUCATO 2,5T</t>
  </si>
  <si>
    <t>VW VENTO, PASSAT , BORA - 1.9, 2.0 Tdi 05&gt;-</t>
  </si>
  <si>
    <t>SEAT LEON, TOLEDO - SKODA 1.9, 2.0 Tdi</t>
  </si>
  <si>
    <t>CA9711</t>
  </si>
  <si>
    <t>PEUGEOT 505 (Celulosa)</t>
  </si>
  <si>
    <t>PEUGEOT 505 (Poliuretano- chapa)</t>
  </si>
  <si>
    <t>GM CHEVETTE 1,4/ 1,6/ Pick-Up (92-&gt;)</t>
  </si>
  <si>
    <t>GM CHEVETTE 1,4/ 1,6 (-&gt;91)</t>
  </si>
  <si>
    <t>CITRÖEN 3 CV, AMI 8,IES, Mehari,, Safari</t>
  </si>
  <si>
    <t>PEUGEOT 206 HDI /  307 SW Premiun 1,6 HDI</t>
  </si>
  <si>
    <t>RENAULT 4 S (-&gt;86)</t>
  </si>
  <si>
    <t>FIAT 128/ EUROPA/ S.EUROPA/147/BRIO /DUNA 1,3</t>
  </si>
  <si>
    <t xml:space="preserve"> DUNA SCV/ UNO SCV/ REGATTA 85/ RITMO/128 1,5</t>
  </si>
  <si>
    <t>VW GACEL/ CARAT/ GOL/ SENDA 1,6 1,8 (-&gt;93)</t>
  </si>
  <si>
    <t xml:space="preserve"> 18 / 21/ NEVADA/ RODEO/ TRAFIC Diesel</t>
  </si>
  <si>
    <t>EXPRESS/ CLIO RL 1,9 DIESEL(-&gt;97)</t>
  </si>
  <si>
    <t xml:space="preserve"> 9/ 11/ 19 RN 1,4 1,6 (90-&gt;)</t>
  </si>
  <si>
    <t xml:space="preserve"> 19 RT 1,7/ 1,9 Diesel/ MEGANE 2,1i (97-&gt;)</t>
  </si>
  <si>
    <t>Ford Transit 280C- 280M- 280MS- 2,0 DI TI  16v'00-&gt;</t>
  </si>
  <si>
    <t>Ford Transit 330C- 330M- 350M- 330L- 350L 2,4 DI TD'00-&gt;</t>
  </si>
  <si>
    <t xml:space="preserve">Citroen Berlingo, C3, Saxo, Xsara 1.1, 1.4, 1.6  07/00-&gt; </t>
  </si>
  <si>
    <t>FORD SIERRA LX ,XR4, Ghia 2,3</t>
  </si>
  <si>
    <t>PEUGEOT 505 TD(poliuretano) (85-&gt;)</t>
  </si>
  <si>
    <t>PEUGEOT 205/ 306 DIESEL(Poliuretano)</t>
  </si>
  <si>
    <t>FORD TAUNUS/ FALCON GHIA/ RANCHERO (82-&gt;)</t>
  </si>
  <si>
    <t>FORD F100 XLT MaxiEcono (94-&gt;)</t>
  </si>
  <si>
    <t>FORD SIERRA L, GL 1,6</t>
  </si>
  <si>
    <t>RENAULT 12 / 18 1,4 ((-&gt;89)</t>
  </si>
  <si>
    <t>DAIHATSU</t>
  </si>
  <si>
    <t>FIAT TEMPRA 2,0 ie 16V.(tubular)</t>
  </si>
  <si>
    <t>FIAT FIORINO/ VIVACE(tubular) (95-&gt;)</t>
  </si>
  <si>
    <t>PEUGEOT 205/ 306 DIESEL(Celulosa)</t>
  </si>
  <si>
    <t>VW 1500/ 1800</t>
  </si>
  <si>
    <t>EQUIPO GNC ANSI(tubular corto)</t>
  </si>
  <si>
    <t>PERKINS (32543)</t>
  </si>
  <si>
    <t>CA-3333</t>
  </si>
  <si>
    <t>ALFA ROMEO (Rosca 3/4"-16)</t>
  </si>
  <si>
    <t>AUDI 80 E 2,0</t>
  </si>
  <si>
    <t>S-10 c/MAXIOM (dde 97)</t>
  </si>
  <si>
    <t>DUNA/ FIORINO/ SPAZIO/147 1,3 DIESEL (-&gt;90)</t>
  </si>
  <si>
    <t>87 / 0</t>
  </si>
  <si>
    <t>C 16244</t>
  </si>
  <si>
    <t>C 1944</t>
  </si>
  <si>
    <t>C 2998/5</t>
  </si>
  <si>
    <t>SUZUKI FUN Nafta (GM 93 260 511)</t>
  </si>
  <si>
    <t>C 29198</t>
  </si>
  <si>
    <t>CU 2945</t>
  </si>
  <si>
    <t>21/4 x 12</t>
  </si>
  <si>
    <t xml:space="preserve"> DUNA/ SPAZIO/ UNO 1,4-1,6/FIORINO 1,3D (-&gt;94)</t>
  </si>
  <si>
    <t>CU2559</t>
  </si>
  <si>
    <t>CU2454</t>
  </si>
  <si>
    <t>NEW CIVIC 2007</t>
  </si>
  <si>
    <t>FORD FIESTA/COURIER 1.4I (ZETEC) 16V (dde 97)</t>
  </si>
  <si>
    <t>C-1184</t>
  </si>
  <si>
    <t>C1245</t>
  </si>
  <si>
    <t>PEUGEOT 505  SRI 2,2 (poliuretano) (92-&gt;)</t>
  </si>
  <si>
    <t>CA5309</t>
  </si>
  <si>
    <t>CA5416</t>
  </si>
  <si>
    <t>C1550</t>
  </si>
  <si>
    <t>CA4255</t>
  </si>
  <si>
    <t>CA 3291</t>
  </si>
  <si>
    <t>CHEVROLET VECTRA  TD ('98-&gt;)</t>
  </si>
  <si>
    <t>PF1050/1</t>
  </si>
  <si>
    <t>CA 5718</t>
  </si>
  <si>
    <t>CA 5941</t>
  </si>
  <si>
    <t>CA5611</t>
  </si>
  <si>
    <t>CA 5970</t>
  </si>
  <si>
    <t>CA 5400</t>
  </si>
  <si>
    <t>CA 5058</t>
  </si>
  <si>
    <t>Niva 1,9 D (Peugeot) (93-&gt;)</t>
  </si>
  <si>
    <t>TRACTOR FIAT 400/ 500/ 600/ 700 E</t>
  </si>
  <si>
    <t>C-8820</t>
  </si>
  <si>
    <t>C11861PL</t>
  </si>
  <si>
    <t>GENERALES (*)</t>
  </si>
  <si>
    <t>C11860PL</t>
  </si>
  <si>
    <t>C11816PL</t>
  </si>
  <si>
    <t>FORD KA 1000 (99-&gt;)</t>
  </si>
  <si>
    <t>WK724/2</t>
  </si>
  <si>
    <t>NEWHOLLAND</t>
  </si>
  <si>
    <t>PEUGEOT</t>
  </si>
  <si>
    <t>SSANGYONG</t>
  </si>
  <si>
    <t xml:space="preserve">TOYOTA  F-Serie FD 23/ FD 20/ FD 25/ FD 30 2J / FG 30 4P Gas </t>
  </si>
  <si>
    <t>C18244</t>
  </si>
  <si>
    <t>MITSUBISHI Nueva Montero 2,8 TDI</t>
  </si>
  <si>
    <t>MITSUBISHI Canter FE 659/ 639/ 649</t>
  </si>
  <si>
    <t>RENAULT Twingo 1,1 Inyección Multipunto 98--&gt;</t>
  </si>
  <si>
    <t>PH 4908+A1374</t>
  </si>
  <si>
    <t>W610</t>
  </si>
  <si>
    <t>CHRYSLER NEON 1,8-2,0 16v/CARAVAN-AUDI-VW GOLF/JETA</t>
  </si>
  <si>
    <t xml:space="preserve">PH 5949 </t>
  </si>
  <si>
    <t>FIAT UNO-PALIO-SIENA Mot. 1,0/1,3/1,6 FIRE (00--&gt;)</t>
  </si>
  <si>
    <t>FIAT  Starda FIRE Mot. 1,0 8-16v /1,3 16v (00--&gt;)</t>
  </si>
  <si>
    <t>IVECO TURBO DAILY 49,10 Secundario</t>
  </si>
  <si>
    <t>Seat Córdoba -Ibiza- Leon 1,9 TDI ,SDI '99-&gt;</t>
  </si>
  <si>
    <t>Seat Leon Cupra 04/01-&gt;</t>
  </si>
  <si>
    <t>Seat Toledo 1,9 TDI '99-&gt;</t>
  </si>
  <si>
    <t>Chevrolet Astra  G/H 1,7 CDTI- TDI 16v '99-&gt;</t>
  </si>
  <si>
    <t>CA 9411</t>
  </si>
  <si>
    <t>CA 5695</t>
  </si>
  <si>
    <t>CA 5358</t>
  </si>
  <si>
    <t>PU 830x</t>
  </si>
  <si>
    <t>CA 5352</t>
  </si>
  <si>
    <t>AR 2087</t>
  </si>
  <si>
    <t>C21560</t>
  </si>
  <si>
    <t>CASE CS 240- CX 130- 160- 210- 240  (KRH0652 )</t>
  </si>
  <si>
    <t>CATERPILLAR 315 B-BL- C- CL/ 317 BL  (135-5788)</t>
  </si>
  <si>
    <t>CATERPILLAR  318 BL- BLN- C  (135-5788)</t>
  </si>
  <si>
    <t>HITACHI EX 200 LC-200-2  (4283861)</t>
  </si>
  <si>
    <t>KOBELCO SK 200-2/ 200-3/ 235 SR  (YN11P00001S002)</t>
  </si>
  <si>
    <t>KOBELCO  250LC/ 250 NLC  (YN11P00001S002)</t>
  </si>
  <si>
    <t>CA5021</t>
  </si>
  <si>
    <t xml:space="preserve">CLARK 668 / DYNAPAC CC722 </t>
  </si>
  <si>
    <t>GMC-CHEVROLET Serie 15190 Frontal  (94048864)</t>
  </si>
  <si>
    <t>HITACHI  EX300-2/ EX300-3/ EX300H-3/ EX310H-3C  (4288963)</t>
  </si>
  <si>
    <t>HITACHI / EX370H-5P/ EX380H-5/ FH330-3/ SCX900-2(4288963)</t>
  </si>
  <si>
    <t>HYUNDAI ROBEX 420</t>
  </si>
  <si>
    <t>ISUZU  (1-14214-126-0)</t>
  </si>
  <si>
    <t>JOHN DEERE  Tractores Serie 850  (T52223)</t>
  </si>
  <si>
    <t>KOBELCO K912A/ ALC- K916- SK300L (2446U191-S3)</t>
  </si>
  <si>
    <t>KOMATSU 545- 6400LC/ HD255-5 /PC300L/PC400-5/ WA380/ WA420</t>
  </si>
  <si>
    <t>MASSEY FERGUSON MF399</t>
  </si>
  <si>
    <t>NISSAN  UD3000 -3300- 600T (16546-96071)</t>
  </si>
  <si>
    <t>TIMBERJACK  (8410616)</t>
  </si>
  <si>
    <t>CA5021SY</t>
  </si>
  <si>
    <t>SECUNDARIO de AR2088 (25096436/ 1-14215-125-1/ T52224 )</t>
  </si>
  <si>
    <t>CA9783</t>
  </si>
  <si>
    <t>C331465/1</t>
  </si>
  <si>
    <t>IVECO-EUROTRAKKER 190 E38 - E44, 340 E38- E44 (2996155)</t>
  </si>
  <si>
    <t>IVECO-EUROTRAKKER 380 E38-E44, 4410 E38-E44(2991785)</t>
  </si>
  <si>
    <t>CA9783SY</t>
  </si>
  <si>
    <t>CF2100/1</t>
  </si>
  <si>
    <t>SECUNDARIO  de AR2092 (2996157/ 41214148)</t>
  </si>
  <si>
    <t>PH8944</t>
  </si>
  <si>
    <t>W1170/7</t>
  </si>
  <si>
    <t>IVECO EUROCARGO II 180 E32/ 450 E32(mot. Cursor 8)( 01/06-&gt;)</t>
  </si>
  <si>
    <t>M30x2</t>
  </si>
  <si>
    <t>IVECO EUROTECH MH/MP/MT Cursor 8 24 V (10/98-&gt;06/02)</t>
  </si>
  <si>
    <t>MERCEDES BENZ Serie 1000/2000-1218,1421OHL,1721 OF Electrónico</t>
  </si>
  <si>
    <t>MERCEDES BENZ Serie 1000/2000-1622L,1623L,1624L,1721OF Elec</t>
  </si>
  <si>
    <t>CH9389ECO</t>
  </si>
  <si>
    <t>HU945/2x</t>
  </si>
  <si>
    <t xml:space="preserve">EVOBUS 0 500 (Mercedes Benz) OM 906LA- OM 926LA </t>
  </si>
  <si>
    <t>MERCEDES BENZ  Atego II (OM 906 LA) / Axor II (OM 926 LA)</t>
  </si>
  <si>
    <t>MERCEDES BENZ  Serie 16- 17- 24 (OM 906 LA)</t>
  </si>
  <si>
    <t>( 425 2248 - 9831637 - 000 180 17 09 )</t>
  </si>
  <si>
    <t>PS9027</t>
  </si>
  <si>
    <t>WK1060</t>
  </si>
  <si>
    <t>MERCEDES BENZ  7t-Serie 710(OM 364)/ 712C(OM 904) 9t-Serie 914C(OM 904)</t>
  </si>
  <si>
    <t>MERCEDES BENZ  11t-Serie  1115/ 12t-Serie 1215-1218 Elect./ 14t-Serie 1417Elect.(OM 904)</t>
  </si>
  <si>
    <t>MERCEDES BENZ  16t-Serie 1618(OM 904) -1622(OM 924) -1623-1624(OM 906)</t>
  </si>
  <si>
    <t>MERCEDES BENZ  17t-Serie 1721 Elect.-1723 (OM 906) (98-&gt;)</t>
  </si>
  <si>
    <t>MERCEDES BENZ 19t-Serie 1938 LS-1938 S(OM 457 Elect.)-1944 S(OM 457 LA)</t>
  </si>
  <si>
    <t>MERCEDES BENZ  24t-Serie  2423 B-K(OM 906)/ 26t-Serie 2638 (OM 457-OM 447)</t>
  </si>
  <si>
    <t>( 4570920001 - 3844777015 ) (vaso plástico incluído)</t>
  </si>
  <si>
    <t>MERCEDES BENZ 12t-Serie  1214- 1218 (OM 366 ) (01/89-&gt;)</t>
  </si>
  <si>
    <t>(3760927301- 3760927301KZ-3760927001- 3760927301)(vaso plast.incluído)</t>
  </si>
  <si>
    <t>WK1060/4</t>
  </si>
  <si>
    <t>MERCEDES BENZ  Accelo - Atego II - Axor II  (sep. agua)</t>
  </si>
  <si>
    <t xml:space="preserve">MERCEDES BENZ  Serie 12t- 16t- 17t- 19t -24t- 26t- 7t  </t>
  </si>
  <si>
    <t>EVOBUS (Mercedes Benz) O 500M (OM 906)/ O 500RS-RSD (OM 457)</t>
  </si>
  <si>
    <t>( A9794770015 - 007 013 10 02- 958 477 00 15- 979 477 00 15 )</t>
  </si>
  <si>
    <t>MITSUBISHI - NEW HOLLAND ...  ( con deflector)</t>
  </si>
  <si>
    <t>C23440/1</t>
  </si>
  <si>
    <t>NEW HOLLAND  ( con deflector )</t>
  </si>
  <si>
    <t>W11102/14</t>
  </si>
  <si>
    <t>NEW HOLLAND Serie 1895</t>
  </si>
  <si>
    <t>MICHIGAN – NEW HOLLAND – TEREX – VASALLI</t>
  </si>
  <si>
    <t>NEW HOLLAND ( 87435525 - 87435526 )</t>
  </si>
  <si>
    <t>NISSAN Bluebird 2,0i SSS</t>
  </si>
  <si>
    <t>NISSAN  Pathfinfer 2,7TD, 3,0 V6, 3,3 EVG, 3,3 V6</t>
  </si>
  <si>
    <t>NISSAN  X-Trail  2,2 dCi, 2,5i, 4x4</t>
  </si>
  <si>
    <t>PH5166</t>
  </si>
  <si>
    <t>W610/4</t>
  </si>
  <si>
    <t>NISSAN Sunny- Serena- NX- Bluebird- Primera 2,0</t>
  </si>
  <si>
    <t>3/4xX16</t>
  </si>
  <si>
    <t>PERKINS Serie 6</t>
  </si>
  <si>
    <t>C35110</t>
  </si>
  <si>
    <t>PEUGEOT 407 2,0 16v(2004-&gt;) - 2,2 16v. (2005-&gt;) - 3,0 24v (2004-&gt;)</t>
  </si>
  <si>
    <t>59+10</t>
  </si>
  <si>
    <t>DAEWO Lanos Leganza Matiz-Nubira  SX Naftera 1,6 16v 12/97-&gt;</t>
  </si>
  <si>
    <t>DAEWO Nubira CDX 2,0 16v 12/97-&gt;</t>
  </si>
  <si>
    <t>FIAT Barchetta  1,8 16v 4/95-&gt;</t>
  </si>
  <si>
    <t>FIAT Brava ELX 1,6 16v Mpie 00-&gt;/Bravo HGT 2,0 Mpie 20v 99-&gt;</t>
  </si>
  <si>
    <t>FIAT Marea Naftera 1,6 16v-2,0 20v  Mpi 5/98-&gt;</t>
  </si>
  <si>
    <t>SEAT Cordoba - Ibiza 1,4i -1,6 AKK 00-&gt;</t>
  </si>
  <si>
    <t>SEAT Ibiza Cupra 2,0 16v 99-&gt;/ biza Passion 1,0i MP 8/99-&gt;</t>
  </si>
  <si>
    <t>SEAT Ibiza III 1,6i 16v 8/99-&gt;- 1,8T 20v 8/99-&gt;</t>
  </si>
  <si>
    <t>VW Polo III 1,6- 1,8 Classic 1/97--&gt;9/99</t>
  </si>
  <si>
    <t>VW TRANSPORTER 2,5 DIESEL  (96-&gt;)</t>
  </si>
  <si>
    <t>W923</t>
  </si>
  <si>
    <t>GM CHEVROLET Omega CD Naftera 4.1i 12V --&gt;95</t>
  </si>
  <si>
    <t>M18 x1,5</t>
  </si>
  <si>
    <t>GM CHEVROLET C20 4,1 --&gt;95  (78933906001)</t>
  </si>
  <si>
    <t>GM CHEVROLET Silverado 4.1 MPFI (97--&gt;)</t>
  </si>
  <si>
    <t>PH9928</t>
  </si>
  <si>
    <t>W66</t>
  </si>
  <si>
    <t>C 28149</t>
  </si>
  <si>
    <t>RENAULT Twingo II Authentique 1.2 16v 00--&gt;</t>
  </si>
  <si>
    <t>M20 x 1,5</t>
  </si>
  <si>
    <t>0/35</t>
  </si>
  <si>
    <t>RENAULT  Clio II Authentique 1,2 16v 01--&gt;</t>
  </si>
  <si>
    <t>PH5594</t>
  </si>
  <si>
    <t>W67/1</t>
  </si>
  <si>
    <t xml:space="preserve">DATSUN-NISSAN Primera 2.0 16V(97-&gt;)- Diesel 2,0(96-&gt;) </t>
  </si>
  <si>
    <t>NISSAN Pathfinder Luxury 4x4 3.3 6V (99/01)</t>
  </si>
  <si>
    <t>DATSUN-NISSAN X-Trail (T30) 2.5i 03--&gt;</t>
  </si>
  <si>
    <t>MAZDA 1000 -1200 -1300 / 323/ 323 Turbo 4WD/ 323 F</t>
  </si>
  <si>
    <t>MAZDA 626 Station Wagon 1.6–1.8–2.0(92-&gt;)</t>
  </si>
  <si>
    <t>MAZDA 808 / 818/ MPV/ MX-3 1,6i/ MX-5 1,8i (93/94)</t>
  </si>
  <si>
    <t>MAZDA B2200/ E2000 2,0</t>
  </si>
  <si>
    <t>C 1381</t>
  </si>
  <si>
    <t>Circular</t>
  </si>
  <si>
    <t>MERCEDES BENZ Clase A 190 1,9 8v MPi (00-&gt;) (A1660940004)</t>
  </si>
  <si>
    <t>KIA Sportage Diesel 2,2</t>
  </si>
  <si>
    <t>VW GOL Mi 1,6/1,8/2,0/1000 CFi(94-&gt;)/ CADDY D</t>
  </si>
  <si>
    <t>CLIO Nafta</t>
  </si>
  <si>
    <t>M.BENZ 180 D c/ tapa ciega</t>
  </si>
  <si>
    <t>RENAULT KANGOO 1,9 Tdi/ MEGANE  CLASSIC 1.9dTi/</t>
  </si>
  <si>
    <t xml:space="preserve">MERCEDES BENZ  SPRINTER </t>
  </si>
  <si>
    <t xml:space="preserve"> 205 GTI 1,6i 1,9i/ 306 TD XRD-XND(-&gt;95)/ 405 Mti 16V.</t>
  </si>
  <si>
    <t>RENAULT Logan / Sandero 1,6 16v (trapez.)</t>
  </si>
  <si>
    <t>RENAULT Megane / Twingo / Logan / Sandero</t>
  </si>
  <si>
    <t>PEUGEOT 306 TDI (-&gt;99)</t>
  </si>
  <si>
    <t>RENAULT 18/19 RNi 1,6/ R21 2,2/CLIO RN,RT 1,6i</t>
  </si>
  <si>
    <t>C 2159</t>
  </si>
  <si>
    <t>C 2192</t>
  </si>
  <si>
    <t>C 37153</t>
  </si>
  <si>
    <t>HONDA CIVIC 1,8i V-TEC(98-&gt;)</t>
  </si>
  <si>
    <t>C 1858/1</t>
  </si>
  <si>
    <t>C 26168</t>
  </si>
  <si>
    <t>C 3251</t>
  </si>
  <si>
    <t>RENAULT MEGANE 1,9 TDI (7701047285)</t>
  </si>
  <si>
    <t>RENAULT  CLIO II y SCENIC II 1,9 TDI</t>
  </si>
  <si>
    <t>RENAULT 19 TD/ MEGANE TD</t>
  </si>
  <si>
    <t>SCANIA F 94/ P 340/ P 114-124(Turbo e Interc.)124-124(Iny.Elec.)-94</t>
  </si>
  <si>
    <t>C23107</t>
  </si>
  <si>
    <t>SCANIA R 114/ 124(Turbo e Interc.)124/ T 124(Turbo e Interc.)-124(Iny.Elec.)</t>
  </si>
  <si>
    <t>ALFA ROMEO 155- FIAT</t>
  </si>
  <si>
    <t xml:space="preserve">PEUGEOT 405/806- CITRÖEN </t>
  </si>
  <si>
    <t>PEUGEOT 406- CITRÖEN XANTIA</t>
  </si>
  <si>
    <t>RENULT LAGUNA</t>
  </si>
  <si>
    <t>FORD FIESTA DIESEL</t>
  </si>
  <si>
    <t>RENAULT LAGUNA RN/RT/RX 2,2 D/TD</t>
  </si>
  <si>
    <t>ALFA ROMEO 155- QUADRIFOGLIO</t>
  </si>
  <si>
    <t>FORD ORION 1,6</t>
  </si>
  <si>
    <t>ALFA ROMEO 145/146/155 DIESEL</t>
  </si>
  <si>
    <t>FIAT TEMPRA/ TIPO DIESEL</t>
  </si>
  <si>
    <t>RENAULT 21/ NEVADA/ TRAFIC D</t>
  </si>
  <si>
    <t>FIAT TIPO/ UNO 70S/ TEMPRA</t>
  </si>
  <si>
    <t>ALFA ROMEO 164</t>
  </si>
  <si>
    <t>FIAT TEMPRA/ TIPO 1,6</t>
  </si>
  <si>
    <t>FIAT FIORINO/ DUNA/SPAZIO/UNO 1,3D</t>
  </si>
  <si>
    <t>PEUGEOT 306/405/406- CITRÖEN XANTIA</t>
  </si>
  <si>
    <t>FIAT UNO 1,7 DIESEL</t>
  </si>
  <si>
    <t>RENAULT TWINGO/ EXPRESS/ RAPID</t>
  </si>
  <si>
    <t>ROVER 114/214/220C/414/420/820</t>
  </si>
  <si>
    <t>GM CORSA c/Isuzu DIESEL</t>
  </si>
  <si>
    <t>GM VECTRA 1,7 D/TD- SAAB 900SE</t>
  </si>
  <si>
    <t>RENAULT LAGUNA LX/TX 16V.</t>
  </si>
  <si>
    <t>FORD MONDEO 1,6/1,8/2,0 16V. IE</t>
  </si>
  <si>
    <t>VW SENDA/ SAVEIRO/ KOMBI DIESEL</t>
  </si>
  <si>
    <t>VW GOLF/ PASSAT- AUDI QUATRO</t>
  </si>
  <si>
    <t>FIAT SMART/ UNO FIRE/ TIPO 1,1</t>
  </si>
  <si>
    <t>GM CORSA 1,2/ 1,4/ 1,6 16V.</t>
  </si>
  <si>
    <t>CITROEN C5 1,816V-&gt;10/04- 2,0 16V-2,2HDI(00-04)</t>
  </si>
  <si>
    <t>CITROEN C5  2,0 HDI-2,2 HDI(00-04)</t>
  </si>
  <si>
    <t>CITROEN C5  2,0 HDI-2,2 HDI(00-04) Sist. Inyec.Bosch</t>
  </si>
  <si>
    <t>Citroen C5 2,0 HDI-2,2 HDI(00-04)Sist. Inyec.Siemens</t>
  </si>
  <si>
    <t>GM OPEL VECTRA 16V.(96-&gt;)</t>
  </si>
  <si>
    <t>FORD FIESTA/ ORION 1,3i( 97-&gt;)</t>
  </si>
  <si>
    <t>FORD ESCORT/ FIESTA DIESEL(97-&gt;)</t>
  </si>
  <si>
    <t>PEUGEOT 405(AA) Todos</t>
  </si>
  <si>
    <t>FORD TRANSIT c/Maxion 2,5 DIESEL</t>
  </si>
  <si>
    <t>VOLVO  Serie 400 1,9 TD/ 940 2,3</t>
  </si>
  <si>
    <t>VW TRANSPORTER 1,9 DIESEL</t>
  </si>
  <si>
    <t>FORD EXPLORER/ RANGER(98-&gt;)</t>
  </si>
  <si>
    <t>1x16</t>
  </si>
  <si>
    <t>CHEVROLET S 10 -   2.8 MWM SPRINT 03/05 -&gt;</t>
  </si>
  <si>
    <t>CHEVROLET  BLAZER DLX 2.8 MWM SPRINT 03/05  -&gt;</t>
  </si>
  <si>
    <t>GM SILVERADO(97-&gt;) c/Maxion/ MWM</t>
  </si>
  <si>
    <t>C35154</t>
  </si>
  <si>
    <t>AUDI  A3 II  1,9TDI-2,0 TDI</t>
  </si>
  <si>
    <t>CHEROKEE  2,5</t>
  </si>
  <si>
    <t>FORD BRONCO/ F 100/ F1000</t>
  </si>
  <si>
    <t>FORD EXPLORER/ RANGER DIESEL</t>
  </si>
  <si>
    <t>PIAGGIO c/motor Lombardini</t>
  </si>
  <si>
    <t>PEUGEOT 206(Nafta)</t>
  </si>
  <si>
    <t>CHEROKEE V8 (Nafta)</t>
  </si>
  <si>
    <t>HYUNDAI ELANTRA</t>
  </si>
  <si>
    <t>RENAULT KANGOO DIESEL</t>
  </si>
  <si>
    <t>PEUGEOT 206 DIESEL/ PARTNER D</t>
  </si>
  <si>
    <t>FORD ESCORT/ GALAXY/ ORION/ VERONA</t>
  </si>
  <si>
    <t>VW GOL/ LOGUS/ PARATI/ POINTER</t>
  </si>
  <si>
    <t>TH 1012</t>
  </si>
  <si>
    <t>CHERY TIGGO</t>
  </si>
  <si>
    <t>FIAT Motores 1,6 16v eTorque ( 1457429197 / 7087808 )</t>
  </si>
  <si>
    <t>PU1033X  </t>
  </si>
  <si>
    <t xml:space="preserve">AUDI Q7 3.0 V6, 4.2 V8 Tdi </t>
  </si>
  <si>
    <t>PU936/2X</t>
  </si>
  <si>
    <t xml:space="preserve"> AUDI A3 (1 K0127434 )</t>
  </si>
  <si>
    <t>E-GSO-208</t>
  </si>
  <si>
    <t>E-GSO-210</t>
  </si>
  <si>
    <t>BMW Z3, Z4, X3, X4 2.5, 3.0 (13721730946 )</t>
  </si>
  <si>
    <t>C18114</t>
  </si>
  <si>
    <t>BMW 125i, 130i (13717536006 )</t>
  </si>
  <si>
    <t>C15143/1</t>
  </si>
  <si>
    <t>BMW 3.0 D, RANGE ROVER III 3.0 TD ( 13712247444 )</t>
  </si>
  <si>
    <t>C15105/1</t>
  </si>
  <si>
    <t>BMW 120 D (E81/88), FREELANDER 2.0 TD4 ( 13712246997 )</t>
  </si>
  <si>
    <t>C1361</t>
  </si>
  <si>
    <t>BMW 120i (E81/88) ( 13717532754 )</t>
  </si>
  <si>
    <t>AR 1708 PM</t>
  </si>
  <si>
    <t>AR 2130</t>
  </si>
  <si>
    <t>AR 2131</t>
  </si>
  <si>
    <t>AR 2132</t>
  </si>
  <si>
    <t>AR 2133</t>
  </si>
  <si>
    <t>BMW Z4 2,5i (02-&gt;06 )</t>
  </si>
  <si>
    <t>CU6724</t>
  </si>
  <si>
    <t>BMW 2.5, 3.0 D E83 ( 64319216591 )</t>
  </si>
  <si>
    <t>CU8430</t>
  </si>
  <si>
    <t>BMW 116i, 120i, 120D, 125i, 130i, 135i ( 64319142114 )</t>
  </si>
  <si>
    <t>TH 2000</t>
  </si>
  <si>
    <t>TH 2001</t>
  </si>
  <si>
    <t>HU816X</t>
  </si>
  <si>
    <t>BMW  X3, X5, X6 2,5, 3.0 ( 11427566327 )</t>
  </si>
  <si>
    <t>CH8081ECO</t>
  </si>
  <si>
    <t>HU925/4X</t>
  </si>
  <si>
    <t>BMW Z3, Z4 2.5, 3.0 ( 11427512300 )</t>
  </si>
  <si>
    <t>HU815/2X</t>
  </si>
  <si>
    <t>BMW 116i, 120i ( 11427508969 )</t>
  </si>
  <si>
    <t>HU721/4X</t>
  </si>
  <si>
    <t>BMW  X3, X5, X6, 3.0 D ( 11427788460 )</t>
  </si>
  <si>
    <t>HU715/5X</t>
  </si>
  <si>
    <t>BMW 120 D (E90/93) ( 11427511161 )</t>
  </si>
  <si>
    <t>EOL 143</t>
  </si>
  <si>
    <t>EOL 144</t>
  </si>
  <si>
    <t>EOL 145</t>
  </si>
  <si>
    <t>EOL 146</t>
  </si>
  <si>
    <t>EOL 148</t>
  </si>
  <si>
    <t>WK516/1</t>
  </si>
  <si>
    <t>BMW Z3 1.9, 2.8 ( 13321740985 )</t>
  </si>
  <si>
    <t>C2214</t>
  </si>
  <si>
    <t>CHEVROLET SPARK LS/LT 1.0i 8V 09-&gt; ( 96591485 )</t>
  </si>
  <si>
    <t>C2324     </t>
  </si>
  <si>
    <t>CHEVROLET AVEO LS/LT 1.6i 16V ( 96536696 )</t>
  </si>
  <si>
    <t>C26106</t>
  </si>
  <si>
    <t>CHEVROLET CRUZE 1.8 16V ( 13272717 )</t>
  </si>
  <si>
    <t>AR 1702 PM</t>
  </si>
  <si>
    <t>AR 1703 PM</t>
  </si>
  <si>
    <t>AR 1705 PM</t>
  </si>
  <si>
    <t>W1114/80</t>
  </si>
  <si>
    <t>CHEVROLET ISUZU 4.9</t>
  </si>
  <si>
    <t>OL 526</t>
  </si>
  <si>
    <t>HU612/2X</t>
  </si>
  <si>
    <t>EOL 141</t>
  </si>
  <si>
    <t>PU723X</t>
  </si>
  <si>
    <t>CHEVROLET CAPTIVA 2.0</t>
  </si>
  <si>
    <t>E-GSO-209</t>
  </si>
  <si>
    <t>C21116/1</t>
  </si>
  <si>
    <t>CITROEN XSARA 2.0 Hdi  (1444 H3 /1444 QE )</t>
  </si>
  <si>
    <t>AR 1701 PM</t>
  </si>
  <si>
    <t>WK939</t>
  </si>
  <si>
    <t>CITROEN C3  1.4 Hdi ( 1901-66 / 1901-82 )</t>
  </si>
  <si>
    <t>CITROEN Xsara 1.4 Hdi  (02/03-&gt;08/05) ( 1901-66 / 1901-82 )</t>
  </si>
  <si>
    <t>GS 154</t>
  </si>
  <si>
    <t>PU1018X   </t>
  </si>
  <si>
    <t xml:space="preserve">CITROEN C5  2.0 Hdi </t>
  </si>
  <si>
    <t xml:space="preserve">CITROEN JUMPER II 2.8, </t>
  </si>
  <si>
    <t>E-GSO-207</t>
  </si>
  <si>
    <t>C29003</t>
  </si>
  <si>
    <t>FIAT UNO 1.4, 8V, 1.6 16V ( 51854598 )</t>
  </si>
  <si>
    <t>C25116</t>
  </si>
  <si>
    <t>FIAT STILO 1.8 8V</t>
  </si>
  <si>
    <t>C3877/1</t>
  </si>
  <si>
    <t>FIAT PUNTO, STRADA  1.3 16V MULTIJET (2007/08) ( 51775324 )</t>
  </si>
  <si>
    <t>AR 1699 PM</t>
  </si>
  <si>
    <t>AR 1704 PM</t>
  </si>
  <si>
    <t>AR 1706 PM</t>
  </si>
  <si>
    <t>IVECO  ( 1902127 )</t>
  </si>
  <si>
    <t>HU712/7X</t>
  </si>
  <si>
    <t>FIAT PUNTO, STRADA  1.3 16V MULTIJET 2007/08 ( 55197218 )</t>
  </si>
  <si>
    <t>EOL 142</t>
  </si>
  <si>
    <t>FIAT DUCATO</t>
  </si>
  <si>
    <t>FORD ECOSPORT 1.4 Hdi ( 03-&gt; ) ( 1901-66 / 1901-82 )</t>
  </si>
  <si>
    <t>FORD FIESTA 1.4 Hdi ( 02-&gt;) / RANGER 2,3i16v ( 01-&gt; ) ( 1901-66 / 1901-82 )</t>
  </si>
  <si>
    <t xml:space="preserve">FORD KUGA  2.0 Hdi </t>
  </si>
  <si>
    <t>W930/26</t>
  </si>
  <si>
    <t>HYUNDAI Serie Terracan 2,9CRDi-110Kw (09/91-&gt; 05/04)</t>
  </si>
  <si>
    <t>M 26 x 1,5</t>
  </si>
  <si>
    <t>HYUNDAI Serie Terracan 2,9CRDi-120Kw (04/04-&gt;)</t>
  </si>
  <si>
    <t>( 26300 42030/ 26300 42040/ 26300 42060/ 26330 4x000 )</t>
  </si>
  <si>
    <t>OL 516</t>
  </si>
  <si>
    <t>CA5682</t>
  </si>
  <si>
    <t>C2573</t>
  </si>
  <si>
    <t>KIA Sportage 2,2D</t>
  </si>
  <si>
    <t>KIA MOTORS K 2500 2,5D (01/03-&gt; )</t>
  </si>
  <si>
    <t>KIA MOTORS K 2500 2,7 (2005-&gt; )</t>
  </si>
  <si>
    <t>( K551 14302/ OK551 14302/ OK551 14302 )</t>
  </si>
  <si>
    <t>MAZDA 2,0 16v.</t>
  </si>
  <si>
    <t>MAZDA FURGON-PICK UP B2200,  ( 8-94340-259-0 )</t>
  </si>
  <si>
    <t>HU12110X </t>
  </si>
  <si>
    <t xml:space="preserve">MERCEDES BENZ AXORII 940,942,943,944,950,954 - 2004 </t>
  </si>
  <si>
    <t>PEUGEOT 206 1,4 Hdi (09/01-&gt; ) ( 1901-66 / 1901-82 )</t>
  </si>
  <si>
    <t>PEUGEOT 207 1,4 Hdi (02/06-&gt; )( 1901-66 / 1901-82 )</t>
  </si>
  <si>
    <t xml:space="preserve">PEUGEOT 407, EXPERT II  2.0 Hdi </t>
  </si>
  <si>
    <t xml:space="preserve"> PEUGEOT BOXER II</t>
  </si>
  <si>
    <t>C29168</t>
  </si>
  <si>
    <t>RENAULT MASTER III  2,5 dCi  (03-&gt;06) ( 8200505566 )</t>
  </si>
  <si>
    <t>RENAULT MASTER  MAXI  2,5 dCi  (03-&gt;06)  (8200505566 )</t>
  </si>
  <si>
    <t>AR 1697 PMS</t>
  </si>
  <si>
    <t>RENAULT Logan - Sandero 1,5 Dci  (2010-&gt;)</t>
  </si>
  <si>
    <t>TH 1015</t>
  </si>
  <si>
    <t>RENAULT Megane III 2,0 143CV</t>
  </si>
  <si>
    <t>RENAULT LOGAN 1.5 Dci (7701478547 - 8200813237 )</t>
  </si>
  <si>
    <t>WK939/5</t>
  </si>
  <si>
    <t>RENAULT MEGANE II, SCENIC II, 1.5 Dci ( 82 00 186 217 ) (03-&gt;05)</t>
  </si>
  <si>
    <t>GS 152</t>
  </si>
  <si>
    <t>GS 156</t>
  </si>
  <si>
    <t xml:space="preserve">SEAT  TOLEDO 19,D-TD </t>
  </si>
  <si>
    <t>SEAT LEON, TOLEDO 2.0, AUDI A3 (1 K0127434 )</t>
  </si>
  <si>
    <t>CA546</t>
  </si>
  <si>
    <t>C21493</t>
  </si>
  <si>
    <t>VW Camiones Mediano 15.160/ 14.170 BT (Cummins) (98-&gt;)</t>
  </si>
  <si>
    <t>VW Camiones Semipesado 17.160/ 16.170 BT(Cummins ) (98-&gt;)</t>
  </si>
  <si>
    <t>VW Serie 2000 Mediano 13.170/ Semipesado 17.210(Cummins) (00-&gt;)</t>
  </si>
  <si>
    <t>03L115562</t>
  </si>
  <si>
    <t>VOLKSWAGWEN AMAROK 2.0  ( 03L115562 )</t>
  </si>
  <si>
    <t>EOL 139</t>
  </si>
  <si>
    <t>VW GOLF V, VENTO, PASSAT 1.9 Tdi (1 K0127434 )</t>
  </si>
  <si>
    <t>EN PREP.</t>
  </si>
  <si>
    <t>GS 157</t>
  </si>
  <si>
    <t>BMW X3, X5, X6</t>
  </si>
  <si>
    <t>IN 1019</t>
  </si>
  <si>
    <t>WK5001</t>
  </si>
  <si>
    <t>VALIANT - DODGE POLARA - DODGE CORONADO</t>
  </si>
  <si>
    <t>AR 2091</t>
  </si>
  <si>
    <t>C321420/1</t>
  </si>
  <si>
    <t>IVECO Stralis 310 Cursor 3 (2005-&gt;)</t>
  </si>
  <si>
    <t>IVECO - THERMOKING - CARRIER Filtro para aceite Full Flow</t>
  </si>
  <si>
    <t>AR 1714 PM</t>
  </si>
  <si>
    <t>C20002</t>
  </si>
  <si>
    <t>FORD FIESTA VI KINETIC 1,4/1,6 TDCI (10/2008-&gt;)</t>
  </si>
  <si>
    <t>GS 160</t>
  </si>
  <si>
    <t>WK939/2</t>
  </si>
  <si>
    <t>FORD Fiesta 1,6TDCi,</t>
  </si>
  <si>
    <t>WK815/80</t>
  </si>
  <si>
    <t>ISUZU TROOPER 3,1 TD</t>
  </si>
  <si>
    <t>C14179</t>
  </si>
  <si>
    <t>JOHN DEERE (maq..agricolas-construcción)</t>
  </si>
  <si>
    <t>66 / 11,5</t>
  </si>
  <si>
    <t>KIA BESTA, SPORTAGE 2.2 , 2.7 DIESEL ( 8-94340-259-0 )</t>
  </si>
  <si>
    <t>AR 2108</t>
  </si>
  <si>
    <t>C281012</t>
  </si>
  <si>
    <t>MERCEDES BENZ Atego 1418 OM 904 (2007-&gt;)</t>
  </si>
  <si>
    <t>THC 1002</t>
  </si>
  <si>
    <t>CUK4436</t>
  </si>
  <si>
    <t>MINI COOPER (2006-&gt;)</t>
  </si>
  <si>
    <t>MINI COOPER II 1.6d.</t>
  </si>
  <si>
    <t>CU2939</t>
  </si>
  <si>
    <t>VWGolf V 1,6 16v - 1,9Tdi ( 1K1 819 653A )</t>
  </si>
  <si>
    <t>VW Passat 20,Tdi- 2,0 Tsi- 3,6 V6 ( 1K1 819 653A )</t>
  </si>
  <si>
    <t>VW Vento 1,9 TDI- 2,5- 2,0 ( 1K1 819 653A )</t>
  </si>
  <si>
    <t>VW AMAROK</t>
  </si>
  <si>
    <t>VOLVO C30 2.0- 2.4 (12/06-&gt;) / S40 2.4-2.5 (04/09) / V50 2,4 (03/04-&gt;)</t>
  </si>
  <si>
    <t xml:space="preserve">FORD FOCUS 2,0 16v (11/04-&gt;)- 1,8 TDCI (05/05-&gt;) </t>
  </si>
  <si>
    <t xml:space="preserve">FORD FOCUS 1,6 16v - 2,0 16v (08/08-&gt;) </t>
  </si>
  <si>
    <t>TH 982</t>
  </si>
  <si>
    <t>CHRYSLER CHEROKEE</t>
  </si>
  <si>
    <t>FORD MONDEO 1.6- 1.8- 2.0 TDCI / S MAX ( 2007-&gt;)</t>
  </si>
  <si>
    <t>FORD Kuga 2,0 TDCi (05/08 -&gt;)/ 2,5 Turbo (11/08-&gt;)</t>
  </si>
  <si>
    <t>FIAT Punto 1,6 (Etorq)  (7086604 )</t>
  </si>
  <si>
    <t>TH 2002</t>
  </si>
  <si>
    <t>VW BORA (DDE.2008-&gt;)</t>
  </si>
  <si>
    <t>TH 2003</t>
  </si>
  <si>
    <t>RANAULT FLUENCE 1,6 16v - 2.0 16v (02/10-&gt;)</t>
  </si>
  <si>
    <t>RENAULT KOLEOS 2,5 (09/08-&gt;)</t>
  </si>
  <si>
    <t>RENAULT DUSTER 1,6 16v (04/10-&gt;)</t>
  </si>
  <si>
    <t>RENAULT DUSTER 2,0 16v (10/11-&gt;)</t>
  </si>
  <si>
    <t>PEUGEOT 408 2,0 16v (06/11-&gt;)</t>
  </si>
  <si>
    <t>PEUGEOT 308-408 (TODOS)</t>
  </si>
  <si>
    <t>PEUGEOT 408 1,6 HDI (06/11-&gt;)</t>
  </si>
  <si>
    <t>PEUGEOT 408 1,6 (11/11-&gt;) / 2,0 16v(06/11-&gt;)</t>
  </si>
  <si>
    <t>FIAT QUBO 1,4 (11/08-&gt;)</t>
  </si>
  <si>
    <t>CATERPILLAR SERIE D4-D5-D6-D7-E-480-120-140-215-225</t>
  </si>
  <si>
    <t>ZANELLO SERIE C417</t>
  </si>
  <si>
    <t>C-14202/1</t>
  </si>
  <si>
    <t>BOBCAT-MELROE 863-864-883-A220 ( 6666375 )</t>
  </si>
  <si>
    <t>BOBCAT-MELROE A300-S250-T200</t>
  </si>
  <si>
    <t>CASE 1840-40XT-60XT-70X-85XT ( P827653 )</t>
  </si>
  <si>
    <t>GEHL Serie CTL60</t>
  </si>
  <si>
    <t>JOHN DEERE 240-250-270-317-320-325 ( KV16428 )</t>
  </si>
  <si>
    <t>LAND ROVER Defender 2,5TDI(90/95)  ( NTC1435/ NYC1435 )</t>
  </si>
  <si>
    <t>LAND ROVER Discovery I 2,0TDI/ R.Rover 2,5 TD-TDI (88/94)</t>
  </si>
  <si>
    <t>65 / 12</t>
  </si>
  <si>
    <t>C13122</t>
  </si>
  <si>
    <t>HYUNDAI Innovation (-&gt;01/2000)  ( 2813044000 )</t>
  </si>
  <si>
    <t xml:space="preserve">HYUNDAI Galloper 2,5D-TD-TD/ Galloper II 2,5TD-TDI </t>
  </si>
  <si>
    <t>HYUNDAI H100 Mini Bus 2,5TD/ H100 Van/ Grace 2,5D</t>
  </si>
  <si>
    <t>CIRC</t>
  </si>
  <si>
    <t>F-100 Perkins 4-203 (-&gt;77)</t>
  </si>
  <si>
    <t>F-100  6 cil. (-&gt;82)</t>
  </si>
  <si>
    <t>THERMOKING equipo de frío -Super II SR2/ SB III 2,2DI-SE</t>
  </si>
  <si>
    <t>( 117400/ 115978 )</t>
  </si>
  <si>
    <t>SECUNDARIO DEL AR2079</t>
  </si>
  <si>
    <t>C281045</t>
  </si>
  <si>
    <t>BARBER GREENE  BG245C / BG260C (Cat 3116 )</t>
  </si>
  <si>
    <t>KOMATSU 340LC/ NLC-7K/ 380-5(SAA6D114E-2) (6001855110)</t>
  </si>
  <si>
    <t>CU4251</t>
  </si>
  <si>
    <t>SUZUKI  FUN 1,0 / 1,4</t>
  </si>
  <si>
    <t>CU2450</t>
  </si>
  <si>
    <t>AUDI  A5 (8K0819439A)  (Carbón Activado)</t>
  </si>
  <si>
    <t>278 / 190</t>
  </si>
  <si>
    <t>240 / 145</t>
  </si>
  <si>
    <t>PH5882</t>
  </si>
  <si>
    <t>W719/33</t>
  </si>
  <si>
    <t>PH4751</t>
  </si>
  <si>
    <t>W713/15</t>
  </si>
  <si>
    <t>LAND ROVER Freelander I 1,8 16v (12/97-&gt;)</t>
  </si>
  <si>
    <t>LAND ROVER Freelander I 2,5 V6 (11/00-&gt;)/ Discovery 2,0i (09/93-&gt;)</t>
  </si>
  <si>
    <t>ROVER 114 1,4i/ 214 1,4i/ 216 1,6/ 25 1,4-1,6/ 414 1,4Sli/ 416 1,6i</t>
  </si>
  <si>
    <t xml:space="preserve">ROVER 420 2,0i/ 45 1,8 16v-2,0/ 75 1,8/ 820 2,0Si B1548 </t>
  </si>
  <si>
    <t>NEW HOLLAND Cosech. TC 57,55 8055/TR 87,97,98</t>
  </si>
  <si>
    <t>DAEWO</t>
  </si>
  <si>
    <t>Aire</t>
  </si>
  <si>
    <t>Combustible</t>
  </si>
  <si>
    <t>MEDIDAS (mm.)</t>
  </si>
  <si>
    <t>FRAM</t>
  </si>
  <si>
    <t>MANN</t>
  </si>
  <si>
    <t>APLICACIONES</t>
  </si>
  <si>
    <t>SEAT CORDOBA II (Naf/ Diesel) 2001-&gt;</t>
  </si>
  <si>
    <t>SEAT IBIZA  (6K0129620E)</t>
  </si>
  <si>
    <t>VW POLO III 1,6 ( ' 99-01)</t>
  </si>
  <si>
    <t>Mercedes Benz Sprinter CDI</t>
  </si>
  <si>
    <t>Mercedes Benz Viano- Vito CDI</t>
  </si>
  <si>
    <t>CA 7421</t>
  </si>
  <si>
    <t>CA 5357</t>
  </si>
  <si>
    <t>CF 5864</t>
  </si>
  <si>
    <t>CA 5233</t>
  </si>
  <si>
    <t>CA 5513</t>
  </si>
  <si>
    <t>CA 3660</t>
  </si>
  <si>
    <t>CA 3901</t>
  </si>
  <si>
    <t>MASSEY FERGUSON Mot. Perkins</t>
  </si>
  <si>
    <t>CA 6366</t>
  </si>
  <si>
    <t>CA 5492</t>
  </si>
  <si>
    <t>M 20x1,5</t>
  </si>
  <si>
    <t>PS4888</t>
  </si>
  <si>
    <t>WK940/11</t>
  </si>
  <si>
    <t>DAEWO Korando Diesel- Family (MB 220900)</t>
  </si>
  <si>
    <t>DAIHATSU Rocky 2,7-2,8 TD Intercooler'98 (MB 220900)</t>
  </si>
  <si>
    <t>HYUNDAI Minibus 2,5D/ Galloper TD (MB 220900)</t>
  </si>
  <si>
    <t>ISUZU Pick Up Diesel 3,1- Trooper 3,1 TD (MB 220900)</t>
  </si>
  <si>
    <t>MAZDA B 2500 D .2,5 (MB 220900)</t>
  </si>
  <si>
    <t>MITSUBISHI GalloperTD/ L 200 2,5- 2,5TD/ L 300 TD  (MB 220900)</t>
  </si>
  <si>
    <t>MITSUBISHI Montero GL 2,8 TD- TDI 2,5 Interc. (MB 220900)</t>
  </si>
  <si>
    <t>PS 4922</t>
  </si>
  <si>
    <t>WK828</t>
  </si>
  <si>
    <t>DAIHATSU Delta Wide 1,6- 2,0(23303-64010)</t>
  </si>
  <si>
    <t>TOYOTA 4 Runner 2,8 D./ Corona GL 2,0TD '98 (23303-64010)</t>
  </si>
  <si>
    <t>CA 5111</t>
  </si>
  <si>
    <t>CA 4580</t>
  </si>
  <si>
    <t>CA 5554</t>
  </si>
  <si>
    <t>CA 5325</t>
  </si>
  <si>
    <t>CA 5578</t>
  </si>
  <si>
    <t>CA 5613</t>
  </si>
  <si>
    <t>CA 5677</t>
  </si>
  <si>
    <t>CA 5266</t>
  </si>
  <si>
    <t>CA 5140</t>
  </si>
  <si>
    <t>CA 5370</t>
  </si>
  <si>
    <t>CA 4598</t>
  </si>
  <si>
    <t>CA 4599</t>
  </si>
  <si>
    <t>CA 5495</t>
  </si>
  <si>
    <t>CA 4563</t>
  </si>
  <si>
    <t>CA 5164</t>
  </si>
  <si>
    <t>CA 5488</t>
  </si>
  <si>
    <t>CA 5267</t>
  </si>
  <si>
    <t>CA 5463</t>
  </si>
  <si>
    <t>CA 5494</t>
  </si>
  <si>
    <t>CA 5501</t>
  </si>
  <si>
    <t>CA 5682</t>
  </si>
  <si>
    <t>CA 5377</t>
  </si>
  <si>
    <t>C 21104</t>
  </si>
  <si>
    <t>CA 9622</t>
  </si>
  <si>
    <t>CITROEN  BERLINGO 1,9D- 2,0 HDI (11/02-&gt;)</t>
  </si>
  <si>
    <t>CA 4419</t>
  </si>
  <si>
    <t>CA 4556</t>
  </si>
  <si>
    <t>CA 5496</t>
  </si>
  <si>
    <t>CA 5627</t>
  </si>
  <si>
    <t>C 3177</t>
  </si>
  <si>
    <t>C 37148</t>
  </si>
  <si>
    <t>C 2571</t>
  </si>
  <si>
    <t>ECOSPORT Diesel</t>
  </si>
  <si>
    <t>CA603PL</t>
  </si>
  <si>
    <t>CG8953ECO</t>
  </si>
  <si>
    <t>CH9443ECO</t>
  </si>
  <si>
    <t>HU716/2</t>
  </si>
  <si>
    <t>HU820X</t>
  </si>
  <si>
    <t>CU 2245</t>
  </si>
  <si>
    <t>C 27124</t>
  </si>
  <si>
    <t>CITROEN BERLINGO 1,8D-1,9D/ C15D 86-94/</t>
  </si>
  <si>
    <t>CITROEN XSARA 1,9D/ XANTIA 1,9D-2,1 TD/CX 1,8 1,9D</t>
  </si>
  <si>
    <t>IVECO EUROTECH 180 E 24/ 190E 31(11/98-&gt;06/02)</t>
  </si>
  <si>
    <t>EUROTRAKKER 190 E38-E44/ 340 E 38-E 44 (Cursor 13) (01/01-&gt;11/04)</t>
  </si>
  <si>
    <t>EUROTRAKKER 380 E38-E44/ 410 E 38-E44 (Cursor 13) (01/01-&gt;11/04)</t>
  </si>
  <si>
    <t>IVECO STRALIS 310 ( Cursos 8) / 450 E 38 (Cursor 13) (01/05-&gt;)</t>
  </si>
  <si>
    <t>IVECO STRALIS 380/ 420 (Cursor 13) (01/06-&gt;)</t>
  </si>
  <si>
    <t>WK 940/35</t>
  </si>
  <si>
    <t>CHEVROLET S10 Sprint 4.07TCE (-&gt;08/05) (93380939)</t>
  </si>
  <si>
    <t>VOLKSWAGEN FOX 1,9 D</t>
  </si>
  <si>
    <t>VOLKSWAGEN SURAN 1,9 D</t>
  </si>
  <si>
    <t>IVECO TRAKKER 380/ 420 (Cursor 13) (01/06-&gt;)</t>
  </si>
  <si>
    <t>P9421</t>
  </si>
  <si>
    <t>WK1149</t>
  </si>
  <si>
    <t>FIAT IVECO Eurotrakker-Strallis (2994048- 500315480- 503355292)</t>
  </si>
  <si>
    <t>M16x1,5</t>
  </si>
  <si>
    <t xml:space="preserve">FIAT IVECO  Eurotrakker 190 E38 Cursor 13 (01/01-&gt;11/04)  </t>
  </si>
  <si>
    <t xml:space="preserve">FIAT IVECO  Eurotrakker 190 E44 Cursor 13(09/00-&gt;11/04) </t>
  </si>
  <si>
    <t xml:space="preserve">FIAT IVECO  Eurotrakker 340-380-410 E38 Cursor 13(01/01-&gt;11/04)  </t>
  </si>
  <si>
    <t xml:space="preserve">FIAT IVECO  Eurotrakker 380-410 E44 Cursor 13 (01/01-&gt;11/04)  </t>
  </si>
  <si>
    <t xml:space="preserve">FIAT IVECO  Stralis 380(570S38T) Cursor 13 (01/06-&gt;)  </t>
  </si>
  <si>
    <t xml:space="preserve">FIAT IVECO  Stralis 450 E38 Cursor 13 (01/05-&gt;)  </t>
  </si>
  <si>
    <t>P9454</t>
  </si>
  <si>
    <t>WK950/21</t>
  </si>
  <si>
    <t>FORD Cargo 1831ETurbo/ 2631E Turbo mot.Cummins</t>
  </si>
  <si>
    <t>M20x1,5</t>
  </si>
  <si>
    <t>( 4894548/ 4897833 )</t>
  </si>
  <si>
    <t xml:space="preserve">FIAT IVECO EurocargoII 170E 22 (03-08)  </t>
  </si>
  <si>
    <t>( 2992241/ 504033400 )</t>
  </si>
  <si>
    <t>P8943</t>
  </si>
  <si>
    <t>WDK962/16</t>
  </si>
  <si>
    <t>IVECO STRALIS 310 ( Cursos 8)  (01/05-&gt;)</t>
  </si>
  <si>
    <t>( 2991585 / 1931100 / 1907460 / 99484067 )</t>
  </si>
  <si>
    <t>GS 103</t>
  </si>
  <si>
    <t>PS 8784</t>
  </si>
  <si>
    <t>MAZDA 2,0 D,TD TDI (R2L113ZA5)</t>
  </si>
  <si>
    <t>3/4x16-36x1,5</t>
  </si>
  <si>
    <t>CH9462ECO</t>
  </si>
  <si>
    <t>HU923X</t>
  </si>
  <si>
    <t>Ecolog.</t>
  </si>
  <si>
    <t>NISSAN ALMERA, PRIMERA X-TRAIL 2.2 , 2,5 DCI</t>
  </si>
  <si>
    <t>PEUGEOT 505 (PLATO) BOCA GRANDE</t>
  </si>
  <si>
    <t>C1371</t>
  </si>
  <si>
    <t>SECUNDARIO DEL AR 2069 ( 8N4901/ 2S1285 / 4M8048 )</t>
  </si>
  <si>
    <t>(4M8148/ P158661)</t>
  </si>
  <si>
    <t>CUMMINS 6B</t>
  </si>
  <si>
    <t>CF15136</t>
  </si>
  <si>
    <t>SECUNDARIO DEL  AR2081</t>
  </si>
  <si>
    <t>C28934</t>
  </si>
  <si>
    <t>DIMEX  D-1418  (01/01-&gt;)  (Cummins 6BTA) ( P533930)</t>
  </si>
  <si>
    <t>DIMEX  1622M/ 1725TD/ 1622T/ 1721 (Cummins 6CTAA)( 01/97-&gt;)</t>
  </si>
  <si>
    <t>FORD  Aeromax / Louisville ( P533930/ RS3548)</t>
  </si>
  <si>
    <t>JOHN DEERE 770C CH- 772CH Serie II (RE51629)</t>
  </si>
  <si>
    <t>JOHN DEERE 8100- 8100T- 8110- 8120- 8200- 8210 (RE51629)</t>
  </si>
  <si>
    <t>JOHN DEERE 8300- 8310- 8400- 8410- 853G  (RE51629)</t>
  </si>
  <si>
    <t>KENWORTH  T2000 (Caterpillar-Cummins-Detroit) (P533930)</t>
  </si>
  <si>
    <t>CF1514</t>
  </si>
  <si>
    <t>PEUGEOT 407Coupé 2,0 16v(2004-&gt;)- 2,2 16v. (2005-&gt;)- 3,0 24v (2004-&gt;)</t>
  </si>
  <si>
    <t>(1444-EL -1444-EZ -1444-FN -1444-CV -1444-CX -9650366480 -9650367680 )</t>
  </si>
  <si>
    <t>CA10276</t>
  </si>
  <si>
    <t>PEUGEOT 207 1.9 Diesel</t>
  </si>
  <si>
    <t>66+10</t>
  </si>
  <si>
    <t>CA10277</t>
  </si>
  <si>
    <t>PEUGEOT 207 2.0 HDI  (c/metal desplegado )</t>
  </si>
  <si>
    <t>C33128</t>
  </si>
  <si>
    <t xml:space="preserve">PEUGEOT 407 2.0 HDI SW EXECUTIVE TRIPTONIC </t>
  </si>
  <si>
    <t>PEUGEOT 407 2.0 HDI 135 FAP DW10BTED4 (2004→ )</t>
  </si>
  <si>
    <t xml:space="preserve">PEUGEOT 2.0 16V EW10A  (2005→) </t>
  </si>
  <si>
    <t>PEUGEOT Partner Todos (97-&gt;01) (6447Z5)</t>
  </si>
  <si>
    <t>PEUGEOT BOXER II 2,8 HDI (2007-&gt;) ( 1906.06 )</t>
  </si>
  <si>
    <t>RENAULT TRUCKS M 210, M 230, ME 160</t>
  </si>
  <si>
    <t>C311226</t>
  </si>
  <si>
    <t>RENAULT Camiones (Fleetguard Af 472/  Donaldson P11 7443)</t>
  </si>
  <si>
    <t>SECADOR DE AIRE DE FRENOS</t>
  </si>
  <si>
    <t>TB1374/3x</t>
  </si>
  <si>
    <t xml:space="preserve">SECADOR DE AIRE DE FRENO </t>
  </si>
  <si>
    <t>RENAULT TRUCKS M 210</t>
  </si>
  <si>
    <t>RENAULT MEGANE II 1,6 (TODOS)- 1,5 Dci (8200848492)</t>
  </si>
  <si>
    <t>PS10398</t>
  </si>
  <si>
    <t>RENAULT Clio II- Kangoo- Kangoo Express 1,5dCi (2005-&gt;)</t>
  </si>
  <si>
    <t xml:space="preserve"> ( con sensor ) ( 7701062190 ) </t>
  </si>
  <si>
    <t>RENAULT Master II 2,5D- 2,8dTi- 2,8Td (98-&gt;)</t>
  </si>
  <si>
    <t>RENAULT Megane II 1,9dCi (10/02-&gt;)</t>
  </si>
  <si>
    <t>LAND ROVER Range Rover II 2,5 DT</t>
  </si>
  <si>
    <t xml:space="preserve">SCANIA BUS/ SCANIA IRIZAR </t>
  </si>
  <si>
    <t>SCANIA 2008</t>
  </si>
  <si>
    <t>SCANIA Serie F, K, L mot. DSC 9-11/ 9-15</t>
  </si>
  <si>
    <t>SCANIA Serie P- R- T (mot.Euro 3- DC 11/ 12- DSC 11/12/14)</t>
  </si>
  <si>
    <t>SCANIA BUS  - SCANIA IRIZAR ( 1117285- 1347726- 562810 )</t>
  </si>
  <si>
    <t>P9422</t>
  </si>
  <si>
    <t>WK940/2</t>
  </si>
  <si>
    <t>SCANIA Camión ( 141 1894 )</t>
  </si>
  <si>
    <t>M 24 x 1,5</t>
  </si>
  <si>
    <t>SCANIA Serie G (G230-G480)   ( 11/06-&gt;) ( 1518512 )</t>
  </si>
  <si>
    <t>170+vaso</t>
  </si>
  <si>
    <t>OL 515</t>
  </si>
  <si>
    <t>GS 106</t>
  </si>
  <si>
    <t>GS 123</t>
  </si>
  <si>
    <t>TH 976</t>
  </si>
  <si>
    <t>TH 977</t>
  </si>
  <si>
    <t>E-GSO-205</t>
  </si>
  <si>
    <t>AR 1683 PM</t>
  </si>
  <si>
    <t>AR 1684 PM</t>
  </si>
  <si>
    <t>AR 1686 PM</t>
  </si>
  <si>
    <t>AR 1687 PM</t>
  </si>
  <si>
    <t>AR 1690 PM</t>
  </si>
  <si>
    <t>GS 133</t>
  </si>
  <si>
    <t>AR 1691 PM</t>
  </si>
  <si>
    <t>OL 514</t>
  </si>
  <si>
    <t>OL 518</t>
  </si>
  <si>
    <t>EOL 136</t>
  </si>
  <si>
    <t>EOL 137</t>
  </si>
  <si>
    <t>GS 111</t>
  </si>
  <si>
    <t>AR 639</t>
  </si>
  <si>
    <t>AR 399 PMS</t>
  </si>
  <si>
    <t>OL 365</t>
  </si>
  <si>
    <t>OL 900</t>
  </si>
  <si>
    <t>AR 1633 PMS</t>
  </si>
  <si>
    <t>AR 2049</t>
  </si>
  <si>
    <t>GS 140</t>
  </si>
  <si>
    <t>AR 1625 PMS</t>
  </si>
  <si>
    <t>GS 118</t>
  </si>
  <si>
    <t>GS 126</t>
  </si>
  <si>
    <t>GS 129</t>
  </si>
  <si>
    <t>GS 135</t>
  </si>
  <si>
    <t>TH 1003</t>
  </si>
  <si>
    <t>IVECO Stralis Trakker ( 2004 -&gt; ) (2995964)</t>
  </si>
  <si>
    <t>AS 901</t>
  </si>
  <si>
    <t>GS 108</t>
  </si>
  <si>
    <t>GS 109</t>
  </si>
  <si>
    <t>GS 136</t>
  </si>
  <si>
    <t>AR 1677 PM</t>
  </si>
  <si>
    <t>AR 1678 PM</t>
  </si>
  <si>
    <t>AR 1680 PM</t>
  </si>
  <si>
    <t>GS 137</t>
  </si>
  <si>
    <t>E-GSO-206</t>
  </si>
  <si>
    <t>AR 1667 PM</t>
  </si>
  <si>
    <t>GS 120</t>
  </si>
  <si>
    <t>TH 997</t>
  </si>
  <si>
    <t>TH 998</t>
  </si>
  <si>
    <t>TH 999</t>
  </si>
  <si>
    <t>TH 1000</t>
  </si>
  <si>
    <t>THC 1001</t>
  </si>
  <si>
    <t>AR 1681 PMS</t>
  </si>
  <si>
    <t>AR 1682 PMS</t>
  </si>
  <si>
    <t>GS 121</t>
  </si>
  <si>
    <t>GS 138</t>
  </si>
  <si>
    <t>EOL 120</t>
  </si>
  <si>
    <t>AR 1693 PM</t>
  </si>
  <si>
    <t>TH 1004</t>
  </si>
  <si>
    <t>AR 1430/S</t>
  </si>
  <si>
    <t>TH 992</t>
  </si>
  <si>
    <t>AR 2098</t>
  </si>
  <si>
    <t>AR 1694 PMS</t>
  </si>
  <si>
    <t>OL 310</t>
  </si>
  <si>
    <t>OL 704 C</t>
  </si>
  <si>
    <t>OL 317</t>
  </si>
  <si>
    <t>OL 705 C</t>
  </si>
  <si>
    <t>OL 352</t>
  </si>
  <si>
    <t>OL 705 CH</t>
  </si>
  <si>
    <t>OL 406</t>
  </si>
  <si>
    <t>OL 416</t>
  </si>
  <si>
    <t>OL 444</t>
  </si>
  <si>
    <t>OL 706 C</t>
  </si>
  <si>
    <t>OL 445</t>
  </si>
  <si>
    <t>OL 448</t>
  </si>
  <si>
    <t>OL 707 C</t>
  </si>
  <si>
    <t>OL 449</t>
  </si>
  <si>
    <t>OL 450</t>
  </si>
  <si>
    <t>OL 708 C</t>
  </si>
  <si>
    <t>OL 456</t>
  </si>
  <si>
    <t>OL 457</t>
  </si>
  <si>
    <t>OL 709 C</t>
  </si>
  <si>
    <t>OL 458</t>
  </si>
  <si>
    <t>OL 459</t>
  </si>
  <si>
    <t>OL 710 C</t>
  </si>
  <si>
    <t>OL 460</t>
  </si>
  <si>
    <t>OL 711 C</t>
  </si>
  <si>
    <t>OL 461</t>
  </si>
  <si>
    <t>OL 462</t>
  </si>
  <si>
    <t>OL 712 C</t>
  </si>
  <si>
    <t>OL 463</t>
  </si>
  <si>
    <t>OL 464</t>
  </si>
  <si>
    <t>OL 465</t>
  </si>
  <si>
    <t>AR 1716 PMS</t>
  </si>
  <si>
    <t>DODGE RAM 5,9 6cil HP325</t>
  </si>
  <si>
    <t>AR 1717 PM</t>
  </si>
  <si>
    <t>CHEVROLET SONIC 1,6 (96950990)</t>
  </si>
  <si>
    <t>TH 2004</t>
  </si>
  <si>
    <t>RENAULT DUSTER 2,0/ RENAULT KOLEOS 2,5</t>
  </si>
  <si>
    <t>TH 2005</t>
  </si>
  <si>
    <t>FORD FIESTA KINETIC 1,6 (11/10-&gt;)</t>
  </si>
  <si>
    <t>EOL 140</t>
  </si>
  <si>
    <t>GS 158</t>
  </si>
  <si>
    <t>BMW Z3 1,9 / 2,8</t>
  </si>
  <si>
    <t>TH 2006</t>
  </si>
  <si>
    <t>SUZUKI SWIFT (95860-63J10)</t>
  </si>
  <si>
    <t>TH 2007</t>
  </si>
  <si>
    <t>MERCEDES BENZ SPRINTER (2011-&gt;)</t>
  </si>
  <si>
    <t>THC 2008</t>
  </si>
  <si>
    <t>CITROEN PICASSO (2010-&gt;) B838A221008002081</t>
  </si>
  <si>
    <t>OL 530</t>
  </si>
  <si>
    <t>OL 531</t>
  </si>
  <si>
    <t xml:space="preserve">LIUGONG: SPECIAL SPARE PARTS: D17-002-50 - </t>
  </si>
  <si>
    <t>LIU GONG: CLG:ME100140 - CLG614</t>
  </si>
  <si>
    <t xml:space="preserve">LIUGONG: (OE: JX1008L -HAO-P: HJ-10296 - </t>
  </si>
  <si>
    <t>RULE:JBT5088-91 - LIU GONG: CLG816)</t>
  </si>
  <si>
    <t>M22 X 1,5</t>
  </si>
  <si>
    <t>GS 132</t>
  </si>
  <si>
    <t>DEUTZ  Deutz-Agrale Bus Serie MA/MT/Volare (MWM) (2005-&gt;)</t>
  </si>
  <si>
    <t>DEUTZ  Deutz-Agrale Camión  Serie 6000-8000-9000 (MWM ) (2005-&gt;)</t>
  </si>
  <si>
    <t>1 X 14</t>
  </si>
  <si>
    <t>155+VASO</t>
  </si>
  <si>
    <t>FORD F-100 / Cargo 1831E-2631 E-2632 E (Cummins ) (2007-&gt; )</t>
  </si>
  <si>
    <t>WK950/26X</t>
  </si>
  <si>
    <t>VOLKSWAGEN  Bus Serie 9- 15- 17- 18 (MWM )</t>
  </si>
  <si>
    <t>VOLKSWAGEN  Camión - Camión Mediano Serie 13- 15- 17- 26- 31 (MWM )</t>
  </si>
  <si>
    <t>AR 2144</t>
  </si>
  <si>
    <t>CHEVROLET S-10 2,4 8v- 2,8 CTDI mot.MWM (2012-&gt; )</t>
  </si>
  <si>
    <t>AR 2143</t>
  </si>
  <si>
    <t>FORD RANGER 2,2L TDCi- 3,2L TDCi  (11/11-&gt;) ( AB399601AB )</t>
  </si>
  <si>
    <t>FORD C argo/ Nuevo Cargo/ F 14000 Turbo/ F 4000 Turbo</t>
  </si>
  <si>
    <t>KOMATSU 250/ 320/ 380/ 420</t>
  </si>
  <si>
    <t>MASSEY FERGUSON    (FF200 - P558712- BF896 )</t>
  </si>
  <si>
    <t>TRAKTOREN     (FF200 - P558712- BF896 )</t>
  </si>
  <si>
    <t>VALMET    (FF200 - P558712- BF896 )</t>
  </si>
  <si>
    <t xml:space="preserve">ZANELLO 230C CC DT, 250 DT, 3304, 500C, 540C, 580C, 900C </t>
  </si>
  <si>
    <t>13 / 16  X 18</t>
  </si>
  <si>
    <t>WK720/2X</t>
  </si>
  <si>
    <t>TOYOTA  COROLLA 1,9D, Wagon (99-&gt;02)  (2330364450)</t>
  </si>
  <si>
    <t>TOYOTA  COROLLA 2,0 D-4D (08/02-&gt;)  (2330364450)</t>
  </si>
  <si>
    <t>TOYOTA  HILUX 2,4TD/ 2,4TD 4WD (08/02-&gt;01/02) (2339064450)</t>
  </si>
  <si>
    <t>3/ 4 x 16</t>
  </si>
  <si>
    <t>E-GSO-202</t>
  </si>
  <si>
    <t>C5932</t>
  </si>
  <si>
    <t>PU999/1X</t>
  </si>
  <si>
    <t>MERCEDES BENZ  1938 S/ LS ( OM 457 LA Electronico) (01/98-&gt;)</t>
  </si>
  <si>
    <t>MERCEDES BENZ  1944 S ( OM 457 LA Electronico) (01/02-&gt;)</t>
  </si>
  <si>
    <t>MERCEDES BENZ  2035/ 2040 ( OM 457 ) (01/97-&gt;) (5410900051)</t>
  </si>
  <si>
    <t>MERCEDES BENZ  2638 L/ LS/ LK ( OM 447 LA ) (-&gt;12/97)</t>
  </si>
  <si>
    <t>13,9 / 46</t>
  </si>
  <si>
    <t>E-GSO-203</t>
  </si>
  <si>
    <t>C8976ECO</t>
  </si>
  <si>
    <t>PU1046/1X</t>
  </si>
  <si>
    <t>MERCEDES BENZ  712 C/ 914 C ( OM 904 LA ) (01/98-&gt;)</t>
  </si>
  <si>
    <t>MERCEDES BENZ  915 C Accelo( OM 904 LA Elect )/ 915 Electronico (05/98-&gt;)</t>
  </si>
  <si>
    <t>MERCEDES BENZ 1115 OF SB/ OF L ( OM 904 LA ) (01/00-&gt;)</t>
  </si>
  <si>
    <t>MERCEDES BENZ 1215 C/ 1218 L/ LK Elect.( OM 904 LA ) (01/98-&gt;)</t>
  </si>
  <si>
    <t>MERCEDES BENZ  1417 OF Elect/ 1618 M (OM 904 LA ) (01/98-&gt;)</t>
  </si>
  <si>
    <t>MERCEDES BENZ 1622 L (OM 924 LA ) (01/98-&gt;) (9060900051)</t>
  </si>
  <si>
    <t>MERCEDES BENZ 1623 L (01/98-&gt;)(OM 906 LA)/ 1634 L (07/08-&gt;) (OM 906 LA)</t>
  </si>
  <si>
    <t>MERCEDES BENZ  1721 OF Elect./ 1723 L/ 2423 B-K (OM 906 LA) (01/98-&gt;)</t>
  </si>
  <si>
    <t>MERCEDES BENZ 2423 B-K (01/00-&gt;)/ 2428 (04/08-&gt;)(OM 906 LA)</t>
  </si>
  <si>
    <t>44,7 / 30</t>
  </si>
  <si>
    <t>GAS ECO</t>
  </si>
  <si>
    <t>AUDI A2 1,4 dde 2000</t>
  </si>
  <si>
    <t>CITROEN XANTIA 2,1 TD/ XSARA 1,9 TD</t>
  </si>
  <si>
    <t>P733/1X</t>
  </si>
  <si>
    <t>P738X</t>
  </si>
  <si>
    <t>P716/1X</t>
  </si>
  <si>
    <t>PU 1021X</t>
  </si>
  <si>
    <t>PU 922X</t>
  </si>
  <si>
    <t>Ford Ecosport 1,4-FIESTA 1,4TD- FOCUS 1,6 TD</t>
  </si>
  <si>
    <t>Citroen C2 -C3 1,4 HDI</t>
  </si>
  <si>
    <t>Peugeot 206-307 1,4HDI 1,6HDI</t>
  </si>
  <si>
    <t>Peugeot 407 1,6HDI</t>
  </si>
  <si>
    <t>C 29126/2</t>
  </si>
  <si>
    <t>C 33156</t>
  </si>
  <si>
    <t>C 33156/1</t>
  </si>
  <si>
    <t>C 38163/1</t>
  </si>
  <si>
    <t>C 3377</t>
  </si>
  <si>
    <t>C 2496</t>
  </si>
  <si>
    <t>C 2068</t>
  </si>
  <si>
    <t>C 27103</t>
  </si>
  <si>
    <t>C 25100</t>
  </si>
  <si>
    <t>C 60230</t>
  </si>
  <si>
    <t>C 2973</t>
  </si>
  <si>
    <t>C 3074</t>
  </si>
  <si>
    <t>C 2571/1</t>
  </si>
  <si>
    <t>ISUZU TROOPER - GRAND VITARA (6FF)           (Precio x 2 unid.)</t>
  </si>
  <si>
    <t xml:space="preserve">HONDA CIVIC (2001-&gt;)                                         </t>
  </si>
  <si>
    <t>MERCEDES BENZ A 210-830-1018                           ( Precio x 2unid:)</t>
  </si>
  <si>
    <t>AUDI A6  (2004-&gt;)                                                              ( Precio x 2 unid.)</t>
  </si>
  <si>
    <t>C 39108</t>
  </si>
  <si>
    <t>C 27154/1</t>
  </si>
  <si>
    <t>C 2440/1</t>
  </si>
  <si>
    <t>C 3471</t>
  </si>
  <si>
    <t>C 28136/1</t>
  </si>
  <si>
    <t>C 2565</t>
  </si>
  <si>
    <t>C 3577</t>
  </si>
  <si>
    <t>C 3173</t>
  </si>
  <si>
    <t>C 3073</t>
  </si>
  <si>
    <t>C 3042/1</t>
  </si>
  <si>
    <t>C 40107</t>
  </si>
  <si>
    <t>C 2774</t>
  </si>
  <si>
    <t>C 2295</t>
  </si>
  <si>
    <t>C 24128</t>
  </si>
  <si>
    <t>C 3032/1</t>
  </si>
  <si>
    <t>C 2282</t>
  </si>
  <si>
    <t>C 34109</t>
  </si>
  <si>
    <t>C 31152/1</t>
  </si>
  <si>
    <t>C 1832/1</t>
  </si>
  <si>
    <t>C 31101/1</t>
  </si>
  <si>
    <t>C 2256</t>
  </si>
  <si>
    <t>C 2585</t>
  </si>
  <si>
    <t>C 34116/1</t>
  </si>
  <si>
    <t>C 26138/1</t>
  </si>
  <si>
    <t>C 2970</t>
  </si>
  <si>
    <t>CU2861</t>
  </si>
  <si>
    <t>C 32120</t>
  </si>
  <si>
    <t>C 29108</t>
  </si>
  <si>
    <t>C 2850</t>
  </si>
  <si>
    <t>C 32338/1</t>
  </si>
  <si>
    <t>C 2860</t>
  </si>
  <si>
    <t>C 2874</t>
  </si>
  <si>
    <t>C 26126</t>
  </si>
  <si>
    <t>C 32123/1</t>
  </si>
  <si>
    <t>C 3178</t>
  </si>
  <si>
    <t>C 2679</t>
  </si>
  <si>
    <t>ALFA ROMEO 33 1,7i</t>
  </si>
  <si>
    <t>FORD MONDEO D/TD(95-&gt;)</t>
  </si>
  <si>
    <t>W713/73</t>
  </si>
  <si>
    <t>FORD Mondeo 2,0 Ghia Duratec (11/04-&gt;)</t>
  </si>
  <si>
    <t>FORD Fiesta IV  1,4i -1,6i 16V Zetec (01/96-&gt;)</t>
  </si>
  <si>
    <t>FORD Courrier 1,4i 16V Zetec (09/97-&gt;)</t>
  </si>
  <si>
    <t>FORD Focus II 2,0 16V Duratec (11/04-&gt;)</t>
  </si>
  <si>
    <t>CA5626PU</t>
  </si>
  <si>
    <t>C27830</t>
  </si>
  <si>
    <t>FORD Cargo C2626/ C2631 Turboaliment. mot.CUMMINS (01/04-&gt;)</t>
  </si>
  <si>
    <t>FORD Cargo 1722/ 1730C Turboalimentada mot.CUMMINS (01/04-&gt;)</t>
  </si>
  <si>
    <t>FORD Cargo 1121/ 1217/ 1417/ 1421/ 1617/ 1621/ CUMMINS (01/02-&gt;)</t>
  </si>
  <si>
    <t>VW Camiones 13180/ 17240/ 17300/ 18310/ mot. Cummins/ MWM</t>
  </si>
  <si>
    <t>CF1520</t>
  </si>
  <si>
    <t>SECUNDARIO de AR2049</t>
  </si>
  <si>
    <t>C30703</t>
  </si>
  <si>
    <t>SCANIA BUS K 124 (01/98-&gt;)</t>
  </si>
  <si>
    <t>CF1610</t>
  </si>
  <si>
    <t>SCANIA  L-F-K 94 (01/98-&gt;)/ P 93 Frontal (95-&gt;/ 97-.&gt;) (395773)</t>
  </si>
  <si>
    <t>SECUNDARIO de AR2051 (395813/397813)</t>
  </si>
  <si>
    <t>C301622</t>
  </si>
  <si>
    <t>RENAULT CLIO II - LOGAN  1,5 dCi (8200023480)</t>
  </si>
  <si>
    <t>SECUNDARIO DEL  AR2083 (P538456/ RS3722/ RE51630)</t>
  </si>
  <si>
    <t>C16140</t>
  </si>
  <si>
    <t>SECUNDARIO DEL  AR2070 (P158662/ 2S-1286/ 4M-9335)</t>
  </si>
  <si>
    <t>HYUNDAI  H100 2,5D  (28130-45000 / 28130-45010)</t>
  </si>
  <si>
    <t>125/ 13,5</t>
  </si>
  <si>
    <t>HYUNDAI H100 TRUCK GL 2,5D (01/98-01/99)/ GLS 2,5 TD(01/98-&gt;)</t>
  </si>
  <si>
    <t>HYUNDAI  H100  TRUCK  2,5 TD ( -&gt; 01/97)</t>
  </si>
  <si>
    <t>HYUNDAI  H250 3,6 D ( -&gt; 01/97)</t>
  </si>
  <si>
    <t>HYUNDAI  H350 3,3 TD ( 01/98-&gt;)</t>
  </si>
  <si>
    <t>P9436</t>
  </si>
  <si>
    <t>WK842/13</t>
  </si>
  <si>
    <t>MERCEDES BENZ Sprinter 308 CDI, 311CDI, 313 CDI, 413 CDI</t>
  </si>
  <si>
    <t>(04/00-&gt;05/06)  ( 6110920601- 6600920201- 6680920101 ))</t>
  </si>
  <si>
    <t>PS9514</t>
  </si>
  <si>
    <t>WK842/18</t>
  </si>
  <si>
    <t xml:space="preserve">(04/00-&gt;05/06)  ( 6110920101 )  ( con sensor ) </t>
  </si>
  <si>
    <t>TOYOTA Hilux 3,0 TD ( 233900L010 ) ( Marzo'07-&gt;)</t>
  </si>
  <si>
    <t>CA10130</t>
  </si>
  <si>
    <t>FIAT PUNTO 1.8 10/08-&gt; (55199862)</t>
  </si>
  <si>
    <t>CA10131</t>
  </si>
  <si>
    <t>FIAT PUNTO 1.4 10/08-&gt; (55208286)</t>
  </si>
  <si>
    <t>C25118/1</t>
  </si>
  <si>
    <t>Citroen C4 1.8, 2.0 16v(1444FX)10/06-&gt;</t>
  </si>
  <si>
    <t>PEUGEOT 307 2.0 16V (1444PX)10/06-&gt;</t>
  </si>
  <si>
    <t>CA 5371</t>
  </si>
  <si>
    <t>CA 7764</t>
  </si>
  <si>
    <t>CA 5108</t>
  </si>
  <si>
    <t>CA 9096</t>
  </si>
  <si>
    <t>CA 9082</t>
  </si>
  <si>
    <t>CA 9391</t>
  </si>
  <si>
    <t>CA 3169</t>
  </si>
  <si>
    <t>CA 5485</t>
  </si>
  <si>
    <t>CA 502</t>
  </si>
  <si>
    <t>CA 5921</t>
  </si>
  <si>
    <t>PH 2870A</t>
  </si>
  <si>
    <t>C11950PL</t>
  </si>
  <si>
    <t>CA10111</t>
  </si>
  <si>
    <t>TOYOTA HILUX 2,4/ 2,8/ Pick Up Asp.</t>
  </si>
  <si>
    <t>CA10112</t>
  </si>
  <si>
    <t>CA 9393</t>
  </si>
  <si>
    <t>TOYOTA 3,0 L Asp/ TD 4x2- 4x4</t>
  </si>
  <si>
    <t>TOYOTA Hillux Pick Up.2,5TD/ SRV 3,0 TDI(Jun'05-&gt;)(17801-OC010)</t>
  </si>
  <si>
    <t>CA 5967</t>
  </si>
  <si>
    <t>Toyota Hillux SW4 3,0 TD 01/97-&gt;</t>
  </si>
  <si>
    <t xml:space="preserve"> DAIHATSU</t>
  </si>
  <si>
    <t>TOYOTA Célica Naf.2,0/ Corolla Xl 1,8D- Naf.2,0</t>
  </si>
  <si>
    <t>Chevrolet  Combo B 1,7 DI/ DTI 16v'00-&gt;</t>
  </si>
  <si>
    <t>Chevrolet Corsa C 1,7 DI/ DTI 16v '00-&gt;</t>
  </si>
  <si>
    <t>Chevrolet Meriva 1,7 DTI/ CDTI 09/03-&gt;</t>
  </si>
  <si>
    <t>HU718/1X</t>
  </si>
  <si>
    <t>CA 9315</t>
  </si>
  <si>
    <t>C 3485/1</t>
  </si>
  <si>
    <t>56+10</t>
  </si>
  <si>
    <t>CITROEN Berlingo II 1.4 (02-&gt;)</t>
  </si>
  <si>
    <t>PH 5830</t>
  </si>
  <si>
    <t>PEUGEOT 206 1,1i/ 1,4i/1,4i 16v/ 1,6 16v  (1109-X3)</t>
  </si>
  <si>
    <t>PS 5896</t>
  </si>
  <si>
    <t>SCANIA Serie P (P230-P470) ( 09/04-&gt;) ( 1518512 )</t>
  </si>
  <si>
    <t>SCANIA Serie R (R230 - R620) ( 06/04-&gt;) ( 1518512 )</t>
  </si>
  <si>
    <t>SCANIA BUS / SCANIA-IRIZAR -Serie K  310-340-380-420 ( 01/05-&gt;)</t>
  </si>
  <si>
    <t>SEAT Leon II 2.0 TFSI - 2.0 TFSI Cupra - 2.0 TFSI FR</t>
  </si>
  <si>
    <t>SEAT Toledo III (5P2) 2.0 TFSI</t>
  </si>
  <si>
    <t>SEAT Leon II 2,0 TDI - Toledo III 1,9- 2,0 TDI</t>
  </si>
  <si>
    <t>HU 68x</t>
  </si>
  <si>
    <t>HU 711/5x</t>
  </si>
  <si>
    <t>Ford Mondeo con motor duratec HE 2,0  4 CIL  2001</t>
  </si>
  <si>
    <t>CA 9352</t>
  </si>
  <si>
    <t>VW Camiones mot. Cummins</t>
  </si>
  <si>
    <t>C271340</t>
  </si>
  <si>
    <t>MERCEDES BENZ  EVOBUS Serie 0 500 (01/06-&gt;)</t>
  </si>
  <si>
    <t>MERCEDES BENZ Serie 16t/ 19t/ 26t (4760940004)</t>
  </si>
  <si>
    <t>SCANIA BUS K 97/ 114/ 124 (1485592)</t>
  </si>
  <si>
    <t>VOLVO TRUCKS Serie VM (01/03-&gt;) (20544738)</t>
  </si>
  <si>
    <t>CA9560</t>
  </si>
  <si>
    <t>VOLVO  FH12-340/ 380/ 420/ 460- FH16 470/ 520 (8149961)</t>
  </si>
  <si>
    <t>C24578</t>
  </si>
  <si>
    <t>DIMEX Serie D mot. CUMMINS (01/97-&gt;)</t>
  </si>
  <si>
    <t xml:space="preserve">CHEVROLET/ GM SERIE 14-15-16 Turbo mot.Caterpillar </t>
  </si>
  <si>
    <t>C2791</t>
  </si>
  <si>
    <t>C16400</t>
  </si>
  <si>
    <t>MASSEY FERGUSON TRAKTOREN Serie 290 4,1 Perkins</t>
  </si>
  <si>
    <t>NISSAN Serie ECO-T 100,54 3,0TD Intercooler(16546-D6200)</t>
  </si>
  <si>
    <t xml:space="preserve">GM CORSA 1,7 TD / Nafta </t>
  </si>
  <si>
    <t>GM CHEVROLET Corsa II 1,8 16v</t>
  </si>
  <si>
    <t>CHEVROLET Silverado 4,2TD MWM (93367976)</t>
  </si>
  <si>
    <t>CA5741</t>
  </si>
  <si>
    <t>C17337</t>
  </si>
  <si>
    <t>CASE Serie C- CX-MX-500</t>
  </si>
  <si>
    <t>CATERPILLAR Serie PF-PS-PST-TH (110-6326)</t>
  </si>
  <si>
    <t>CATERPILLAR Serie 300-400-588-650G-788PAA (110-6331)</t>
  </si>
  <si>
    <t>CATERPILLAR</t>
  </si>
  <si>
    <t>CA7486SY</t>
  </si>
  <si>
    <t>C15118</t>
  </si>
  <si>
    <t>CATERPILLAR Serie D6- D7-IT-30-40 (6I-2502)</t>
  </si>
  <si>
    <t>CATERPILLAR Serie 930- 950- 960 (6I-2502)</t>
  </si>
  <si>
    <t>C13145</t>
  </si>
  <si>
    <t>CA9246</t>
  </si>
  <si>
    <t>BOBCAT Serie 300 (220017036)</t>
  </si>
  <si>
    <t>CASE Serie CX - 600- 6000 (220037602)</t>
  </si>
  <si>
    <t>PRECIOS RESALTADOS BAJARON DE PRECIOS</t>
  </si>
  <si>
    <t>AR 1722 PMS</t>
  </si>
  <si>
    <t>CHEVROLET MONTANA 1,8 MPFI (2004-&gt;)</t>
  </si>
  <si>
    <t>TH 2015</t>
  </si>
  <si>
    <t>TH 2016</t>
  </si>
  <si>
    <t>THC 2017</t>
  </si>
  <si>
    <t xml:space="preserve">CHEVROLET SPIRIT- PRISMA- CELTA- CLASSIC </t>
  </si>
  <si>
    <t>CHEVROLET ONIX- SPIN- COBALT- SONIC</t>
  </si>
  <si>
    <t>PEUGEOT 3008 (Carbon activado )(precio x 2 unidades)</t>
  </si>
  <si>
    <t>40+10</t>
  </si>
  <si>
    <t>REN</t>
  </si>
  <si>
    <t>AR 1711 PMS</t>
  </si>
  <si>
    <t>RENAULT Fluence 1,6 (04/2010-&gt;) (8200820859) (trapez.)</t>
  </si>
  <si>
    <t>RENAULT Megane III 2,0 (01/2009-&gt;) (8200820859) (trapez.)</t>
  </si>
  <si>
    <t>GS 172</t>
  </si>
  <si>
    <t>GS 173</t>
  </si>
  <si>
    <t>VOLVO Bus B 7R- B10-12</t>
  </si>
  <si>
    <t>VOLVO Camiones   FH12 - NH12 - NL10 - NL12 - VM</t>
  </si>
  <si>
    <t>(BOMAG: 05821347 // VOLVO: 420799-9 /  819384 )</t>
  </si>
  <si>
    <t>WK962/7</t>
  </si>
  <si>
    <t>M18X1,5</t>
  </si>
  <si>
    <t>NEW HOLLAND tractor T6050  ( CNH 84175081/ FS19908 )</t>
  </si>
  <si>
    <t>(Rosca inf.M14x2)</t>
  </si>
  <si>
    <t>TH 2019</t>
  </si>
  <si>
    <t>NISSAN MURANO</t>
  </si>
  <si>
    <t>TH 2018</t>
  </si>
  <si>
    <t>CHEVROLET S-10</t>
  </si>
  <si>
    <t>TH 2020</t>
  </si>
  <si>
    <t>ALFA ROMEO MITO</t>
  </si>
  <si>
    <t>LOS PRECIOS NO INCLUYEN IVA - SUJETOS A MODIFICACION SIN PREVIO AVISO - DICIEMBRE 2013</t>
  </si>
</sst>
</file>

<file path=xl/styles.xml><?xml version="1.0" encoding="utf-8"?>
<styleSheet xmlns="http://schemas.openxmlformats.org/spreadsheetml/2006/main">
  <numFmts count="6">
    <numFmt numFmtId="170" formatCode="_ &quot;$&quot;\ * #,##0.00_ ;_ &quot;$&quot;\ * \-#,##0.00_ ;_ &quot;$&quot;\ * &quot;-&quot;??_ ;_ @_ "/>
    <numFmt numFmtId="186" formatCode="_(&quot;$&quot;* #,##0.00_);_(&quot;$&quot;* \(#,##0.00\);_(&quot;$&quot;* &quot;-&quot;??_);_(@_)"/>
    <numFmt numFmtId="187" formatCode="_(* #,##0.00_);_(* \(#,##0.00\);_(* &quot;-&quot;??_);_(@_)"/>
    <numFmt numFmtId="209" formatCode="&quot;$&quot;\ #,##0.00"/>
    <numFmt numFmtId="210" formatCode="0.0"/>
    <numFmt numFmtId="213" formatCode="_(* #,##0_);_(* \(#,##0\);_(* &quot;-&quot;??_);_(@_)"/>
  </numFmts>
  <fonts count="29">
    <font>
      <sz val="10"/>
      <name val="Arial"/>
    </font>
    <font>
      <sz val="10"/>
      <name val="Arial"/>
    </font>
    <font>
      <sz val="6"/>
      <name val="Century Gothic"/>
      <family val="2"/>
    </font>
    <font>
      <b/>
      <sz val="6"/>
      <name val="Century Gothic"/>
      <family val="2"/>
    </font>
    <font>
      <b/>
      <i/>
      <sz val="6"/>
      <name val="Century Gothic"/>
      <family val="2"/>
    </font>
    <font>
      <i/>
      <sz val="6"/>
      <name val="Century Gothic"/>
      <family val="2"/>
    </font>
    <font>
      <i/>
      <sz val="7"/>
      <name val="Century Gothic"/>
      <family val="2"/>
    </font>
    <font>
      <b/>
      <sz val="7"/>
      <name val="Century Gothic"/>
      <family val="2"/>
    </font>
    <font>
      <sz val="7"/>
      <name val="Century Gothic"/>
      <family val="2"/>
    </font>
    <font>
      <sz val="7"/>
      <name val="Arial"/>
      <family val="2"/>
    </font>
    <font>
      <b/>
      <i/>
      <sz val="7"/>
      <name val="Century Gothic"/>
      <family val="2"/>
    </font>
    <font>
      <b/>
      <i/>
      <sz val="8"/>
      <name val="Century Gothic"/>
      <family val="2"/>
    </font>
    <font>
      <sz val="8"/>
      <name val="Arial"/>
      <family val="2"/>
    </font>
    <font>
      <b/>
      <sz val="9"/>
      <name val="Century Gothic"/>
      <family val="2"/>
    </font>
    <font>
      <b/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8"/>
      <color indexed="9"/>
      <name val="Century Gothic"/>
      <family val="2"/>
    </font>
    <font>
      <b/>
      <i/>
      <sz val="14"/>
      <color indexed="9"/>
      <name val="Century Gothic"/>
      <family val="2"/>
    </font>
    <font>
      <sz val="10"/>
      <color indexed="10"/>
      <name val="Arial"/>
      <family val="2"/>
    </font>
    <font>
      <b/>
      <sz val="9"/>
      <color indexed="30"/>
      <name val="Century Gothic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9"/>
      <name val="Century Gothic"/>
      <family val="2"/>
    </font>
    <font>
      <b/>
      <i/>
      <sz val="8"/>
      <color indexed="10"/>
      <name val="Century Gothic"/>
      <family val="2"/>
    </font>
    <font>
      <sz val="4"/>
      <name val="Century Gothic"/>
      <family val="2"/>
    </font>
    <font>
      <sz val="8"/>
      <name val="Comic Sans MS"/>
      <family val="4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28" fillId="0" borderId="0"/>
    <xf numFmtId="9" fontId="1" fillId="0" borderId="0" applyFont="0" applyFill="0" applyBorder="0" applyAlignment="0" applyProtection="0"/>
  </cellStyleXfs>
  <cellXfs count="297">
    <xf numFmtId="0" fontId="0" fillId="0" borderId="0" xfId="0"/>
    <xf numFmtId="186" fontId="7" fillId="0" borderId="0" xfId="3" applyFont="1" applyFill="1" applyBorder="1" applyAlignment="1">
      <alignment horizontal="center"/>
    </xf>
    <xf numFmtId="0" fontId="8" fillId="0" borderId="0" xfId="0" applyFont="1" applyFill="1" applyBorder="1" applyAlignment="1"/>
    <xf numFmtId="0" fontId="9" fillId="0" borderId="0" xfId="0" applyFont="1"/>
    <xf numFmtId="186" fontId="7" fillId="0" borderId="1" xfId="3" applyFont="1" applyBorder="1" applyAlignment="1">
      <alignment horizontal="center"/>
    </xf>
    <xf numFmtId="186" fontId="7" fillId="0" borderId="2" xfId="3" applyFont="1" applyFill="1" applyBorder="1" applyAlignment="1">
      <alignment horizontal="center"/>
    </xf>
    <xf numFmtId="186" fontId="7" fillId="0" borderId="3" xfId="3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/>
    <xf numFmtId="0" fontId="8" fillId="0" borderId="0" xfId="0" applyFont="1" applyFill="1"/>
    <xf numFmtId="186" fontId="7" fillId="0" borderId="4" xfId="3" applyFont="1" applyFill="1" applyBorder="1" applyAlignment="1">
      <alignment horizontal="center"/>
    </xf>
    <xf numFmtId="186" fontId="7" fillId="0" borderId="0" xfId="3" applyFont="1" applyBorder="1" applyAlignment="1">
      <alignment horizontal="center"/>
    </xf>
    <xf numFmtId="186" fontId="7" fillId="0" borderId="5" xfId="3" applyFont="1" applyFill="1" applyBorder="1" applyAlignment="1">
      <alignment horizontal="center"/>
    </xf>
    <xf numFmtId="186" fontId="7" fillId="0" borderId="1" xfId="3" applyFont="1" applyFill="1" applyBorder="1" applyAlignment="1">
      <alignment horizontal="center"/>
    </xf>
    <xf numFmtId="186" fontId="7" fillId="0" borderId="6" xfId="3" applyFont="1" applyFill="1" applyBorder="1" applyAlignment="1">
      <alignment horizontal="center"/>
    </xf>
    <xf numFmtId="186" fontId="7" fillId="0" borderId="0" xfId="3" applyFont="1" applyAlignment="1">
      <alignment horizontal="center"/>
    </xf>
    <xf numFmtId="213" fontId="3" fillId="0" borderId="1" xfId="1" applyNumberFormat="1" applyFont="1" applyBorder="1" applyAlignment="1">
      <alignment horizontal="right"/>
    </xf>
    <xf numFmtId="0" fontId="4" fillId="0" borderId="1" xfId="0" applyFont="1" applyBorder="1" applyAlignment="1"/>
    <xf numFmtId="213" fontId="3" fillId="0" borderId="2" xfId="0" applyNumberFormat="1" applyFont="1" applyFill="1" applyBorder="1" applyAlignment="1">
      <alignment horizontal="right"/>
    </xf>
    <xf numFmtId="0" fontId="5" fillId="0" borderId="2" xfId="0" applyFont="1" applyFill="1" applyBorder="1" applyAlignment="1"/>
    <xf numFmtId="213" fontId="3" fillId="0" borderId="3" xfId="0" applyNumberFormat="1" applyFont="1" applyFill="1" applyBorder="1" applyAlignment="1">
      <alignment horizontal="right"/>
    </xf>
    <xf numFmtId="0" fontId="5" fillId="0" borderId="3" xfId="0" applyFont="1" applyFill="1" applyBorder="1" applyAlignment="1"/>
    <xf numFmtId="213" fontId="3" fillId="0" borderId="4" xfId="0" applyNumberFormat="1" applyFont="1" applyFill="1" applyBorder="1" applyAlignment="1">
      <alignment horizontal="right"/>
    </xf>
    <xf numFmtId="0" fontId="5" fillId="0" borderId="4" xfId="0" applyFont="1" applyFill="1" applyBorder="1" applyAlignment="1"/>
    <xf numFmtId="213" fontId="3" fillId="0" borderId="0" xfId="1" applyNumberFormat="1" applyFont="1" applyBorder="1" applyAlignment="1">
      <alignment horizontal="right"/>
    </xf>
    <xf numFmtId="0" fontId="5" fillId="0" borderId="0" xfId="0" applyFont="1" applyBorder="1" applyAlignment="1"/>
    <xf numFmtId="213" fontId="3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/>
    <xf numFmtId="213" fontId="3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/>
    <xf numFmtId="213" fontId="3" fillId="0" borderId="6" xfId="0" applyNumberFormat="1" applyFont="1" applyFill="1" applyBorder="1" applyAlignment="1">
      <alignment horizontal="right"/>
    </xf>
    <xf numFmtId="0" fontId="5" fillId="0" borderId="6" xfId="0" applyFont="1" applyFill="1" applyBorder="1" applyAlignment="1"/>
    <xf numFmtId="213" fontId="3" fillId="0" borderId="0" xfId="1" applyNumberFormat="1" applyFont="1" applyAlignment="1">
      <alignment horizontal="right"/>
    </xf>
    <xf numFmtId="0" fontId="5" fillId="0" borderId="0" xfId="0" applyFont="1" applyAlignment="1"/>
    <xf numFmtId="210" fontId="2" fillId="0" borderId="0" xfId="1" applyNumberFormat="1" applyFont="1" applyFill="1" applyBorder="1" applyAlignment="1">
      <alignment horizontal="right"/>
    </xf>
    <xf numFmtId="210" fontId="2" fillId="0" borderId="1" xfId="1" applyNumberFormat="1" applyFont="1" applyBorder="1" applyAlignment="1">
      <alignment horizontal="right"/>
    </xf>
    <xf numFmtId="210" fontId="2" fillId="0" borderId="2" xfId="1" applyNumberFormat="1" applyFont="1" applyFill="1" applyBorder="1" applyAlignment="1">
      <alignment horizontal="right"/>
    </xf>
    <xf numFmtId="210" fontId="2" fillId="0" borderId="3" xfId="1" applyNumberFormat="1" applyFont="1" applyFill="1" applyBorder="1" applyAlignment="1">
      <alignment horizontal="right"/>
    </xf>
    <xf numFmtId="210" fontId="2" fillId="0" borderId="3" xfId="1" applyNumberFormat="1" applyFont="1" applyFill="1" applyBorder="1" applyAlignment="1">
      <alignment horizontal="center"/>
    </xf>
    <xf numFmtId="210" fontId="2" fillId="0" borderId="4" xfId="1" applyNumberFormat="1" applyFont="1" applyFill="1" applyBorder="1" applyAlignment="1">
      <alignment horizontal="right"/>
    </xf>
    <xf numFmtId="210" fontId="2" fillId="0" borderId="5" xfId="1" applyNumberFormat="1" applyFont="1" applyFill="1" applyBorder="1" applyAlignment="1">
      <alignment horizontal="right"/>
    </xf>
    <xf numFmtId="210" fontId="2" fillId="0" borderId="1" xfId="1" applyNumberFormat="1" applyFont="1" applyFill="1" applyBorder="1" applyAlignment="1">
      <alignment horizontal="right"/>
    </xf>
    <xf numFmtId="210" fontId="2" fillId="0" borderId="6" xfId="1" applyNumberFormat="1" applyFont="1" applyFill="1" applyBorder="1" applyAlignment="1">
      <alignment horizontal="right"/>
    </xf>
    <xf numFmtId="210" fontId="2" fillId="0" borderId="0" xfId="1" applyNumberFormat="1" applyFont="1" applyAlignment="1">
      <alignment horizontal="right"/>
    </xf>
    <xf numFmtId="210" fontId="2" fillId="0" borderId="0" xfId="1" applyNumberFormat="1" applyFont="1" applyBorder="1" applyAlignment="1">
      <alignment horizontal="right"/>
    </xf>
    <xf numFmtId="210" fontId="2" fillId="0" borderId="0" xfId="1" applyNumberFormat="1" applyFont="1" applyBorder="1" applyAlignment="1">
      <alignment horizontal="center"/>
    </xf>
    <xf numFmtId="210" fontId="2" fillId="0" borderId="0" xfId="1" applyNumberFormat="1" applyFont="1" applyFill="1" applyBorder="1" applyAlignment="1">
      <alignment horizontal="center"/>
    </xf>
    <xf numFmtId="210" fontId="2" fillId="0" borderId="1" xfId="1" applyNumberFormat="1" applyFont="1" applyBorder="1" applyAlignment="1">
      <alignment horizontal="center"/>
    </xf>
    <xf numFmtId="210" fontId="2" fillId="0" borderId="2" xfId="1" applyNumberFormat="1" applyFont="1" applyFill="1" applyBorder="1" applyAlignment="1">
      <alignment horizontal="center"/>
    </xf>
    <xf numFmtId="210" fontId="2" fillId="0" borderId="4" xfId="1" applyNumberFormat="1" applyFont="1" applyFill="1" applyBorder="1" applyAlignment="1">
      <alignment horizontal="center"/>
    </xf>
    <xf numFmtId="210" fontId="2" fillId="0" borderId="5" xfId="1" applyNumberFormat="1" applyFont="1" applyFill="1" applyBorder="1" applyAlignment="1">
      <alignment horizontal="center"/>
    </xf>
    <xf numFmtId="210" fontId="2" fillId="0" borderId="1" xfId="1" applyNumberFormat="1" applyFont="1" applyFill="1" applyBorder="1" applyAlignment="1">
      <alignment horizontal="center"/>
    </xf>
    <xf numFmtId="210" fontId="2" fillId="0" borderId="6" xfId="1" applyNumberFormat="1" applyFont="1" applyFill="1" applyBorder="1" applyAlignment="1">
      <alignment horizontal="center"/>
    </xf>
    <xf numFmtId="210" fontId="2" fillId="0" borderId="0" xfId="1" applyNumberFormat="1" applyFont="1" applyAlignment="1">
      <alignment horizontal="center"/>
    </xf>
    <xf numFmtId="186" fontId="7" fillId="0" borderId="7" xfId="3" applyFont="1" applyFill="1" applyBorder="1" applyAlignment="1">
      <alignment horizontal="center"/>
    </xf>
    <xf numFmtId="210" fontId="2" fillId="0" borderId="7" xfId="1" applyNumberFormat="1" applyFont="1" applyFill="1" applyBorder="1" applyAlignment="1">
      <alignment horizontal="right"/>
    </xf>
    <xf numFmtId="210" fontId="2" fillId="0" borderId="7" xfId="1" applyNumberFormat="1" applyFont="1" applyFill="1" applyBorder="1" applyAlignment="1">
      <alignment horizontal="center"/>
    </xf>
    <xf numFmtId="213" fontId="3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/>
    <xf numFmtId="213" fontId="7" fillId="2" borderId="8" xfId="3" applyNumberFormat="1" applyFont="1" applyFill="1" applyBorder="1" applyAlignment="1">
      <alignment horizontal="center" vertical="center"/>
    </xf>
    <xf numFmtId="213" fontId="7" fillId="2" borderId="9" xfId="3" applyNumberFormat="1" applyFont="1" applyFill="1" applyBorder="1" applyAlignment="1">
      <alignment horizontal="center" vertical="center"/>
    </xf>
    <xf numFmtId="0" fontId="11" fillId="0" borderId="0" xfId="0" applyFont="1" applyBorder="1" applyAlignment="1"/>
    <xf numFmtId="0" fontId="11" fillId="0" borderId="1" xfId="0" applyFont="1" applyBorder="1" applyAlignment="1"/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4" xfId="0" applyFont="1" applyFill="1" applyBorder="1" applyAlignment="1"/>
    <xf numFmtId="213" fontId="7" fillId="2" borderId="10" xfId="3" applyNumberFormat="1" applyFont="1" applyFill="1" applyBorder="1" applyAlignment="1">
      <alignment vertical="center"/>
    </xf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11" fillId="0" borderId="7" xfId="0" applyFont="1" applyFill="1" applyBorder="1" applyAlignment="1"/>
    <xf numFmtId="0" fontId="11" fillId="0" borderId="1" xfId="0" applyFont="1" applyFill="1" applyBorder="1" applyAlignment="1"/>
    <xf numFmtId="0" fontId="11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13" fontId="3" fillId="2" borderId="8" xfId="3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11" xfId="0" applyFont="1" applyFill="1" applyBorder="1" applyAlignment="1"/>
    <xf numFmtId="0" fontId="2" fillId="0" borderId="12" xfId="0" applyFont="1" applyFill="1" applyBorder="1" applyAlignment="1">
      <alignment horizontal="center"/>
    </xf>
    <xf numFmtId="186" fontId="7" fillId="0" borderId="12" xfId="3" applyFont="1" applyFill="1" applyBorder="1" applyAlignment="1">
      <alignment horizontal="center"/>
    </xf>
    <xf numFmtId="210" fontId="2" fillId="0" borderId="12" xfId="1" applyNumberFormat="1" applyFont="1" applyFill="1" applyBorder="1" applyAlignment="1">
      <alignment horizontal="right"/>
    </xf>
    <xf numFmtId="210" fontId="2" fillId="0" borderId="12" xfId="1" applyNumberFormat="1" applyFont="1" applyFill="1" applyBorder="1" applyAlignment="1">
      <alignment horizontal="center"/>
    </xf>
    <xf numFmtId="213" fontId="3" fillId="0" borderId="12" xfId="0" applyNumberFormat="1" applyFont="1" applyFill="1" applyBorder="1" applyAlignment="1">
      <alignment horizontal="right"/>
    </xf>
    <xf numFmtId="0" fontId="5" fillId="0" borderId="13" xfId="0" applyFont="1" applyFill="1" applyBorder="1" applyAlignment="1"/>
    <xf numFmtId="186" fontId="7" fillId="0" borderId="14" xfId="3" applyFont="1" applyFill="1" applyBorder="1" applyAlignment="1">
      <alignment horizontal="center"/>
    </xf>
    <xf numFmtId="0" fontId="5" fillId="0" borderId="15" xfId="0" applyFont="1" applyFill="1" applyBorder="1" applyAlignment="1"/>
    <xf numFmtId="210" fontId="2" fillId="0" borderId="14" xfId="1" applyNumberFormat="1" applyFont="1" applyFill="1" applyBorder="1" applyAlignment="1">
      <alignment horizontal="right"/>
    </xf>
    <xf numFmtId="210" fontId="2" fillId="0" borderId="14" xfId="1" applyNumberFormat="1" applyFont="1" applyFill="1" applyBorder="1" applyAlignment="1">
      <alignment horizontal="center"/>
    </xf>
    <xf numFmtId="213" fontId="3" fillId="0" borderId="14" xfId="0" applyNumberFormat="1" applyFont="1" applyFill="1" applyBorder="1" applyAlignment="1">
      <alignment horizontal="right"/>
    </xf>
    <xf numFmtId="0" fontId="5" fillId="0" borderId="14" xfId="0" applyFont="1" applyFill="1" applyBorder="1" applyAlignment="1"/>
    <xf numFmtId="0" fontId="11" fillId="0" borderId="16" xfId="0" applyFont="1" applyFill="1" applyBorder="1" applyAlignment="1"/>
    <xf numFmtId="213" fontId="3" fillId="0" borderId="0" xfId="0" applyNumberFormat="1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center"/>
    </xf>
    <xf numFmtId="186" fontId="7" fillId="0" borderId="17" xfId="3" applyFont="1" applyFill="1" applyBorder="1" applyAlignment="1">
      <alignment horizontal="center"/>
    </xf>
    <xf numFmtId="210" fontId="2" fillId="0" borderId="17" xfId="1" applyNumberFormat="1" applyFont="1" applyFill="1" applyBorder="1" applyAlignment="1">
      <alignment horizontal="right"/>
    </xf>
    <xf numFmtId="210" fontId="2" fillId="0" borderId="17" xfId="1" applyNumberFormat="1" applyFont="1" applyFill="1" applyBorder="1" applyAlignment="1">
      <alignment horizontal="center"/>
    </xf>
    <xf numFmtId="213" fontId="3" fillId="0" borderId="17" xfId="0" applyNumberFormat="1" applyFont="1" applyFill="1" applyBorder="1" applyAlignment="1">
      <alignment horizontal="right"/>
    </xf>
    <xf numFmtId="0" fontId="5" fillId="0" borderId="17" xfId="0" applyFont="1" applyFill="1" applyBorder="1" applyAlignment="1"/>
    <xf numFmtId="210" fontId="2" fillId="0" borderId="18" xfId="1" applyNumberFormat="1" applyFont="1" applyFill="1" applyBorder="1" applyAlignment="1">
      <alignment horizontal="right"/>
    </xf>
    <xf numFmtId="210" fontId="2" fillId="0" borderId="18" xfId="1" applyNumberFormat="1" applyFont="1" applyFill="1" applyBorder="1" applyAlignment="1">
      <alignment horizontal="center"/>
    </xf>
    <xf numFmtId="213" fontId="3" fillId="0" borderId="18" xfId="0" applyNumberFormat="1" applyFont="1" applyFill="1" applyBorder="1" applyAlignment="1">
      <alignment horizontal="right"/>
    </xf>
    <xf numFmtId="0" fontId="5" fillId="0" borderId="19" xfId="0" applyFont="1" applyFill="1" applyBorder="1" applyAlignment="1"/>
    <xf numFmtId="0" fontId="11" fillId="0" borderId="14" xfId="0" applyFont="1" applyFill="1" applyBorder="1" applyAlignment="1"/>
    <xf numFmtId="0" fontId="2" fillId="0" borderId="1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209" fontId="15" fillId="0" borderId="1" xfId="0" applyNumberFormat="1" applyFont="1" applyBorder="1" applyAlignment="1">
      <alignment horizontal="right"/>
    </xf>
    <xf numFmtId="210" fontId="2" fillId="0" borderId="20" xfId="1" applyNumberFormat="1" applyFont="1" applyFill="1" applyBorder="1" applyAlignment="1">
      <alignment horizontal="right"/>
    </xf>
    <xf numFmtId="210" fontId="2" fillId="0" borderId="20" xfId="1" applyNumberFormat="1" applyFont="1" applyFill="1" applyBorder="1" applyAlignment="1">
      <alignment horizontal="center"/>
    </xf>
    <xf numFmtId="213" fontId="3" fillId="0" borderId="20" xfId="0" applyNumberFormat="1" applyFont="1" applyFill="1" applyBorder="1" applyAlignment="1">
      <alignment horizontal="right"/>
    </xf>
    <xf numFmtId="0" fontId="5" fillId="0" borderId="21" xfId="0" applyFont="1" applyFill="1" applyBorder="1" applyAlignment="1"/>
    <xf numFmtId="0" fontId="11" fillId="0" borderId="14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center"/>
    </xf>
    <xf numFmtId="0" fontId="11" fillId="0" borderId="17" xfId="0" applyFont="1" applyFill="1" applyBorder="1" applyAlignment="1"/>
    <xf numFmtId="186" fontId="7" fillId="0" borderId="16" xfId="3" applyFont="1" applyFill="1" applyBorder="1" applyAlignment="1">
      <alignment horizontal="center"/>
    </xf>
    <xf numFmtId="0" fontId="16" fillId="0" borderId="1" xfId="0" applyFont="1" applyBorder="1"/>
    <xf numFmtId="210" fontId="2" fillId="0" borderId="22" xfId="1" applyNumberFormat="1" applyFont="1" applyFill="1" applyBorder="1" applyAlignment="1">
      <alignment horizontal="right"/>
    </xf>
    <xf numFmtId="210" fontId="2" fillId="0" borderId="16" xfId="1" applyNumberFormat="1" applyFont="1" applyFill="1" applyBorder="1" applyAlignment="1">
      <alignment horizontal="right"/>
    </xf>
    <xf numFmtId="210" fontId="2" fillId="0" borderId="23" xfId="1" applyNumberFormat="1" applyFont="1" applyFill="1" applyBorder="1" applyAlignment="1">
      <alignment horizontal="right"/>
    </xf>
    <xf numFmtId="210" fontId="2" fillId="0" borderId="3" xfId="2" applyNumberFormat="1" applyFont="1" applyBorder="1" applyAlignment="1">
      <alignment horizontal="right"/>
    </xf>
    <xf numFmtId="210" fontId="2" fillId="0" borderId="3" xfId="2" applyNumberFormat="1" applyFont="1" applyBorder="1" applyAlignment="1">
      <alignment horizontal="center"/>
    </xf>
    <xf numFmtId="2" fontId="11" fillId="0" borderId="14" xfId="0" applyNumberFormat="1" applyFont="1" applyFill="1" applyBorder="1" applyAlignment="1">
      <alignment horizontal="left"/>
    </xf>
    <xf numFmtId="210" fontId="2" fillId="0" borderId="14" xfId="2" applyNumberFormat="1" applyFont="1" applyBorder="1" applyAlignment="1">
      <alignment horizontal="right"/>
    </xf>
    <xf numFmtId="210" fontId="2" fillId="0" borderId="14" xfId="2" applyNumberFormat="1" applyFont="1" applyBorder="1" applyAlignment="1">
      <alignment horizontal="center"/>
    </xf>
    <xf numFmtId="0" fontId="11" fillId="0" borderId="22" xfId="0" applyFont="1" applyFill="1" applyBorder="1" applyAlignment="1"/>
    <xf numFmtId="0" fontId="2" fillId="0" borderId="20" xfId="0" applyFont="1" applyFill="1" applyBorder="1" applyAlignment="1">
      <alignment horizontal="center"/>
    </xf>
    <xf numFmtId="0" fontId="11" fillId="0" borderId="23" xfId="0" applyFont="1" applyFill="1" applyBorder="1" applyAlignment="1"/>
    <xf numFmtId="0" fontId="2" fillId="0" borderId="18" xfId="0" applyFont="1" applyFill="1" applyBorder="1" applyAlignment="1">
      <alignment horizontal="center"/>
    </xf>
    <xf numFmtId="186" fontId="7" fillId="0" borderId="18" xfId="3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left"/>
    </xf>
    <xf numFmtId="0" fontId="8" fillId="0" borderId="20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left"/>
    </xf>
    <xf numFmtId="0" fontId="11" fillId="0" borderId="23" xfId="0" applyFont="1" applyFill="1" applyBorder="1" applyAlignment="1">
      <alignment horizontal="left"/>
    </xf>
    <xf numFmtId="0" fontId="8" fillId="0" borderId="18" xfId="0" applyFont="1" applyFill="1" applyBorder="1" applyAlignment="1">
      <alignment horizontal="center"/>
    </xf>
    <xf numFmtId="0" fontId="11" fillId="0" borderId="17" xfId="0" applyFont="1" applyBorder="1" applyAlignment="1"/>
    <xf numFmtId="186" fontId="7" fillId="0" borderId="22" xfId="3" applyFont="1" applyBorder="1" applyAlignment="1">
      <alignment horizontal="center" vertical="center"/>
    </xf>
    <xf numFmtId="213" fontId="3" fillId="0" borderId="17" xfId="0" applyNumberFormat="1" applyFont="1" applyBorder="1" applyAlignment="1">
      <alignment horizontal="right"/>
    </xf>
    <xf numFmtId="0" fontId="4" fillId="0" borderId="17" xfId="0" applyFont="1" applyBorder="1" applyAlignment="1"/>
    <xf numFmtId="0" fontId="8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10" fillId="0" borderId="17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12" xfId="0" applyFont="1" applyFill="1" applyBorder="1" applyAlignment="1">
      <alignment horizontal="left" wrapText="1"/>
    </xf>
    <xf numFmtId="0" fontId="6" fillId="0" borderId="17" xfId="0" applyFont="1" applyFill="1" applyBorder="1" applyAlignment="1">
      <alignment horizontal="left" wrapText="1"/>
    </xf>
    <xf numFmtId="0" fontId="6" fillId="0" borderId="14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213" fontId="7" fillId="2" borderId="8" xfId="3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left" wrapText="1"/>
    </xf>
    <xf numFmtId="0" fontId="6" fillId="0" borderId="20" xfId="0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17" fillId="0" borderId="0" xfId="0" applyFont="1"/>
    <xf numFmtId="0" fontId="17" fillId="0" borderId="1" xfId="0" applyFont="1" applyBorder="1"/>
    <xf numFmtId="0" fontId="6" fillId="0" borderId="17" xfId="0" applyFont="1" applyFill="1" applyBorder="1" applyAlignment="1">
      <alignment horizontal="right" wrapText="1"/>
    </xf>
    <xf numFmtId="2" fontId="0" fillId="3" borderId="24" xfId="0" applyNumberFormat="1" applyFill="1" applyBorder="1"/>
    <xf numFmtId="0" fontId="20" fillId="4" borderId="25" xfId="0" applyFont="1" applyFill="1" applyBorder="1"/>
    <xf numFmtId="0" fontId="21" fillId="5" borderId="0" xfId="0" applyFont="1" applyFill="1" applyBorder="1" applyAlignment="1">
      <alignment horizontal="center"/>
    </xf>
    <xf numFmtId="170" fontId="22" fillId="0" borderId="0" xfId="0" applyNumberFormat="1" applyFont="1" applyFill="1" applyBorder="1" applyAlignment="1">
      <alignment horizontal="right"/>
    </xf>
    <xf numFmtId="186" fontId="23" fillId="0" borderId="0" xfId="3" applyFont="1" applyFill="1" applyBorder="1" applyAlignment="1">
      <alignment horizontal="right"/>
    </xf>
    <xf numFmtId="2" fontId="24" fillId="0" borderId="0" xfId="0" applyNumberFormat="1" applyFont="1" applyFill="1" applyBorder="1" applyAlignment="1"/>
    <xf numFmtId="186" fontId="24" fillId="0" borderId="0" xfId="3" applyFont="1" applyFill="1" applyBorder="1" applyAlignment="1"/>
    <xf numFmtId="0" fontId="7" fillId="6" borderId="0" xfId="0" applyFont="1" applyFill="1" applyBorder="1" applyAlignment="1"/>
    <xf numFmtId="0" fontId="8" fillId="0" borderId="6" xfId="0" applyFont="1" applyFill="1" applyBorder="1" applyAlignment="1">
      <alignment horizontal="left"/>
    </xf>
    <xf numFmtId="0" fontId="25" fillId="0" borderId="3" xfId="0" applyFont="1" applyFill="1" applyBorder="1" applyAlignment="1"/>
    <xf numFmtId="0" fontId="11" fillId="0" borderId="26" xfId="0" applyFont="1" applyFill="1" applyBorder="1" applyAlignment="1"/>
    <xf numFmtId="0" fontId="2" fillId="0" borderId="17" xfId="0" applyFont="1" applyFill="1" applyBorder="1" applyAlignment="1">
      <alignment horizontal="center"/>
    </xf>
    <xf numFmtId="210" fontId="2" fillId="0" borderId="27" xfId="1" applyNumberFormat="1" applyFont="1" applyFill="1" applyBorder="1" applyAlignment="1">
      <alignment horizontal="right"/>
    </xf>
    <xf numFmtId="170" fontId="8" fillId="0" borderId="0" xfId="0" applyNumberFormat="1" applyFont="1" applyFill="1" applyBorder="1" applyAlignment="1"/>
    <xf numFmtId="0" fontId="6" fillId="0" borderId="28" xfId="0" applyFont="1" applyFill="1" applyBorder="1" applyAlignment="1">
      <alignment horizontal="left" wrapText="1"/>
    </xf>
    <xf numFmtId="0" fontId="6" fillId="0" borderId="16" xfId="0" applyFont="1" applyFill="1" applyBorder="1" applyAlignment="1">
      <alignment horizontal="left" wrapText="1"/>
    </xf>
    <xf numFmtId="0" fontId="6" fillId="0" borderId="23" xfId="0" applyFont="1" applyFill="1" applyBorder="1" applyAlignment="1">
      <alignment horizontal="left" wrapText="1"/>
    </xf>
    <xf numFmtId="0" fontId="6" fillId="0" borderId="27" xfId="0" applyFont="1" applyFill="1" applyBorder="1" applyAlignment="1">
      <alignment horizontal="left" wrapText="1"/>
    </xf>
    <xf numFmtId="0" fontId="6" fillId="0" borderId="29" xfId="0" applyFont="1" applyFill="1" applyBorder="1" applyAlignment="1">
      <alignment horizontal="left" wrapText="1"/>
    </xf>
    <xf numFmtId="186" fontId="7" fillId="0" borderId="13" xfId="3" applyFont="1" applyFill="1" applyBorder="1" applyAlignment="1">
      <alignment horizontal="center"/>
    </xf>
    <xf numFmtId="0" fontId="6" fillId="0" borderId="26" xfId="0" applyFont="1" applyFill="1" applyBorder="1" applyAlignment="1">
      <alignment horizontal="left" wrapText="1"/>
    </xf>
    <xf numFmtId="0" fontId="6" fillId="0" borderId="11" xfId="0" applyFont="1" applyFill="1" applyBorder="1" applyAlignment="1">
      <alignment horizontal="left" wrapText="1"/>
    </xf>
    <xf numFmtId="0" fontId="6" fillId="0" borderId="22" xfId="0" applyFont="1" applyFill="1" applyBorder="1" applyAlignment="1">
      <alignment horizontal="left" wrapText="1"/>
    </xf>
    <xf numFmtId="0" fontId="6" fillId="0" borderId="30" xfId="0" applyFont="1" applyFill="1" applyBorder="1" applyAlignment="1">
      <alignment horizontal="left" wrapText="1"/>
    </xf>
    <xf numFmtId="186" fontId="7" fillId="0" borderId="15" xfId="3" applyFont="1" applyFill="1" applyBorder="1" applyAlignment="1">
      <alignment horizontal="center"/>
    </xf>
    <xf numFmtId="186" fontId="7" fillId="0" borderId="19" xfId="3" applyFont="1" applyFill="1" applyBorder="1" applyAlignment="1">
      <alignment horizontal="center"/>
    </xf>
    <xf numFmtId="0" fontId="25" fillId="0" borderId="16" xfId="0" applyFont="1" applyFill="1" applyBorder="1" applyAlignment="1"/>
    <xf numFmtId="0" fontId="25" fillId="0" borderId="6" xfId="0" applyFont="1" applyFill="1" applyBorder="1" applyAlignment="1"/>
    <xf numFmtId="0" fontId="25" fillId="0" borderId="7" xfId="0" applyFont="1" applyFill="1" applyBorder="1" applyAlignment="1"/>
    <xf numFmtId="0" fontId="25" fillId="0" borderId="5" xfId="0" applyFont="1" applyFill="1" applyBorder="1" applyAlignment="1"/>
    <xf numFmtId="0" fontId="25" fillId="0" borderId="23" xfId="0" applyFont="1" applyFill="1" applyBorder="1" applyAlignment="1"/>
    <xf numFmtId="0" fontId="2" fillId="0" borderId="31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25" fillId="0" borderId="29" xfId="0" applyFont="1" applyFill="1" applyBorder="1" applyAlignment="1"/>
    <xf numFmtId="0" fontId="6" fillId="0" borderId="31" xfId="0" applyFont="1" applyFill="1" applyBorder="1" applyAlignment="1">
      <alignment horizontal="left" wrapText="1"/>
    </xf>
    <xf numFmtId="0" fontId="25" fillId="0" borderId="11" xfId="0" applyFont="1" applyFill="1" applyBorder="1" applyAlignment="1"/>
    <xf numFmtId="0" fontId="25" fillId="0" borderId="1" xfId="0" applyFont="1" applyFill="1" applyBorder="1" applyAlignment="1"/>
    <xf numFmtId="0" fontId="6" fillId="0" borderId="12" xfId="0" applyFont="1" applyFill="1" applyBorder="1" applyAlignment="1">
      <alignment wrapText="1"/>
    </xf>
    <xf numFmtId="186" fontId="7" fillId="0" borderId="20" xfId="3" applyFont="1" applyFill="1" applyBorder="1" applyAlignment="1">
      <alignment horizontal="center"/>
    </xf>
    <xf numFmtId="210" fontId="2" fillId="0" borderId="20" xfId="2" applyNumberFormat="1" applyFont="1" applyBorder="1" applyAlignment="1">
      <alignment horizontal="right"/>
    </xf>
    <xf numFmtId="210" fontId="2" fillId="0" borderId="20" xfId="2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2" fontId="11" fillId="0" borderId="30" xfId="0" applyNumberFormat="1" applyFont="1" applyFill="1" applyBorder="1" applyAlignment="1">
      <alignment horizontal="left"/>
    </xf>
    <xf numFmtId="0" fontId="2" fillId="0" borderId="30" xfId="0" applyFont="1" applyFill="1" applyBorder="1" applyAlignment="1">
      <alignment horizontal="center"/>
    </xf>
    <xf numFmtId="210" fontId="26" fillId="0" borderId="6" xfId="1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left" vertical="center"/>
    </xf>
    <xf numFmtId="0" fontId="11" fillId="0" borderId="30" xfId="0" applyFont="1" applyFill="1" applyBorder="1" applyAlignment="1"/>
    <xf numFmtId="0" fontId="6" fillId="0" borderId="32" xfId="0" applyFont="1" applyFill="1" applyBorder="1" applyAlignment="1">
      <alignment horizontal="left" wrapText="1"/>
    </xf>
    <xf numFmtId="2" fontId="11" fillId="0" borderId="20" xfId="0" applyNumberFormat="1" applyFont="1" applyFill="1" applyBorder="1" applyAlignment="1">
      <alignment horizontal="left"/>
    </xf>
    <xf numFmtId="2" fontId="8" fillId="0" borderId="0" xfId="5" applyNumberFormat="1" applyFont="1" applyFill="1" applyBorder="1" applyAlignment="1"/>
    <xf numFmtId="2" fontId="0" fillId="3" borderId="0" xfId="5" applyNumberFormat="1" applyFont="1" applyFill="1"/>
    <xf numFmtId="0" fontId="2" fillId="0" borderId="2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11" fillId="10" borderId="6" xfId="0" applyFont="1" applyFill="1" applyBorder="1" applyAlignment="1"/>
    <xf numFmtId="0" fontId="2" fillId="10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left" wrapText="1"/>
    </xf>
    <xf numFmtId="186" fontId="7" fillId="10" borderId="6" xfId="3" applyFont="1" applyFill="1" applyBorder="1" applyAlignment="1">
      <alignment horizontal="center"/>
    </xf>
    <xf numFmtId="186" fontId="7" fillId="10" borderId="5" xfId="3" applyFont="1" applyFill="1" applyBorder="1" applyAlignment="1">
      <alignment horizontal="center"/>
    </xf>
    <xf numFmtId="210" fontId="2" fillId="10" borderId="6" xfId="1" applyNumberFormat="1" applyFont="1" applyFill="1" applyBorder="1" applyAlignment="1">
      <alignment horizontal="right"/>
    </xf>
    <xf numFmtId="210" fontId="2" fillId="10" borderId="6" xfId="1" applyNumberFormat="1" applyFont="1" applyFill="1" applyBorder="1" applyAlignment="1">
      <alignment horizontal="center"/>
    </xf>
    <xf numFmtId="213" fontId="3" fillId="10" borderId="6" xfId="0" applyNumberFormat="1" applyFont="1" applyFill="1" applyBorder="1" applyAlignment="1">
      <alignment horizontal="right"/>
    </xf>
    <xf numFmtId="0" fontId="5" fillId="10" borderId="6" xfId="0" applyFont="1" applyFill="1" applyBorder="1" applyAlignment="1"/>
    <xf numFmtId="0" fontId="11" fillId="10" borderId="5" xfId="0" applyFont="1" applyFill="1" applyBorder="1" applyAlignment="1"/>
    <xf numFmtId="0" fontId="2" fillId="10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left" wrapText="1"/>
    </xf>
    <xf numFmtId="210" fontId="2" fillId="10" borderId="5" xfId="1" applyNumberFormat="1" applyFont="1" applyFill="1" applyBorder="1" applyAlignment="1">
      <alignment horizontal="right"/>
    </xf>
    <xf numFmtId="210" fontId="2" fillId="10" borderId="5" xfId="1" applyNumberFormat="1" applyFont="1" applyFill="1" applyBorder="1" applyAlignment="1">
      <alignment horizontal="center"/>
    </xf>
    <xf numFmtId="213" fontId="3" fillId="10" borderId="5" xfId="0" applyNumberFormat="1" applyFont="1" applyFill="1" applyBorder="1" applyAlignment="1">
      <alignment horizontal="right"/>
    </xf>
    <xf numFmtId="0" fontId="5" fillId="10" borderId="5" xfId="0" applyFont="1" applyFill="1" applyBorder="1" applyAlignment="1"/>
    <xf numFmtId="0" fontId="11" fillId="10" borderId="3" xfId="0" applyFont="1" applyFill="1" applyBorder="1" applyAlignment="1"/>
    <xf numFmtId="0" fontId="2" fillId="10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left" wrapText="1"/>
    </xf>
    <xf numFmtId="186" fontId="7" fillId="10" borderId="3" xfId="3" applyFont="1" applyFill="1" applyBorder="1" applyAlignment="1">
      <alignment horizontal="center"/>
    </xf>
    <xf numFmtId="210" fontId="2" fillId="10" borderId="3" xfId="1" applyNumberFormat="1" applyFont="1" applyFill="1" applyBorder="1" applyAlignment="1">
      <alignment horizontal="right"/>
    </xf>
    <xf numFmtId="210" fontId="2" fillId="10" borderId="3" xfId="1" applyNumberFormat="1" applyFont="1" applyFill="1" applyBorder="1" applyAlignment="1">
      <alignment horizontal="center"/>
    </xf>
    <xf numFmtId="213" fontId="3" fillId="10" borderId="3" xfId="0" applyNumberFormat="1" applyFont="1" applyFill="1" applyBorder="1" applyAlignment="1">
      <alignment horizontal="right"/>
    </xf>
    <xf numFmtId="0" fontId="5" fillId="10" borderId="3" xfId="0" applyFont="1" applyFill="1" applyBorder="1" applyAlignment="1"/>
    <xf numFmtId="0" fontId="11" fillId="10" borderId="6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center"/>
    </xf>
    <xf numFmtId="186" fontId="7" fillId="10" borderId="7" xfId="3" applyFont="1" applyFill="1" applyBorder="1" applyAlignment="1">
      <alignment horizontal="center"/>
    </xf>
    <xf numFmtId="210" fontId="2" fillId="10" borderId="7" xfId="1" applyNumberFormat="1" applyFont="1" applyFill="1" applyBorder="1" applyAlignment="1">
      <alignment horizontal="right"/>
    </xf>
    <xf numFmtId="210" fontId="2" fillId="10" borderId="7" xfId="1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/>
    <xf numFmtId="2" fontId="7" fillId="6" borderId="0" xfId="0" applyNumberFormat="1" applyFont="1" applyFill="1" applyBorder="1" applyAlignment="1"/>
    <xf numFmtId="2" fontId="0" fillId="7" borderId="25" xfId="0" applyNumberFormat="1" applyFill="1" applyBorder="1"/>
    <xf numFmtId="0" fontId="27" fillId="0" borderId="6" xfId="0" applyFont="1" applyFill="1" applyBorder="1" applyAlignment="1">
      <alignment horizontal="left"/>
    </xf>
    <xf numFmtId="0" fontId="27" fillId="0" borderId="7" xfId="0" applyFont="1" applyFill="1" applyBorder="1" applyAlignment="1">
      <alignment horizontal="left"/>
    </xf>
    <xf numFmtId="0" fontId="27" fillId="0" borderId="12" xfId="0" applyFont="1" applyFill="1" applyBorder="1" applyAlignment="1">
      <alignment horizontal="left"/>
    </xf>
    <xf numFmtId="213" fontId="13" fillId="2" borderId="10" xfId="3" applyNumberFormat="1" applyFont="1" applyFill="1" applyBorder="1" applyAlignment="1">
      <alignment horizontal="center" vertical="center"/>
    </xf>
    <xf numFmtId="213" fontId="13" fillId="2" borderId="8" xfId="3" applyNumberFormat="1" applyFont="1" applyFill="1" applyBorder="1" applyAlignment="1">
      <alignment horizontal="center" vertical="center"/>
    </xf>
    <xf numFmtId="213" fontId="13" fillId="2" borderId="9" xfId="3" applyNumberFormat="1" applyFont="1" applyFill="1" applyBorder="1" applyAlignment="1">
      <alignment horizontal="center" vertical="center"/>
    </xf>
    <xf numFmtId="213" fontId="18" fillId="8" borderId="30" xfId="3" applyNumberFormat="1" applyFont="1" applyFill="1" applyBorder="1" applyAlignment="1">
      <alignment horizontal="center" vertical="center"/>
    </xf>
    <xf numFmtId="213" fontId="18" fillId="8" borderId="32" xfId="3" applyNumberFormat="1" applyFont="1" applyFill="1" applyBorder="1" applyAlignment="1">
      <alignment horizontal="center" vertical="center"/>
    </xf>
    <xf numFmtId="213" fontId="18" fillId="8" borderId="33" xfId="3" applyNumberFormat="1" applyFont="1" applyFill="1" applyBorder="1" applyAlignment="1">
      <alignment horizontal="center" vertical="center"/>
    </xf>
    <xf numFmtId="213" fontId="7" fillId="2" borderId="10" xfId="3" applyNumberFormat="1" applyFont="1" applyFill="1" applyBorder="1" applyAlignment="1">
      <alignment horizontal="center" vertical="center"/>
    </xf>
    <xf numFmtId="213" fontId="7" fillId="2" borderId="8" xfId="3" applyNumberFormat="1" applyFont="1" applyFill="1" applyBorder="1" applyAlignment="1">
      <alignment horizontal="center" vertical="center"/>
    </xf>
    <xf numFmtId="213" fontId="7" fillId="2" borderId="9" xfId="3" applyNumberFormat="1" applyFont="1" applyFill="1" applyBorder="1" applyAlignment="1">
      <alignment horizontal="center" vertical="center"/>
    </xf>
    <xf numFmtId="213" fontId="13" fillId="2" borderId="20" xfId="3" applyNumberFormat="1" applyFont="1" applyFill="1" applyBorder="1" applyAlignment="1">
      <alignment horizontal="center" vertical="center"/>
    </xf>
    <xf numFmtId="213" fontId="13" fillId="2" borderId="11" xfId="3" applyNumberFormat="1" applyFont="1" applyFill="1" applyBorder="1" applyAlignment="1">
      <alignment horizontal="center" vertical="center"/>
    </xf>
    <xf numFmtId="213" fontId="13" fillId="2" borderId="12" xfId="3" applyNumberFormat="1" applyFont="1" applyFill="1" applyBorder="1" applyAlignment="1">
      <alignment horizontal="center" vertical="center"/>
    </xf>
    <xf numFmtId="213" fontId="13" fillId="2" borderId="13" xfId="3" applyNumberFormat="1" applyFont="1" applyFill="1" applyBorder="1" applyAlignment="1">
      <alignment horizontal="center" vertical="center"/>
    </xf>
    <xf numFmtId="213" fontId="13" fillId="2" borderId="22" xfId="3" applyNumberFormat="1" applyFont="1" applyFill="1" applyBorder="1" applyAlignment="1">
      <alignment horizontal="center" vertical="center"/>
    </xf>
    <xf numFmtId="213" fontId="13" fillId="2" borderId="21" xfId="3" applyNumberFormat="1" applyFont="1" applyFill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9" fillId="9" borderId="24" xfId="0" applyFont="1" applyFill="1" applyBorder="1" applyAlignment="1">
      <alignment horizontal="center"/>
    </xf>
    <xf numFmtId="0" fontId="19" fillId="9" borderId="34" xfId="0" applyFont="1" applyFill="1" applyBorder="1" applyAlignment="1">
      <alignment horizontal="center"/>
    </xf>
    <xf numFmtId="0" fontId="19" fillId="9" borderId="35" xfId="0" applyFont="1" applyFill="1" applyBorder="1" applyAlignment="1">
      <alignment horizontal="center"/>
    </xf>
    <xf numFmtId="213" fontId="3" fillId="0" borderId="30" xfId="0" applyNumberFormat="1" applyFont="1" applyBorder="1" applyAlignment="1">
      <alignment horizontal="center" vertical="center"/>
    </xf>
    <xf numFmtId="213" fontId="3" fillId="0" borderId="32" xfId="0" applyNumberFormat="1" applyFont="1" applyBorder="1" applyAlignment="1">
      <alignment horizontal="center" vertical="center"/>
    </xf>
    <xf numFmtId="213" fontId="3" fillId="0" borderId="3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4" fillId="10" borderId="32" xfId="0" applyFont="1" applyFill="1" applyBorder="1" applyAlignment="1">
      <alignment horizontal="center" vertical="center"/>
    </xf>
    <xf numFmtId="213" fontId="13" fillId="2" borderId="30" xfId="3" applyNumberFormat="1" applyFont="1" applyFill="1" applyBorder="1" applyAlignment="1">
      <alignment horizontal="center" vertical="center"/>
    </xf>
    <xf numFmtId="213" fontId="13" fillId="2" borderId="32" xfId="3" applyNumberFormat="1" applyFont="1" applyFill="1" applyBorder="1" applyAlignment="1">
      <alignment horizontal="center" vertical="center"/>
    </xf>
    <xf numFmtId="213" fontId="13" fillId="2" borderId="33" xfId="3" applyNumberFormat="1" applyFont="1" applyFill="1" applyBorder="1" applyAlignment="1">
      <alignment horizontal="center" vertical="center"/>
    </xf>
  </cellXfs>
  <cellStyles count="6">
    <cellStyle name="Millares" xfId="1" builtinId="3"/>
    <cellStyle name="Millares_Hoja1" xfId="2"/>
    <cellStyle name="Moneda" xfId="3" builtinId="4"/>
    <cellStyle name="Normal" xfId="0" builtinId="0"/>
    <cellStyle name="Normal 2" xfId="4"/>
    <cellStyle name="Porcentual" xfId="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28575</xdr:rowOff>
    </xdr:from>
    <xdr:to>
      <xdr:col>0</xdr:col>
      <xdr:colOff>695325</xdr:colOff>
      <xdr:row>10</xdr:row>
      <xdr:rowOff>95250</xdr:rowOff>
    </xdr:to>
    <xdr:pic>
      <xdr:nvPicPr>
        <xdr:cNvPr id="2924" name="Picture 3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24050"/>
          <a:ext cx="6762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190500</xdr:colOff>
      <xdr:row>0</xdr:row>
      <xdr:rowOff>0</xdr:rowOff>
    </xdr:from>
    <xdr:to>
      <xdr:col>22</xdr:col>
      <xdr:colOff>514350</xdr:colOff>
      <xdr:row>6</xdr:row>
      <xdr:rowOff>114300</xdr:rowOff>
    </xdr:to>
    <xdr:pic>
      <xdr:nvPicPr>
        <xdr:cNvPr id="2929" name="9 Imagen" descr="CARATU-LISTAS-tecneco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62950" y="0"/>
          <a:ext cx="7343775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25"/>
  <sheetViews>
    <sheetView tabSelected="1" topLeftCell="A1680" zoomScaleNormal="100" workbookViewId="0">
      <selection sqref="A1:K1992"/>
    </sheetView>
  </sheetViews>
  <sheetFormatPr baseColWidth="10" defaultRowHeight="11.25" customHeight="1"/>
  <cols>
    <col min="1" max="1" width="10.85546875" style="62" customWidth="1"/>
    <col min="2" max="2" width="9.42578125" style="73" bestFit="1" customWidth="1"/>
    <col min="3" max="3" width="8.28515625" style="73" customWidth="1"/>
    <col min="4" max="4" width="43.7109375" style="159" customWidth="1"/>
    <col min="5" max="5" width="9.140625" style="12" hidden="1" customWidth="1"/>
    <col min="6" max="6" width="9" style="12" customWidth="1"/>
    <col min="7" max="7" width="5.140625" style="45" customWidth="1"/>
    <col min="8" max="8" width="5.85546875" style="46" customWidth="1"/>
    <col min="9" max="9" width="4.7109375" style="45" customWidth="1"/>
    <col min="10" max="10" width="4.42578125" style="25" customWidth="1"/>
    <col min="11" max="11" width="9.5703125" style="26" customWidth="1"/>
    <col min="12" max="12" width="11.5703125" style="2" bestFit="1" customWidth="1"/>
    <col min="13" max="13" width="12.85546875" style="2" bestFit="1" customWidth="1"/>
    <col min="14" max="14" width="6.28515625" style="262" customWidth="1"/>
    <col min="15" max="15" width="10.28515625" style="228" customWidth="1"/>
    <col min="16" max="16" width="7.28515625" style="2" customWidth="1"/>
    <col min="17" max="16384" width="11.42578125" style="2"/>
  </cols>
  <sheetData>
    <row r="1" spans="1:16" ht="18.75" thickBot="1">
      <c r="A1" s="286" t="s">
        <v>1501</v>
      </c>
      <c r="B1" s="287"/>
      <c r="C1" s="287"/>
      <c r="D1" s="287"/>
      <c r="E1" s="287"/>
      <c r="F1" s="287"/>
      <c r="G1" s="287"/>
      <c r="H1" s="287"/>
      <c r="I1" s="287"/>
      <c r="J1" s="287"/>
      <c r="K1" s="288"/>
    </row>
    <row r="2" spans="1:16" ht="16.5" customHeight="1">
      <c r="A2" s="283" t="s">
        <v>3620</v>
      </c>
      <c r="B2" s="284"/>
      <c r="C2" s="284"/>
      <c r="D2" s="284"/>
      <c r="E2" s="284"/>
      <c r="F2" s="284"/>
      <c r="G2" s="284"/>
      <c r="H2" s="284"/>
      <c r="I2" s="284"/>
      <c r="J2" s="284"/>
      <c r="K2" s="285"/>
    </row>
    <row r="3" spans="1:16" ht="16.5" customHeight="1">
      <c r="A3" s="293" t="s">
        <v>3591</v>
      </c>
      <c r="B3" s="293"/>
      <c r="C3" s="293"/>
      <c r="D3" s="293"/>
      <c r="E3" s="293"/>
      <c r="F3" s="293"/>
      <c r="G3" s="293"/>
      <c r="H3" s="293"/>
      <c r="I3" s="293"/>
      <c r="J3" s="293"/>
      <c r="K3" s="293"/>
    </row>
    <row r="4" spans="1:16" ht="11.25" customHeight="1" thickBot="1">
      <c r="A4" s="153"/>
      <c r="B4" s="292" t="s">
        <v>4</v>
      </c>
      <c r="C4" s="292"/>
      <c r="D4" s="160" t="s">
        <v>3081</v>
      </c>
      <c r="E4" s="154" t="s">
        <v>3</v>
      </c>
      <c r="F4" s="154" t="s">
        <v>3</v>
      </c>
      <c r="G4" s="289" t="s">
        <v>3078</v>
      </c>
      <c r="H4" s="290"/>
      <c r="I4" s="291"/>
      <c r="J4" s="155" t="s">
        <v>7</v>
      </c>
      <c r="K4" s="156" t="s">
        <v>9</v>
      </c>
      <c r="M4" s="186" t="s">
        <v>330</v>
      </c>
      <c r="N4" s="263"/>
    </row>
    <row r="5" spans="1:16" ht="11.25" customHeight="1" thickBot="1">
      <c r="A5" s="63"/>
      <c r="B5" s="75" t="s">
        <v>3079</v>
      </c>
      <c r="C5" s="75" t="s">
        <v>3080</v>
      </c>
      <c r="D5" s="161" t="s">
        <v>2626</v>
      </c>
      <c r="E5" s="4" t="s">
        <v>5</v>
      </c>
      <c r="F5" s="4" t="s">
        <v>5</v>
      </c>
      <c r="G5" s="36" t="s">
        <v>14</v>
      </c>
      <c r="H5" s="48" t="s">
        <v>15</v>
      </c>
      <c r="I5" s="36" t="s">
        <v>16</v>
      </c>
      <c r="J5" s="17" t="s">
        <v>8</v>
      </c>
      <c r="K5" s="18" t="s">
        <v>10</v>
      </c>
      <c r="M5" s="179" t="s">
        <v>326</v>
      </c>
      <c r="N5" s="264"/>
      <c r="O5" s="229" t="s">
        <v>327</v>
      </c>
      <c r="P5" s="180"/>
    </row>
    <row r="6" spans="1:16" ht="11.25" customHeight="1">
      <c r="A6" s="271" t="s">
        <v>619</v>
      </c>
      <c r="B6" s="272"/>
      <c r="C6" s="272"/>
      <c r="D6" s="272"/>
      <c r="E6" s="272"/>
      <c r="F6" s="272"/>
      <c r="G6" s="272"/>
      <c r="H6" s="272"/>
      <c r="I6" s="272"/>
      <c r="J6" s="272"/>
      <c r="K6" s="273"/>
      <c r="L6" s="181" t="s">
        <v>328</v>
      </c>
      <c r="M6" s="181" t="s">
        <v>329</v>
      </c>
    </row>
    <row r="7" spans="1:16" ht="11.25" customHeight="1">
      <c r="A7" s="268" t="s">
        <v>3076</v>
      </c>
      <c r="B7" s="269"/>
      <c r="C7" s="269"/>
      <c r="D7" s="269"/>
      <c r="E7" s="269"/>
      <c r="F7" s="269"/>
      <c r="G7" s="269"/>
      <c r="H7" s="269"/>
      <c r="I7" s="269"/>
      <c r="J7" s="269"/>
      <c r="K7" s="270"/>
    </row>
    <row r="8" spans="1:16" ht="11.25" customHeight="1">
      <c r="A8" s="68" t="s">
        <v>1827</v>
      </c>
      <c r="B8" s="76" t="s">
        <v>148</v>
      </c>
      <c r="C8" s="76" t="s">
        <v>3140</v>
      </c>
      <c r="D8" s="162" t="s">
        <v>3470</v>
      </c>
      <c r="E8" s="13">
        <v>70.272659693717998</v>
      </c>
      <c r="F8" s="13">
        <f>E8+(E8*$N$4)/100</f>
        <v>70.272659693717998</v>
      </c>
      <c r="G8" s="41">
        <v>303</v>
      </c>
      <c r="H8" s="51">
        <v>170</v>
      </c>
      <c r="I8" s="41">
        <v>35</v>
      </c>
      <c r="J8" s="27">
        <v>20</v>
      </c>
      <c r="K8" s="28" t="s">
        <v>11</v>
      </c>
      <c r="L8" s="182">
        <f>F8-(F8*$N$5)/100</f>
        <v>70.272659693717998</v>
      </c>
      <c r="M8" s="183">
        <f>IF($N$5="",(F8*$P$5)/100+F8,L8+(L8*$P$5)/100)</f>
        <v>70.272659693717998</v>
      </c>
      <c r="P8" s="192"/>
    </row>
    <row r="9" spans="1:16" ht="11.25" customHeight="1">
      <c r="A9" s="65" t="s">
        <v>1831</v>
      </c>
      <c r="B9" s="77" t="s">
        <v>527</v>
      </c>
      <c r="C9" s="77" t="s">
        <v>3142</v>
      </c>
      <c r="D9" s="158" t="s">
        <v>2790</v>
      </c>
      <c r="E9" s="6">
        <v>67.998102835346117</v>
      </c>
      <c r="F9" s="13">
        <f>E9+(E9*$N$4)/100</f>
        <v>67.998102835346117</v>
      </c>
      <c r="G9" s="38">
        <v>249</v>
      </c>
      <c r="H9" s="39">
        <v>181</v>
      </c>
      <c r="I9" s="38">
        <v>39.5</v>
      </c>
      <c r="J9" s="21">
        <v>30</v>
      </c>
      <c r="K9" s="22" t="s">
        <v>11</v>
      </c>
      <c r="L9" s="182">
        <f>F9-(F9*$N$5)/100</f>
        <v>67.998102835346117</v>
      </c>
      <c r="M9" s="183">
        <f>IF($N$5="",(F9*$P$5)/100+F9,L9+(L9*$P$5)/100)</f>
        <v>67.998102835346117</v>
      </c>
      <c r="P9" s="192"/>
    </row>
    <row r="10" spans="1:16" ht="11.25" customHeight="1">
      <c r="A10" s="65" t="s">
        <v>1843</v>
      </c>
      <c r="B10" s="77" t="s">
        <v>2450</v>
      </c>
      <c r="C10" s="77">
        <v>0</v>
      </c>
      <c r="D10" s="158" t="s">
        <v>2796</v>
      </c>
      <c r="E10" s="6">
        <v>70.782673426262249</v>
      </c>
      <c r="F10" s="13">
        <f>E10+(E10*$N$4)/100</f>
        <v>70.782673426262249</v>
      </c>
      <c r="G10" s="38">
        <v>249</v>
      </c>
      <c r="H10" s="39">
        <v>171</v>
      </c>
      <c r="I10" s="38">
        <v>62</v>
      </c>
      <c r="J10" s="21">
        <v>28</v>
      </c>
      <c r="K10" s="22" t="s">
        <v>11</v>
      </c>
      <c r="L10" s="182">
        <f>F10-(F10*$N$5)/100</f>
        <v>70.782673426262249</v>
      </c>
      <c r="M10" s="183">
        <f>IF($N$5="",(F10*$P$5)/100+F10,L10+(L10*$P$5)/100)</f>
        <v>70.782673426262249</v>
      </c>
      <c r="P10" s="192"/>
    </row>
    <row r="11" spans="1:16" ht="11.25" customHeight="1">
      <c r="A11" s="65" t="s">
        <v>1853</v>
      </c>
      <c r="B11" s="77" t="s">
        <v>3119</v>
      </c>
      <c r="C11" s="77" t="s">
        <v>3429</v>
      </c>
      <c r="D11" s="158" t="s">
        <v>2798</v>
      </c>
      <c r="E11" s="6">
        <v>57.137196361310771</v>
      </c>
      <c r="F11" s="13">
        <f>E11+(E11*$N$4)/100</f>
        <v>57.137196361310771</v>
      </c>
      <c r="G11" s="38">
        <v>248</v>
      </c>
      <c r="H11" s="39">
        <v>133</v>
      </c>
      <c r="I11" s="38">
        <v>59.5</v>
      </c>
      <c r="J11" s="21">
        <v>28</v>
      </c>
      <c r="K11" s="22" t="s">
        <v>11</v>
      </c>
      <c r="L11" s="182">
        <f>F11-(F11*$N$5)/100</f>
        <v>57.137196361310771</v>
      </c>
      <c r="M11" s="183">
        <f>IF($N$5="",(F11*$P$5)/100+F11,L11+(L11*$P$5)/100)</f>
        <v>57.137196361310771</v>
      </c>
      <c r="P11" s="192"/>
    </row>
    <row r="12" spans="1:16" ht="11.25" customHeight="1">
      <c r="A12" s="65" t="s">
        <v>2289</v>
      </c>
      <c r="B12" s="77" t="s">
        <v>3122</v>
      </c>
      <c r="C12" s="77" t="s">
        <v>3437</v>
      </c>
      <c r="D12" s="158" t="s">
        <v>2802</v>
      </c>
      <c r="E12" s="6">
        <v>113.16004254237677</v>
      </c>
      <c r="F12" s="13">
        <f>E12+(E12*$N$4)/100</f>
        <v>113.16004254237677</v>
      </c>
      <c r="G12" s="38">
        <v>338</v>
      </c>
      <c r="H12" s="39">
        <v>231</v>
      </c>
      <c r="I12" s="38">
        <v>24</v>
      </c>
      <c r="J12" s="21">
        <v>16</v>
      </c>
      <c r="K12" s="22" t="s">
        <v>11</v>
      </c>
      <c r="L12" s="182">
        <f>F12-(F12*$N$5)/100</f>
        <v>113.16004254237677</v>
      </c>
      <c r="M12" s="183">
        <f>IF($N$5="",(F12*$P$5)/100+F12,L12+(L12*$P$5)/100)</f>
        <v>113.16004254237677</v>
      </c>
      <c r="P12" s="192"/>
    </row>
    <row r="13" spans="1:16" ht="11.25" hidden="1" customHeight="1">
      <c r="A13" s="268" t="s">
        <v>1633</v>
      </c>
      <c r="B13" s="269"/>
      <c r="C13" s="269"/>
      <c r="D13" s="269"/>
      <c r="E13" s="269"/>
      <c r="F13" s="269"/>
      <c r="G13" s="269"/>
      <c r="H13" s="269"/>
      <c r="I13" s="269"/>
      <c r="J13" s="269"/>
      <c r="K13" s="270"/>
      <c r="L13" s="184"/>
      <c r="M13" s="185"/>
      <c r="P13" s="192"/>
    </row>
    <row r="14" spans="1:16" ht="11.25" hidden="1" customHeight="1">
      <c r="A14" s="65" t="s">
        <v>2206</v>
      </c>
      <c r="B14" s="77" t="s">
        <v>17</v>
      </c>
      <c r="C14" s="77" t="s">
        <v>1441</v>
      </c>
      <c r="D14" s="158" t="s">
        <v>464</v>
      </c>
      <c r="E14" s="6">
        <v>54.780828560640003</v>
      </c>
      <c r="F14" s="13">
        <f>E14+(E14*$N$4)/100</f>
        <v>54.780828560640003</v>
      </c>
      <c r="G14" s="38">
        <v>382</v>
      </c>
      <c r="H14" s="39">
        <v>160</v>
      </c>
      <c r="I14" s="38">
        <v>18</v>
      </c>
      <c r="J14" s="21">
        <v>6</v>
      </c>
      <c r="K14" s="22" t="s">
        <v>43</v>
      </c>
      <c r="L14" s="182">
        <f>F14-(F14*$N$5)/100</f>
        <v>54.780828560640003</v>
      </c>
      <c r="M14" s="183">
        <f>IF($N$5="",(F14*$P$5)/100+F14,L14+(L14*$P$5)/100)</f>
        <v>54.780828560640003</v>
      </c>
      <c r="P14" s="192"/>
    </row>
    <row r="15" spans="1:16" ht="11.25" hidden="1" customHeight="1">
      <c r="A15" s="65" t="s">
        <v>2235</v>
      </c>
      <c r="B15" s="77" t="s">
        <v>465</v>
      </c>
      <c r="C15" s="77" t="s">
        <v>1768</v>
      </c>
      <c r="D15" s="158" t="s">
        <v>1773</v>
      </c>
      <c r="E15" s="6">
        <v>62.760224720793595</v>
      </c>
      <c r="F15" s="13">
        <f>E15+(E15*$N$4)/100</f>
        <v>62.760224720793595</v>
      </c>
      <c r="G15" s="38">
        <v>284</v>
      </c>
      <c r="H15" s="39" t="s">
        <v>3601</v>
      </c>
      <c r="I15" s="38">
        <v>18</v>
      </c>
      <c r="J15" s="21">
        <v>6</v>
      </c>
      <c r="K15" s="22" t="s">
        <v>43</v>
      </c>
      <c r="L15" s="182">
        <f>F15-(F15*$N$5)/100</f>
        <v>62.760224720793595</v>
      </c>
      <c r="M15" s="183">
        <f>IF($N$5="",(F15*$P$5)/100+F15,L15+(L15*$P$5)/100)</f>
        <v>62.760224720793595</v>
      </c>
      <c r="P15" s="192"/>
    </row>
    <row r="16" spans="1:16" s="7" customFormat="1" ht="11.25" hidden="1" customHeight="1">
      <c r="A16" s="65" t="s">
        <v>2243</v>
      </c>
      <c r="B16" s="77" t="s">
        <v>1769</v>
      </c>
      <c r="C16" s="77" t="s">
        <v>18</v>
      </c>
      <c r="D16" s="158" t="s">
        <v>466</v>
      </c>
      <c r="E16" s="6">
        <v>60.031519298150407</v>
      </c>
      <c r="F16" s="13">
        <f>E16+(E16*$N$4)/100</f>
        <v>60.031519298150407</v>
      </c>
      <c r="G16" s="38">
        <v>290</v>
      </c>
      <c r="H16" s="39">
        <v>159</v>
      </c>
      <c r="I16" s="38">
        <v>30</v>
      </c>
      <c r="J16" s="21">
        <v>6</v>
      </c>
      <c r="K16" s="22" t="s">
        <v>43</v>
      </c>
      <c r="L16" s="182">
        <f>F16-(F16*$N$5)/100</f>
        <v>60.031519298150407</v>
      </c>
      <c r="M16" s="183">
        <f>IF($N$5="",(F16*$P$5)/100+F16,L16+(L16*$P$5)/100)</f>
        <v>60.031519298150407</v>
      </c>
      <c r="N16" s="262"/>
      <c r="O16" s="228"/>
      <c r="P16" s="192"/>
    </row>
    <row r="17" spans="1:16" s="7" customFormat="1" ht="11.25" hidden="1" customHeight="1">
      <c r="A17" s="65" t="s">
        <v>3618</v>
      </c>
      <c r="B17" s="77"/>
      <c r="C17" s="77"/>
      <c r="D17" s="158" t="s">
        <v>3619</v>
      </c>
      <c r="E17" s="6">
        <v>98.940399999999997</v>
      </c>
      <c r="F17" s="13">
        <f>E17+(E17*$N$4)/100</f>
        <v>98.940399999999997</v>
      </c>
      <c r="G17" s="38"/>
      <c r="H17" s="39"/>
      <c r="I17" s="38"/>
      <c r="J17" s="21"/>
      <c r="K17" s="22"/>
      <c r="L17" s="182">
        <f>F17-(F17*$N$5)/100</f>
        <v>98.940399999999997</v>
      </c>
      <c r="M17" s="183">
        <f>IF($N$5="",(F17*$P$5)/100+F17,L17+(L17*$P$5)/100)</f>
        <v>98.940399999999997</v>
      </c>
      <c r="N17" s="262"/>
      <c r="O17" s="228"/>
      <c r="P17" s="192"/>
    </row>
    <row r="18" spans="1:16" ht="11.25" hidden="1" customHeight="1">
      <c r="A18" s="268" t="s">
        <v>50</v>
      </c>
      <c r="B18" s="269"/>
      <c r="C18" s="269"/>
      <c r="D18" s="269"/>
      <c r="E18" s="269"/>
      <c r="F18" s="269"/>
      <c r="G18" s="269"/>
      <c r="H18" s="269"/>
      <c r="I18" s="269"/>
      <c r="J18" s="269"/>
      <c r="K18" s="270"/>
      <c r="L18" s="184"/>
      <c r="M18" s="185"/>
      <c r="P18" s="192"/>
    </row>
    <row r="19" spans="1:16" s="3" customFormat="1" ht="11.25" hidden="1" customHeight="1">
      <c r="A19" s="68" t="s">
        <v>2279</v>
      </c>
      <c r="B19" s="76" t="s">
        <v>1309</v>
      </c>
      <c r="C19" s="76" t="s">
        <v>2378</v>
      </c>
      <c r="D19" s="162" t="s">
        <v>497</v>
      </c>
      <c r="E19" s="6">
        <v>56.401894607811755</v>
      </c>
      <c r="F19" s="13">
        <f>E19+(E19*$N$4)/100</f>
        <v>56.401894607811755</v>
      </c>
      <c r="G19" s="41">
        <v>92</v>
      </c>
      <c r="H19" s="51" t="s">
        <v>52</v>
      </c>
      <c r="I19" s="41">
        <v>96</v>
      </c>
      <c r="J19" s="27">
        <v>6</v>
      </c>
      <c r="K19" s="28" t="s">
        <v>50</v>
      </c>
      <c r="L19" s="182">
        <f>F19-(F19*$N$5)/100</f>
        <v>56.401894607811755</v>
      </c>
      <c r="M19" s="183">
        <f>IF($N$5="",(F19*$P$5)/100+F19,L19+(L19*$P$5)/100)</f>
        <v>56.401894607811755</v>
      </c>
      <c r="N19" s="262"/>
      <c r="O19" s="228"/>
      <c r="P19" s="192"/>
    </row>
    <row r="20" spans="1:16" s="3" customFormat="1" ht="11.25" hidden="1" customHeight="1">
      <c r="A20" s="65" t="s">
        <v>2284</v>
      </c>
      <c r="B20" s="77" t="s">
        <v>155</v>
      </c>
      <c r="C20" s="77" t="s">
        <v>156</v>
      </c>
      <c r="D20" s="158" t="s">
        <v>2589</v>
      </c>
      <c r="E20" s="6">
        <v>53.153060263074728</v>
      </c>
      <c r="F20" s="13">
        <f>E20+(E20*$N$4)/100</f>
        <v>53.153060263074728</v>
      </c>
      <c r="G20" s="38">
        <v>75</v>
      </c>
      <c r="H20" s="39" t="s">
        <v>52</v>
      </c>
      <c r="I20" s="38">
        <v>100</v>
      </c>
      <c r="J20" s="21">
        <v>6</v>
      </c>
      <c r="K20" s="22" t="s">
        <v>50</v>
      </c>
      <c r="L20" s="182">
        <f>F20-(F20*$N$5)/100</f>
        <v>53.153060263074728</v>
      </c>
      <c r="M20" s="183">
        <f>IF($N$5="",(F20*$P$5)/100+F20,L20+(L20*$P$5)/100)</f>
        <v>53.153060263074728</v>
      </c>
      <c r="N20" s="262"/>
      <c r="O20" s="228"/>
      <c r="P20" s="192"/>
    </row>
    <row r="21" spans="1:16" s="3" customFormat="1" ht="11.25" hidden="1" customHeight="1">
      <c r="A21" s="65" t="s">
        <v>2286</v>
      </c>
      <c r="B21" s="77" t="s">
        <v>550</v>
      </c>
      <c r="C21" s="77" t="s">
        <v>153</v>
      </c>
      <c r="D21" s="158" t="s">
        <v>566</v>
      </c>
      <c r="E21" s="6">
        <v>60.893452472393562</v>
      </c>
      <c r="F21" s="13">
        <f>E21+(E21*$N$4)/100</f>
        <v>60.893452472393562</v>
      </c>
      <c r="G21" s="38">
        <v>92</v>
      </c>
      <c r="H21" s="39" t="s">
        <v>52</v>
      </c>
      <c r="I21" s="38">
        <v>96</v>
      </c>
      <c r="J21" s="21">
        <v>6</v>
      </c>
      <c r="K21" s="22" t="s">
        <v>50</v>
      </c>
      <c r="L21" s="182">
        <f>F21-(F21*$N$5)/100</f>
        <v>60.893452472393562</v>
      </c>
      <c r="M21" s="183">
        <f>IF($N$5="",(F21*$P$5)/100+F21,L21+(L21*$P$5)/100)</f>
        <v>60.893452472393562</v>
      </c>
      <c r="N21" s="262"/>
      <c r="O21" s="228"/>
      <c r="P21" s="192"/>
    </row>
    <row r="22" spans="1:16" s="3" customFormat="1" ht="11.25" hidden="1" customHeight="1">
      <c r="A22" s="65" t="s">
        <v>2287</v>
      </c>
      <c r="B22" s="77" t="s">
        <v>141</v>
      </c>
      <c r="C22" s="77" t="s">
        <v>2340</v>
      </c>
      <c r="D22" s="158" t="s">
        <v>2341</v>
      </c>
      <c r="E22" s="6">
        <v>64.291555665057118</v>
      </c>
      <c r="F22" s="13">
        <f>E22+(E22*$N$4)/100</f>
        <v>64.291555665057118</v>
      </c>
      <c r="G22" s="38">
        <v>107</v>
      </c>
      <c r="H22" s="39" t="s">
        <v>52</v>
      </c>
      <c r="I22" s="38">
        <v>96</v>
      </c>
      <c r="J22" s="21">
        <v>26</v>
      </c>
      <c r="K22" s="22" t="s">
        <v>50</v>
      </c>
      <c r="L22" s="182">
        <f>F22-(F22*$N$5)/100</f>
        <v>64.291555665057118</v>
      </c>
      <c r="M22" s="183">
        <f>IF($N$5="",(F22*$P$5)/100+F22,L22+(L22*$P$5)/100)</f>
        <v>64.291555665057118</v>
      </c>
      <c r="N22" s="262"/>
      <c r="O22" s="228"/>
      <c r="P22" s="192"/>
    </row>
    <row r="23" spans="1:16" ht="11.25" hidden="1" customHeight="1">
      <c r="A23" s="268" t="s">
        <v>3077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70"/>
      <c r="L23" s="184"/>
      <c r="M23" s="185"/>
      <c r="P23" s="192"/>
    </row>
    <row r="24" spans="1:16" s="9" customFormat="1" ht="11.25" hidden="1" customHeight="1">
      <c r="A24" s="65" t="s">
        <v>858</v>
      </c>
      <c r="B24" s="77" t="s">
        <v>137</v>
      </c>
      <c r="C24" s="77" t="s">
        <v>1322</v>
      </c>
      <c r="D24" s="158" t="s">
        <v>572</v>
      </c>
      <c r="E24" s="6">
        <v>77.633559646462501</v>
      </c>
      <c r="F24" s="13">
        <f>E24+(E24*$N$4)/100</f>
        <v>77.633559646462501</v>
      </c>
      <c r="G24" s="38">
        <v>83</v>
      </c>
      <c r="H24" s="39" t="s">
        <v>59</v>
      </c>
      <c r="I24" s="38">
        <v>110</v>
      </c>
      <c r="J24" s="21">
        <v>50</v>
      </c>
      <c r="K24" s="22" t="s">
        <v>574</v>
      </c>
      <c r="L24" s="182">
        <f>F24-(F24*$N$5)/100</f>
        <v>77.633559646462501</v>
      </c>
      <c r="M24" s="183">
        <f>IF($N$5="",(F24*$P$5)/100+F24,L24+(L24*$P$5)/100)</f>
        <v>77.633559646462501</v>
      </c>
      <c r="N24" s="262"/>
      <c r="O24" s="228"/>
      <c r="P24" s="192"/>
    </row>
    <row r="25" spans="1:16" s="9" customFormat="1" ht="11.25" hidden="1" customHeight="1">
      <c r="A25" s="65" t="s">
        <v>914</v>
      </c>
      <c r="B25" s="77">
        <v>0</v>
      </c>
      <c r="C25" s="77" t="s">
        <v>1322</v>
      </c>
      <c r="D25" s="158" t="s">
        <v>572</v>
      </c>
      <c r="E25" s="6">
        <v>73.008391250304228</v>
      </c>
      <c r="F25" s="13">
        <f>E25+(E25*$N$4)/100</f>
        <v>73.008391250304228</v>
      </c>
      <c r="G25" s="38">
        <v>83</v>
      </c>
      <c r="H25" s="39" t="s">
        <v>59</v>
      </c>
      <c r="I25" s="38">
        <v>110</v>
      </c>
      <c r="J25" s="21">
        <v>50</v>
      </c>
      <c r="K25" s="22" t="s">
        <v>65</v>
      </c>
      <c r="L25" s="182">
        <f>F25-(F25*$N$5)/100</f>
        <v>73.008391250304228</v>
      </c>
      <c r="M25" s="183">
        <f>IF($N$5="",(F25*$P$5)/100+F25,L25+(L25*$P$5)/100)</f>
        <v>73.008391250304228</v>
      </c>
      <c r="N25" s="262"/>
      <c r="O25" s="228"/>
      <c r="P25" s="192"/>
    </row>
    <row r="26" spans="1:16" s="9" customFormat="1" ht="11.25" hidden="1" customHeight="1">
      <c r="A26" s="65" t="s">
        <v>928</v>
      </c>
      <c r="B26" s="77" t="s">
        <v>1587</v>
      </c>
      <c r="C26" s="77" t="s">
        <v>1588</v>
      </c>
      <c r="D26" s="158" t="s">
        <v>1464</v>
      </c>
      <c r="E26" s="6">
        <v>93.304551776408985</v>
      </c>
      <c r="F26" s="13">
        <f>E26+(E26*$N$4)/100</f>
        <v>93.304551776408985</v>
      </c>
      <c r="G26" s="38">
        <v>81</v>
      </c>
      <c r="H26" s="39" t="s">
        <v>1418</v>
      </c>
      <c r="I26" s="38">
        <v>152.5</v>
      </c>
      <c r="J26" s="21">
        <v>32</v>
      </c>
      <c r="K26" s="22" t="s">
        <v>65</v>
      </c>
      <c r="L26" s="182">
        <f>F26-(F26*$N$5)/100</f>
        <v>93.304551776408985</v>
      </c>
      <c r="M26" s="183">
        <f>IF($N$5="",(F26*$P$5)/100+F26,L26+(L26*$P$5)/100)</f>
        <v>93.304551776408985</v>
      </c>
      <c r="N26" s="262"/>
      <c r="O26" s="228"/>
      <c r="P26" s="192"/>
    </row>
    <row r="27" spans="1:16" s="9" customFormat="1" ht="11.25" hidden="1" customHeight="1">
      <c r="A27" s="65" t="s">
        <v>867</v>
      </c>
      <c r="B27" s="77" t="s">
        <v>236</v>
      </c>
      <c r="C27" s="77" t="s">
        <v>1321</v>
      </c>
      <c r="D27" s="158" t="s">
        <v>584</v>
      </c>
      <c r="E27" s="6">
        <v>72.275060101243824</v>
      </c>
      <c r="F27" s="13">
        <f>E27+(E27*$N$4)/100</f>
        <v>72.275060101243824</v>
      </c>
      <c r="G27" s="38">
        <v>83</v>
      </c>
      <c r="H27" s="39" t="s">
        <v>59</v>
      </c>
      <c r="I27" s="38">
        <v>130</v>
      </c>
      <c r="J27" s="21">
        <v>50</v>
      </c>
      <c r="K27" s="22" t="s">
        <v>574</v>
      </c>
      <c r="L27" s="182">
        <f>F27-(F27*$N$5)/100</f>
        <v>72.275060101243824</v>
      </c>
      <c r="M27" s="183">
        <f>IF($N$5="",(F27*$P$5)/100+F27,L27+(L27*$P$5)/100)</f>
        <v>72.275060101243824</v>
      </c>
      <c r="N27" s="262"/>
      <c r="O27" s="228"/>
      <c r="P27" s="192"/>
    </row>
    <row r="28" spans="1:16" s="9" customFormat="1" ht="11.25" hidden="1" customHeight="1">
      <c r="A28" s="65" t="s">
        <v>1502</v>
      </c>
      <c r="B28" s="77" t="s">
        <v>1503</v>
      </c>
      <c r="C28" s="77" t="s">
        <v>1504</v>
      </c>
      <c r="D28" s="158" t="s">
        <v>1505</v>
      </c>
      <c r="E28" s="6">
        <v>60.935721979871289</v>
      </c>
      <c r="F28" s="13">
        <f>E28+(E28*$N$4)/100</f>
        <v>60.935721979871289</v>
      </c>
      <c r="G28" s="38">
        <v>61.5</v>
      </c>
      <c r="H28" s="39">
        <v>8</v>
      </c>
      <c r="I28" s="38">
        <v>170</v>
      </c>
      <c r="J28" s="21">
        <v>6</v>
      </c>
      <c r="K28" s="22" t="s">
        <v>1506</v>
      </c>
      <c r="L28" s="182">
        <f>F28-(F28*$N$5)/100</f>
        <v>60.935721979871289</v>
      </c>
      <c r="M28" s="183">
        <f>IF($N$5="",(F28*$P$5)/100+F28,L28+(L28*$P$5)/100)</f>
        <v>60.935721979871289</v>
      </c>
      <c r="N28" s="262"/>
      <c r="O28" s="228"/>
      <c r="P28" s="192"/>
    </row>
    <row r="29" spans="1:16" ht="11.25" customHeight="1">
      <c r="A29" s="271" t="s">
        <v>585</v>
      </c>
      <c r="B29" s="272"/>
      <c r="C29" s="272"/>
      <c r="D29" s="272"/>
      <c r="E29" s="272"/>
      <c r="F29" s="272"/>
      <c r="G29" s="272"/>
      <c r="H29" s="272"/>
      <c r="I29" s="272"/>
      <c r="J29" s="272"/>
      <c r="K29" s="273"/>
      <c r="L29" s="184"/>
      <c r="M29" s="185"/>
      <c r="P29" s="192"/>
    </row>
    <row r="30" spans="1:16" ht="11.25" customHeight="1">
      <c r="A30" s="268" t="s">
        <v>3076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70"/>
      <c r="L30" s="184"/>
      <c r="M30" s="185"/>
      <c r="P30" s="192"/>
    </row>
    <row r="31" spans="1:16" ht="11.25" customHeight="1">
      <c r="A31" s="65" t="s">
        <v>1876</v>
      </c>
      <c r="B31" s="77" t="s">
        <v>1696</v>
      </c>
      <c r="C31" s="77" t="s">
        <v>1725</v>
      </c>
      <c r="D31" s="158" t="s">
        <v>1750</v>
      </c>
      <c r="E31" s="6">
        <v>52.263083658239992</v>
      </c>
      <c r="F31" s="13">
        <f>E31+(E31*$N$4)/100</f>
        <v>52.263083658239992</v>
      </c>
      <c r="G31" s="38">
        <v>224</v>
      </c>
      <c r="H31" s="39">
        <v>165</v>
      </c>
      <c r="I31" s="38">
        <v>78</v>
      </c>
      <c r="J31" s="21">
        <v>24</v>
      </c>
      <c r="K31" s="22" t="s">
        <v>12</v>
      </c>
      <c r="L31" s="182">
        <f>F31-(F31*$N$5)/100</f>
        <v>52.263083658239992</v>
      </c>
      <c r="M31" s="183">
        <f>IF($N$5="",(F31*$P$5)/100+F31,L31+(L31*$P$5)/100)</f>
        <v>52.263083658239992</v>
      </c>
      <c r="P31" s="192"/>
    </row>
    <row r="32" spans="1:16" ht="11.25" customHeight="1">
      <c r="A32" s="65" t="s">
        <v>1883</v>
      </c>
      <c r="B32" s="77">
        <v>0</v>
      </c>
      <c r="C32" s="77">
        <v>0</v>
      </c>
      <c r="D32" s="158" t="s">
        <v>2586</v>
      </c>
      <c r="E32" s="6">
        <v>46.445767804799999</v>
      </c>
      <c r="F32" s="13">
        <f>E32+(E32*$N$4)/100</f>
        <v>46.445767804799999</v>
      </c>
      <c r="G32" s="38">
        <v>85</v>
      </c>
      <c r="H32" s="39">
        <v>58</v>
      </c>
      <c r="I32" s="38">
        <v>121</v>
      </c>
      <c r="J32" s="21">
        <v>90</v>
      </c>
      <c r="K32" s="22" t="s">
        <v>12</v>
      </c>
      <c r="L32" s="182">
        <f>F32-(F32*$N$5)/100</f>
        <v>46.445767804799999</v>
      </c>
      <c r="M32" s="183">
        <f>IF($N$5="",(F32*$P$5)/100+F32,L32+(L32*$P$5)/100)</f>
        <v>46.445767804799999</v>
      </c>
      <c r="P32" s="192"/>
    </row>
    <row r="33" spans="1:16" ht="11.25" customHeight="1">
      <c r="A33" s="65" t="s">
        <v>1917</v>
      </c>
      <c r="B33" s="77">
        <v>0</v>
      </c>
      <c r="C33" s="77">
        <v>0</v>
      </c>
      <c r="D33" s="158" t="s">
        <v>2428</v>
      </c>
      <c r="E33" s="6">
        <v>40.336923594240005</v>
      </c>
      <c r="F33" s="13">
        <f>E33+(E33*$N$4)/100</f>
        <v>40.336923594240005</v>
      </c>
      <c r="G33" s="38">
        <v>183</v>
      </c>
      <c r="H33" s="39">
        <v>113</v>
      </c>
      <c r="I33" s="38">
        <v>69</v>
      </c>
      <c r="J33" s="21">
        <v>30</v>
      </c>
      <c r="K33" s="22" t="s">
        <v>12</v>
      </c>
      <c r="L33" s="182">
        <f>F33-(F33*$N$5)/100</f>
        <v>40.336923594240005</v>
      </c>
      <c r="M33" s="183">
        <f>IF($N$5="",(F33*$P$5)/100+F33,L33+(L33*$P$5)/100)</f>
        <v>40.336923594240005</v>
      </c>
      <c r="P33" s="192"/>
    </row>
    <row r="34" spans="1:16" ht="11.25" customHeight="1">
      <c r="A34" s="65" t="s">
        <v>1921</v>
      </c>
      <c r="B34" s="77">
        <v>0</v>
      </c>
      <c r="C34" s="77">
        <v>0</v>
      </c>
      <c r="D34" s="158" t="s">
        <v>2431</v>
      </c>
      <c r="E34" s="6">
        <v>55.854182966400003</v>
      </c>
      <c r="F34" s="13">
        <f>E34+(E34*$N$4)/100</f>
        <v>55.854182966400003</v>
      </c>
      <c r="G34" s="38">
        <v>85</v>
      </c>
      <c r="H34" s="39">
        <v>54</v>
      </c>
      <c r="I34" s="38">
        <v>191</v>
      </c>
      <c r="J34" s="21">
        <v>50</v>
      </c>
      <c r="K34" s="22" t="s">
        <v>12</v>
      </c>
      <c r="L34" s="182">
        <f>F34-(F34*$N$5)/100</f>
        <v>55.854182966400003</v>
      </c>
      <c r="M34" s="183">
        <f>IF($N$5="",(F34*$P$5)/100+F34,L34+(L34*$P$5)/100)</f>
        <v>55.854182966400003</v>
      </c>
      <c r="P34" s="192"/>
    </row>
    <row r="35" spans="1:16" ht="11.25" customHeight="1">
      <c r="A35" s="65" t="s">
        <v>1925</v>
      </c>
      <c r="B35" s="77">
        <v>0</v>
      </c>
      <c r="C35" s="77">
        <v>0</v>
      </c>
      <c r="D35" s="158" t="s">
        <v>2433</v>
      </c>
      <c r="E35" s="6">
        <v>73.345884393600016</v>
      </c>
      <c r="F35" s="13">
        <f>E35+(E35*$N$4)/100</f>
        <v>73.345884393600016</v>
      </c>
      <c r="G35" s="38">
        <v>107</v>
      </c>
      <c r="H35" s="39">
        <v>59</v>
      </c>
      <c r="I35" s="38">
        <v>220</v>
      </c>
      <c r="J35" s="21">
        <v>36</v>
      </c>
      <c r="K35" s="22" t="s">
        <v>12</v>
      </c>
      <c r="L35" s="182">
        <f>F35-(F35*$N$5)/100</f>
        <v>73.345884393600016</v>
      </c>
      <c r="M35" s="183">
        <f>IF($N$5="",(F35*$P$5)/100+F35,L35+(L35*$P$5)/100)</f>
        <v>73.345884393600016</v>
      </c>
      <c r="P35" s="192"/>
    </row>
    <row r="36" spans="1:16" ht="11.25" hidden="1" customHeight="1">
      <c r="A36" s="271" t="s">
        <v>613</v>
      </c>
      <c r="B36" s="272"/>
      <c r="C36" s="272"/>
      <c r="D36" s="272"/>
      <c r="E36" s="272"/>
      <c r="F36" s="272"/>
      <c r="G36" s="272"/>
      <c r="H36" s="272"/>
      <c r="I36" s="272"/>
      <c r="J36" s="272"/>
      <c r="K36" s="273"/>
      <c r="L36" s="184"/>
      <c r="M36" s="185"/>
      <c r="P36" s="192"/>
    </row>
    <row r="37" spans="1:16" ht="11.25" hidden="1" customHeight="1">
      <c r="A37" s="268" t="s">
        <v>3076</v>
      </c>
      <c r="B37" s="269"/>
      <c r="C37" s="269"/>
      <c r="D37" s="269"/>
      <c r="E37" s="269"/>
      <c r="F37" s="269"/>
      <c r="G37" s="269"/>
      <c r="H37" s="269"/>
      <c r="I37" s="269"/>
      <c r="J37" s="269"/>
      <c r="K37" s="270"/>
      <c r="L37" s="184"/>
      <c r="M37" s="185"/>
      <c r="P37" s="192"/>
    </row>
    <row r="38" spans="1:16" s="3" customFormat="1" ht="11.25" hidden="1" customHeight="1">
      <c r="A38" s="65" t="s">
        <v>1928</v>
      </c>
      <c r="B38" s="77" t="s">
        <v>3136</v>
      </c>
      <c r="C38" s="77" t="s">
        <v>3450</v>
      </c>
      <c r="D38" s="158" t="s">
        <v>2590</v>
      </c>
      <c r="E38" s="6">
        <v>57.232317018239996</v>
      </c>
      <c r="F38" s="13">
        <f>E38+(E38*$N$4)/100</f>
        <v>57.232317018239996</v>
      </c>
      <c r="G38" s="38">
        <v>343</v>
      </c>
      <c r="H38" s="39">
        <v>136</v>
      </c>
      <c r="I38" s="38">
        <v>57.5</v>
      </c>
      <c r="J38" s="21">
        <v>24</v>
      </c>
      <c r="K38" s="22" t="s">
        <v>11</v>
      </c>
      <c r="L38" s="182">
        <f t="shared" ref="L38:L51" si="0">F38-(F38*$N$5)/100</f>
        <v>57.232317018239996</v>
      </c>
      <c r="M38" s="183">
        <f>IF($N$5="",(F38*$P$5)/100+F38,L38+(L38*$P$5)/100)</f>
        <v>57.232317018239996</v>
      </c>
      <c r="N38" s="262"/>
      <c r="O38" s="228"/>
      <c r="P38" s="192"/>
    </row>
    <row r="39" spans="1:16" s="3" customFormat="1" ht="11.25" hidden="1" customHeight="1">
      <c r="A39" s="65" t="s">
        <v>2225</v>
      </c>
      <c r="B39" s="77" t="s">
        <v>1398</v>
      </c>
      <c r="C39" s="77" t="s">
        <v>2779</v>
      </c>
      <c r="D39" s="158" t="s">
        <v>1221</v>
      </c>
      <c r="E39" s="6">
        <v>74.15421302016</v>
      </c>
      <c r="F39" s="13">
        <f>E39+(E39*$N$4)/100</f>
        <v>74.15421302016</v>
      </c>
      <c r="G39" s="38">
        <v>367</v>
      </c>
      <c r="H39" s="39">
        <v>186</v>
      </c>
      <c r="I39" s="38">
        <v>50</v>
      </c>
      <c r="J39" s="21">
        <v>16</v>
      </c>
      <c r="K39" s="22" t="s">
        <v>11</v>
      </c>
      <c r="L39" s="182">
        <f t="shared" si="0"/>
        <v>74.15421302016</v>
      </c>
      <c r="M39" s="183">
        <f>IF($N$5="",(F39*$P$5)/100+F39,L39+(L39*$P$5)/100)</f>
        <v>74.15421302016</v>
      </c>
      <c r="N39" s="262"/>
      <c r="O39" s="228"/>
      <c r="P39" s="192"/>
    </row>
    <row r="40" spans="1:16" s="7" customFormat="1" ht="11.25" hidden="1" customHeight="1">
      <c r="A40" s="65" t="s">
        <v>2239</v>
      </c>
      <c r="B40" s="77" t="s">
        <v>3518</v>
      </c>
      <c r="C40" s="77" t="s">
        <v>2782</v>
      </c>
      <c r="D40" s="158" t="s">
        <v>1641</v>
      </c>
      <c r="E40" s="6">
        <v>77.838071351040014</v>
      </c>
      <c r="F40" s="13">
        <f>E40+(E40*$N$4)/100</f>
        <v>77.838071351040014</v>
      </c>
      <c r="G40" s="38">
        <v>259</v>
      </c>
      <c r="H40" s="39">
        <v>215</v>
      </c>
      <c r="I40" s="38">
        <v>58</v>
      </c>
      <c r="J40" s="21">
        <v>18</v>
      </c>
      <c r="K40" s="22" t="s">
        <v>11</v>
      </c>
      <c r="L40" s="182">
        <f t="shared" si="0"/>
        <v>77.838071351040014</v>
      </c>
      <c r="M40" s="183">
        <f>IF($N$5="",(F40*$P$5)/100+F40,L40+(L40*$P$5)/100)</f>
        <v>77.838071351040014</v>
      </c>
      <c r="N40" s="262"/>
      <c r="O40" s="228"/>
      <c r="P40" s="192"/>
    </row>
    <row r="41" spans="1:16" s="7" customFormat="1" ht="12.75" hidden="1">
      <c r="A41" s="69" t="s">
        <v>966</v>
      </c>
      <c r="B41" s="78" t="s">
        <v>384</v>
      </c>
      <c r="C41" s="78" t="s">
        <v>385</v>
      </c>
      <c r="D41" s="163" t="s">
        <v>386</v>
      </c>
      <c r="E41" s="15">
        <v>88.465605096960019</v>
      </c>
      <c r="F41" s="13">
        <f>E41+(E41*$N$4)/100</f>
        <v>88.465605096960019</v>
      </c>
      <c r="G41" s="43">
        <v>266</v>
      </c>
      <c r="H41" s="53">
        <v>212</v>
      </c>
      <c r="I41" s="43">
        <v>70</v>
      </c>
      <c r="J41" s="31">
        <v>18</v>
      </c>
      <c r="K41" s="32" t="s">
        <v>519</v>
      </c>
      <c r="L41" s="182">
        <f t="shared" si="0"/>
        <v>88.465605096960019</v>
      </c>
      <c r="M41" s="183">
        <f>IF($N$5="",(F41*$P$5)/100+F41,L41+(L41*$P$5)/100)</f>
        <v>88.465605096960019</v>
      </c>
      <c r="N41" s="262"/>
      <c r="O41" s="228"/>
      <c r="P41" s="192"/>
    </row>
    <row r="42" spans="1:16" s="7" customFormat="1" ht="11.25" hidden="1" customHeight="1">
      <c r="A42" s="68"/>
      <c r="B42" s="76"/>
      <c r="C42" s="76"/>
      <c r="D42" s="162" t="s">
        <v>387</v>
      </c>
      <c r="E42" s="13"/>
      <c r="F42" s="13"/>
      <c r="G42" s="41"/>
      <c r="H42" s="51"/>
      <c r="I42" s="41"/>
      <c r="J42" s="27"/>
      <c r="K42" s="28"/>
      <c r="L42" s="182"/>
      <c r="M42" s="183"/>
      <c r="N42" s="262"/>
      <c r="O42" s="228"/>
      <c r="P42" s="192"/>
    </row>
    <row r="43" spans="1:16" s="7" customFormat="1" ht="11.25" hidden="1" customHeight="1">
      <c r="A43" s="65" t="s">
        <v>981</v>
      </c>
      <c r="B43" s="77" t="s">
        <v>2556</v>
      </c>
      <c r="C43" s="77" t="s">
        <v>2833</v>
      </c>
      <c r="D43" s="158" t="s">
        <v>2834</v>
      </c>
      <c r="E43" s="6">
        <v>97.290963544319993</v>
      </c>
      <c r="F43" s="13">
        <f>E43+(E43*$N$4)/100</f>
        <v>97.290963544319993</v>
      </c>
      <c r="G43" s="38">
        <v>343</v>
      </c>
      <c r="H43" s="39">
        <v>136</v>
      </c>
      <c r="I43" s="38">
        <v>62.5</v>
      </c>
      <c r="J43" s="21">
        <v>20</v>
      </c>
      <c r="K43" s="22" t="s">
        <v>519</v>
      </c>
      <c r="L43" s="182">
        <f t="shared" si="0"/>
        <v>97.290963544319993</v>
      </c>
      <c r="M43" s="183">
        <f>IF($N$5="",(F43*$P$5)/100+F43,L43+(L43*$P$5)/100)</f>
        <v>97.290963544319993</v>
      </c>
      <c r="N43" s="262"/>
      <c r="O43" s="228"/>
      <c r="P43" s="192"/>
    </row>
    <row r="44" spans="1:16" s="7" customFormat="1" ht="11.25" hidden="1" customHeight="1">
      <c r="A44" s="249" t="s">
        <v>3283</v>
      </c>
      <c r="B44" s="250" t="s">
        <v>1385</v>
      </c>
      <c r="C44" s="250" t="s">
        <v>1386</v>
      </c>
      <c r="D44" s="251" t="s">
        <v>1387</v>
      </c>
      <c r="E44" s="252">
        <v>149.99254400000001</v>
      </c>
      <c r="F44" s="237">
        <f>E44+(E44*$N$4)/100</f>
        <v>149.99254400000001</v>
      </c>
      <c r="G44" s="253">
        <v>407</v>
      </c>
      <c r="H44" s="254">
        <v>172</v>
      </c>
      <c r="I44" s="253">
        <v>35</v>
      </c>
      <c r="J44" s="255">
        <v>0</v>
      </c>
      <c r="K44" s="256" t="s">
        <v>519</v>
      </c>
      <c r="L44" s="182">
        <f t="shared" si="0"/>
        <v>149.99254400000001</v>
      </c>
      <c r="M44" s="183">
        <f>IF($N$5="",(F44*$P$5)/100+F44,L44+(L44*$P$5)/100)</f>
        <v>149.99254400000001</v>
      </c>
      <c r="N44" s="262"/>
      <c r="O44" s="228"/>
      <c r="P44" s="192"/>
    </row>
    <row r="45" spans="1:16" s="7" customFormat="1" ht="11.25" hidden="1" customHeight="1">
      <c r="A45" s="249"/>
      <c r="B45" s="250"/>
      <c r="C45" s="250"/>
      <c r="D45" s="251" t="s">
        <v>1388</v>
      </c>
      <c r="E45" s="252"/>
      <c r="F45" s="252"/>
      <c r="G45" s="253"/>
      <c r="H45" s="254"/>
      <c r="I45" s="253"/>
      <c r="J45" s="255"/>
      <c r="K45" s="256"/>
      <c r="L45" s="182"/>
      <c r="M45" s="183"/>
      <c r="N45" s="262"/>
      <c r="O45" s="228"/>
      <c r="P45" s="192"/>
    </row>
    <row r="46" spans="1:16" s="7" customFormat="1" ht="11.25" hidden="1" customHeight="1">
      <c r="A46" s="249"/>
      <c r="B46" s="250"/>
      <c r="C46" s="250"/>
      <c r="D46" s="251" t="s">
        <v>70</v>
      </c>
      <c r="E46" s="252"/>
      <c r="F46" s="252"/>
      <c r="G46" s="253"/>
      <c r="H46" s="254"/>
      <c r="I46" s="253"/>
      <c r="J46" s="255"/>
      <c r="K46" s="256"/>
      <c r="L46" s="182"/>
      <c r="M46" s="183"/>
      <c r="N46" s="262"/>
      <c r="O46" s="228"/>
      <c r="P46" s="192"/>
    </row>
    <row r="47" spans="1:16" s="7" customFormat="1" ht="11.25" hidden="1" customHeight="1">
      <c r="A47" s="249"/>
      <c r="B47" s="250"/>
      <c r="C47" s="250"/>
      <c r="D47" s="251" t="s">
        <v>71</v>
      </c>
      <c r="E47" s="252"/>
      <c r="F47" s="252"/>
      <c r="G47" s="253"/>
      <c r="H47" s="254"/>
      <c r="I47" s="253"/>
      <c r="J47" s="255"/>
      <c r="K47" s="256"/>
      <c r="L47" s="182"/>
      <c r="M47" s="183"/>
      <c r="N47" s="262"/>
      <c r="O47" s="228"/>
      <c r="P47" s="192"/>
    </row>
    <row r="48" spans="1:16" s="7" customFormat="1" ht="11.25" hidden="1" customHeight="1">
      <c r="A48" s="249" t="s">
        <v>3284</v>
      </c>
      <c r="B48" s="250" t="s">
        <v>72</v>
      </c>
      <c r="C48" s="250" t="s">
        <v>73</v>
      </c>
      <c r="D48" s="251" t="s">
        <v>74</v>
      </c>
      <c r="E48" s="252">
        <v>148.07436799999999</v>
      </c>
      <c r="F48" s="237">
        <f>E48+(E48*$N$4)/100</f>
        <v>148.07436799999999</v>
      </c>
      <c r="G48" s="253">
        <v>350</v>
      </c>
      <c r="H48" s="254">
        <v>222</v>
      </c>
      <c r="I48" s="253">
        <v>51</v>
      </c>
      <c r="J48" s="255">
        <v>0</v>
      </c>
      <c r="K48" s="256" t="s">
        <v>519</v>
      </c>
      <c r="L48" s="182">
        <f t="shared" si="0"/>
        <v>148.07436799999999</v>
      </c>
      <c r="M48" s="183">
        <f>IF($N$5="",(F48*$P$5)/100+F48,L48+(L48*$P$5)/100)</f>
        <v>148.07436799999999</v>
      </c>
      <c r="N48" s="262"/>
      <c r="O48" s="228"/>
      <c r="P48" s="192"/>
    </row>
    <row r="49" spans="1:16" s="7" customFormat="1" ht="11.25" hidden="1" customHeight="1">
      <c r="A49" s="249"/>
      <c r="B49" s="250"/>
      <c r="C49" s="250"/>
      <c r="D49" s="251" t="s">
        <v>75</v>
      </c>
      <c r="E49" s="252"/>
      <c r="F49" s="252"/>
      <c r="G49" s="253"/>
      <c r="H49" s="254"/>
      <c r="I49" s="253"/>
      <c r="J49" s="255"/>
      <c r="K49" s="256"/>
      <c r="L49" s="182"/>
      <c r="M49" s="183"/>
      <c r="N49" s="262"/>
      <c r="O49" s="228"/>
      <c r="P49" s="192"/>
    </row>
    <row r="50" spans="1:16" s="7" customFormat="1" ht="11.25" hidden="1" customHeight="1">
      <c r="A50" s="249"/>
      <c r="B50" s="250"/>
      <c r="C50" s="250"/>
      <c r="D50" s="251" t="s">
        <v>76</v>
      </c>
      <c r="E50" s="252"/>
      <c r="F50" s="252"/>
      <c r="G50" s="253"/>
      <c r="H50" s="254"/>
      <c r="I50" s="253"/>
      <c r="J50" s="255"/>
      <c r="K50" s="256"/>
      <c r="L50" s="182"/>
      <c r="M50" s="183"/>
      <c r="N50" s="262"/>
      <c r="O50" s="228"/>
      <c r="P50" s="192"/>
    </row>
    <row r="51" spans="1:16" s="9" customFormat="1" ht="11.25" hidden="1" customHeight="1">
      <c r="A51" s="65" t="s">
        <v>1835</v>
      </c>
      <c r="B51" s="77" t="s">
        <v>2588</v>
      </c>
      <c r="C51" s="77" t="s">
        <v>1368</v>
      </c>
      <c r="D51" s="158" t="s">
        <v>2590</v>
      </c>
      <c r="E51" s="6">
        <v>47.081829674879998</v>
      </c>
      <c r="F51" s="13">
        <f>E51+(E51*$N$4)/100</f>
        <v>47.081829674879998</v>
      </c>
      <c r="G51" s="38">
        <v>282</v>
      </c>
      <c r="H51" s="39">
        <v>224</v>
      </c>
      <c r="I51" s="38">
        <v>63</v>
      </c>
      <c r="J51" s="21">
        <v>10</v>
      </c>
      <c r="K51" s="22" t="s">
        <v>12</v>
      </c>
      <c r="L51" s="182">
        <f t="shared" si="0"/>
        <v>47.081829674879998</v>
      </c>
      <c r="M51" s="183">
        <f>IF($N$5="",(F51*$P$5)/100+F51,L51+(L51*$P$5)/100)</f>
        <v>47.081829674879998</v>
      </c>
      <c r="N51" s="262"/>
      <c r="O51" s="228"/>
      <c r="P51" s="192"/>
    </row>
    <row r="52" spans="1:16" ht="11.25" hidden="1" customHeight="1">
      <c r="A52" s="268" t="s">
        <v>1633</v>
      </c>
      <c r="B52" s="269"/>
      <c r="C52" s="269"/>
      <c r="D52" s="269" t="s">
        <v>1632</v>
      </c>
      <c r="E52" s="269"/>
      <c r="F52" s="269"/>
      <c r="G52" s="269"/>
      <c r="H52" s="269"/>
      <c r="I52" s="269"/>
      <c r="J52" s="269"/>
      <c r="K52" s="270"/>
      <c r="L52" s="184"/>
      <c r="M52" s="185"/>
      <c r="P52" s="192"/>
    </row>
    <row r="53" spans="1:16" s="9" customFormat="1" ht="11.25" hidden="1" customHeight="1">
      <c r="A53" s="65" t="s">
        <v>921</v>
      </c>
      <c r="B53" s="77" t="s">
        <v>2492</v>
      </c>
      <c r="C53" s="77" t="s">
        <v>2493</v>
      </c>
      <c r="D53" s="158" t="s">
        <v>2162</v>
      </c>
      <c r="E53" s="13">
        <v>71.981001630720002</v>
      </c>
      <c r="F53" s="13">
        <f t="shared" ref="F53:F59" si="1">E53+(E53*$N$4)/100</f>
        <v>71.981001630720002</v>
      </c>
      <c r="G53" s="38">
        <v>300</v>
      </c>
      <c r="H53" s="39">
        <v>204</v>
      </c>
      <c r="I53" s="38">
        <v>30</v>
      </c>
      <c r="J53" s="21">
        <v>6</v>
      </c>
      <c r="K53" s="22" t="s">
        <v>43</v>
      </c>
      <c r="L53" s="182">
        <f t="shared" ref="L53:L59" si="2">F53-(F53*$N$5)/100</f>
        <v>71.981001630720002</v>
      </c>
      <c r="M53" s="183">
        <f t="shared" ref="M53:M59" si="3">IF($N$5="",(F53*$P$5)/100+F53,L53+(L53*$P$5)/100)</f>
        <v>71.981001630720002</v>
      </c>
      <c r="N53" s="262"/>
      <c r="O53" s="228"/>
      <c r="P53" s="192"/>
    </row>
    <row r="54" spans="1:16" s="3" customFormat="1" ht="11.25" hidden="1" customHeight="1">
      <c r="A54" s="65" t="s">
        <v>962</v>
      </c>
      <c r="B54" s="77">
        <v>0</v>
      </c>
      <c r="C54" s="77" t="s">
        <v>462</v>
      </c>
      <c r="D54" s="158" t="s">
        <v>2164</v>
      </c>
      <c r="E54" s="13">
        <v>69.754785085440005</v>
      </c>
      <c r="F54" s="13">
        <f t="shared" si="1"/>
        <v>69.754785085440005</v>
      </c>
      <c r="G54" s="38">
        <v>308</v>
      </c>
      <c r="H54" s="39">
        <v>194</v>
      </c>
      <c r="I54" s="38">
        <v>30</v>
      </c>
      <c r="J54" s="21">
        <v>6</v>
      </c>
      <c r="K54" s="22" t="s">
        <v>43</v>
      </c>
      <c r="L54" s="182">
        <f t="shared" si="2"/>
        <v>69.754785085440005</v>
      </c>
      <c r="M54" s="183">
        <f t="shared" si="3"/>
        <v>69.754785085440005</v>
      </c>
      <c r="N54" s="262"/>
      <c r="O54" s="228"/>
      <c r="P54" s="192"/>
    </row>
    <row r="55" spans="1:16" s="7" customFormat="1" ht="11.25" hidden="1" customHeight="1">
      <c r="A55" s="65" t="s">
        <v>963</v>
      </c>
      <c r="B55" s="77">
        <v>0</v>
      </c>
      <c r="C55" s="77">
        <v>0</v>
      </c>
      <c r="D55" s="158" t="s">
        <v>2165</v>
      </c>
      <c r="E55" s="13">
        <v>67.131029871359999</v>
      </c>
      <c r="F55" s="13">
        <f t="shared" si="1"/>
        <v>67.131029871359999</v>
      </c>
      <c r="G55" s="38">
        <v>278</v>
      </c>
      <c r="H55" s="39">
        <v>205</v>
      </c>
      <c r="I55" s="38">
        <v>24</v>
      </c>
      <c r="J55" s="21">
        <v>6</v>
      </c>
      <c r="K55" s="22" t="s">
        <v>43</v>
      </c>
      <c r="L55" s="182">
        <f t="shared" si="2"/>
        <v>67.131029871359999</v>
      </c>
      <c r="M55" s="183">
        <f t="shared" si="3"/>
        <v>67.131029871359999</v>
      </c>
      <c r="N55" s="262"/>
      <c r="O55" s="228"/>
      <c r="P55" s="192"/>
    </row>
    <row r="56" spans="1:16" s="3" customFormat="1" ht="11.25" hidden="1" customHeight="1">
      <c r="A56" s="65" t="s">
        <v>967</v>
      </c>
      <c r="B56" s="77">
        <v>0</v>
      </c>
      <c r="C56" s="77" t="s">
        <v>480</v>
      </c>
      <c r="D56" s="158" t="s">
        <v>1794</v>
      </c>
      <c r="E56" s="13">
        <v>81.535180970879992</v>
      </c>
      <c r="F56" s="13">
        <f t="shared" si="1"/>
        <v>81.535180970879992</v>
      </c>
      <c r="G56" s="38">
        <v>374</v>
      </c>
      <c r="H56" s="39">
        <v>148</v>
      </c>
      <c r="I56" s="38">
        <v>26</v>
      </c>
      <c r="J56" s="21">
        <v>6</v>
      </c>
      <c r="K56" s="22" t="s">
        <v>43</v>
      </c>
      <c r="L56" s="182">
        <f t="shared" si="2"/>
        <v>81.535180970879992</v>
      </c>
      <c r="M56" s="183">
        <f t="shared" si="3"/>
        <v>81.535180970879992</v>
      </c>
      <c r="N56" s="262"/>
      <c r="O56" s="228"/>
      <c r="P56" s="192"/>
    </row>
    <row r="57" spans="1:16" s="3" customFormat="1" ht="11.25" hidden="1" customHeight="1">
      <c r="A57" s="65" t="s">
        <v>2301</v>
      </c>
      <c r="B57" s="77">
        <v>0</v>
      </c>
      <c r="C57" s="77" t="s">
        <v>2139</v>
      </c>
      <c r="D57" s="158" t="s">
        <v>1795</v>
      </c>
      <c r="E57" s="13">
        <v>165.11106044160002</v>
      </c>
      <c r="F57" s="13">
        <f t="shared" si="1"/>
        <v>165.11106044160002</v>
      </c>
      <c r="G57" s="38">
        <v>288</v>
      </c>
      <c r="H57" s="39" t="s">
        <v>1792</v>
      </c>
      <c r="I57" s="38" t="s">
        <v>1793</v>
      </c>
      <c r="J57" s="21">
        <v>6</v>
      </c>
      <c r="K57" s="22" t="s">
        <v>43</v>
      </c>
      <c r="L57" s="182">
        <f t="shared" si="2"/>
        <v>165.11106044160002</v>
      </c>
      <c r="M57" s="183">
        <f t="shared" si="3"/>
        <v>165.11106044160002</v>
      </c>
      <c r="N57" s="262"/>
      <c r="O57" s="228"/>
      <c r="P57" s="192"/>
    </row>
    <row r="58" spans="1:16" s="3" customFormat="1" ht="11.25" hidden="1" customHeight="1">
      <c r="A58" s="65" t="s">
        <v>1808</v>
      </c>
      <c r="B58" s="77">
        <v>0</v>
      </c>
      <c r="C58" s="77">
        <v>0</v>
      </c>
      <c r="D58" s="158" t="s">
        <v>3433</v>
      </c>
      <c r="E58" s="13">
        <v>143.88249552767999</v>
      </c>
      <c r="F58" s="13">
        <f t="shared" si="1"/>
        <v>143.88249552767999</v>
      </c>
      <c r="G58" s="38">
        <v>298</v>
      </c>
      <c r="H58" s="39">
        <v>99</v>
      </c>
      <c r="I58" s="38">
        <v>30</v>
      </c>
      <c r="J58" s="21">
        <v>6</v>
      </c>
      <c r="K58" s="22" t="s">
        <v>43</v>
      </c>
      <c r="L58" s="182">
        <f t="shared" si="2"/>
        <v>143.88249552767999</v>
      </c>
      <c r="M58" s="183">
        <f t="shared" si="3"/>
        <v>143.88249552767999</v>
      </c>
      <c r="N58" s="262"/>
      <c r="O58" s="228"/>
      <c r="P58" s="192"/>
    </row>
    <row r="59" spans="1:16" s="3" customFormat="1" ht="11.25" hidden="1" customHeight="1">
      <c r="A59" s="65" t="s">
        <v>278</v>
      </c>
      <c r="B59" s="77"/>
      <c r="C59" s="77" t="s">
        <v>3062</v>
      </c>
      <c r="D59" s="158" t="s">
        <v>3063</v>
      </c>
      <c r="E59" s="13">
        <v>89.207677278719984</v>
      </c>
      <c r="F59" s="13">
        <f t="shared" si="1"/>
        <v>89.207677278719984</v>
      </c>
      <c r="G59" s="38" t="s">
        <v>3064</v>
      </c>
      <c r="H59" s="39" t="s">
        <v>3065</v>
      </c>
      <c r="I59" s="38">
        <v>33</v>
      </c>
      <c r="J59" s="21"/>
      <c r="K59" s="22" t="s">
        <v>43</v>
      </c>
      <c r="L59" s="182">
        <f t="shared" si="2"/>
        <v>89.207677278719984</v>
      </c>
      <c r="M59" s="183">
        <f t="shared" si="3"/>
        <v>89.207677278719984</v>
      </c>
      <c r="N59" s="262"/>
      <c r="O59" s="228"/>
      <c r="P59" s="192"/>
    </row>
    <row r="60" spans="1:16" ht="11.25" hidden="1" customHeight="1">
      <c r="A60" s="268" t="s">
        <v>50</v>
      </c>
      <c r="B60" s="269"/>
      <c r="C60" s="269"/>
      <c r="D60" s="269"/>
      <c r="E60" s="269"/>
      <c r="F60" s="269"/>
      <c r="G60" s="269"/>
      <c r="H60" s="269"/>
      <c r="I60" s="269"/>
      <c r="J60" s="269"/>
      <c r="K60" s="270"/>
      <c r="L60" s="184"/>
      <c r="M60" s="185"/>
      <c r="P60" s="192"/>
    </row>
    <row r="61" spans="1:16" s="8" customFormat="1" ht="11.25" hidden="1" customHeight="1">
      <c r="A61" s="65" t="s">
        <v>2285</v>
      </c>
      <c r="B61" s="77" t="s">
        <v>3526</v>
      </c>
      <c r="C61" s="77" t="s">
        <v>154</v>
      </c>
      <c r="D61" s="158" t="s">
        <v>567</v>
      </c>
      <c r="E61" s="6">
        <v>55.22389923015777</v>
      </c>
      <c r="F61" s="13">
        <f>E61+(E61*$N$4)/100</f>
        <v>55.22389923015777</v>
      </c>
      <c r="G61" s="38">
        <v>75</v>
      </c>
      <c r="H61" s="39" t="s">
        <v>52</v>
      </c>
      <c r="I61" s="38">
        <v>120</v>
      </c>
      <c r="J61" s="21">
        <v>6</v>
      </c>
      <c r="K61" s="22" t="s">
        <v>50</v>
      </c>
      <c r="L61" s="182">
        <f t="shared" ref="L61:L68" si="4">F61-(F61*$N$5)/100</f>
        <v>55.22389923015777</v>
      </c>
      <c r="M61" s="183">
        <f>IF($N$5="",(F61*$P$5)/100+F61,L61+(L61*$P$5)/100)</f>
        <v>55.22389923015777</v>
      </c>
      <c r="N61" s="262"/>
      <c r="O61" s="228"/>
      <c r="P61" s="192"/>
    </row>
    <row r="62" spans="1:16" s="8" customFormat="1" ht="11.25" hidden="1" customHeight="1">
      <c r="A62" s="65" t="s">
        <v>909</v>
      </c>
      <c r="B62" s="77" t="s">
        <v>3546</v>
      </c>
      <c r="C62" s="77" t="s">
        <v>1507</v>
      </c>
      <c r="D62" s="158" t="s">
        <v>1508</v>
      </c>
      <c r="E62" s="6">
        <v>48.26116789317151</v>
      </c>
      <c r="F62" s="13">
        <f>E62+(E62*$N$4)/100</f>
        <v>48.26116789317151</v>
      </c>
      <c r="G62" s="38">
        <v>75</v>
      </c>
      <c r="H62" s="39" t="s">
        <v>52</v>
      </c>
      <c r="I62" s="38">
        <v>120</v>
      </c>
      <c r="J62" s="21">
        <v>6</v>
      </c>
      <c r="K62" s="22" t="s">
        <v>50</v>
      </c>
      <c r="L62" s="182">
        <f t="shared" si="4"/>
        <v>48.26116789317151</v>
      </c>
      <c r="M62" s="183">
        <f>IF($N$5="",(F62*$P$5)/100+F62,L62+(L62*$P$5)/100)</f>
        <v>48.26116789317151</v>
      </c>
      <c r="N62" s="262"/>
      <c r="O62" s="228"/>
      <c r="P62" s="192"/>
    </row>
    <row r="63" spans="1:16" s="8" customFormat="1" ht="11.25" hidden="1" customHeight="1">
      <c r="A63" s="65"/>
      <c r="B63" s="77"/>
      <c r="C63" s="77"/>
      <c r="D63" s="158" t="s">
        <v>1509</v>
      </c>
      <c r="E63" s="6"/>
      <c r="F63" s="6"/>
      <c r="G63" s="38"/>
      <c r="H63" s="39"/>
      <c r="I63" s="38"/>
      <c r="J63" s="21"/>
      <c r="K63" s="22"/>
      <c r="L63" s="182"/>
      <c r="M63" s="183"/>
      <c r="N63" s="262"/>
      <c r="O63" s="228"/>
      <c r="P63" s="192"/>
    </row>
    <row r="64" spans="1:16" s="8" customFormat="1" ht="11.25" hidden="1" customHeight="1">
      <c r="A64" s="65"/>
      <c r="B64" s="77"/>
      <c r="C64" s="77"/>
      <c r="D64" s="158" t="s">
        <v>1510</v>
      </c>
      <c r="E64" s="6"/>
      <c r="F64" s="6"/>
      <c r="G64" s="38"/>
      <c r="H64" s="39"/>
      <c r="I64" s="38"/>
      <c r="J64" s="21"/>
      <c r="K64" s="22"/>
      <c r="L64" s="182"/>
      <c r="M64" s="183"/>
      <c r="N64" s="262"/>
      <c r="O64" s="228"/>
      <c r="P64" s="192"/>
    </row>
    <row r="65" spans="1:16" s="8" customFormat="1" ht="11.25" hidden="1" customHeight="1">
      <c r="A65" s="65" t="s">
        <v>311</v>
      </c>
      <c r="B65" s="77" t="s">
        <v>77</v>
      </c>
      <c r="C65" s="77" t="s">
        <v>78</v>
      </c>
      <c r="D65" s="158" t="s">
        <v>79</v>
      </c>
      <c r="E65" s="6">
        <v>97.868205358334933</v>
      </c>
      <c r="F65" s="13">
        <f>E65+(E65*$N$4)/100</f>
        <v>97.868205358334933</v>
      </c>
      <c r="G65" s="38">
        <v>93</v>
      </c>
      <c r="H65" s="39" t="s">
        <v>52</v>
      </c>
      <c r="I65" s="38">
        <v>114</v>
      </c>
      <c r="J65" s="21">
        <v>6</v>
      </c>
      <c r="K65" s="22" t="s">
        <v>50</v>
      </c>
      <c r="L65" s="182">
        <f t="shared" si="4"/>
        <v>97.868205358334933</v>
      </c>
      <c r="M65" s="183">
        <f>IF($N$5="",(F65*$P$5)/100+F65,L65+(L65*$P$5)/100)</f>
        <v>97.868205358334933</v>
      </c>
      <c r="N65" s="262"/>
      <c r="O65" s="228"/>
      <c r="P65" s="192"/>
    </row>
    <row r="66" spans="1:16" s="8" customFormat="1" ht="11.25" hidden="1" customHeight="1">
      <c r="A66" s="65"/>
      <c r="B66" s="77"/>
      <c r="C66" s="77"/>
      <c r="D66" s="158" t="s">
        <v>80</v>
      </c>
      <c r="E66" s="6"/>
      <c r="F66" s="6"/>
      <c r="G66" s="38"/>
      <c r="H66" s="39"/>
      <c r="I66" s="38"/>
      <c r="J66" s="21"/>
      <c r="K66" s="22"/>
      <c r="L66" s="182"/>
      <c r="M66" s="183"/>
      <c r="N66" s="262"/>
      <c r="O66" s="228"/>
      <c r="P66" s="192"/>
    </row>
    <row r="67" spans="1:16" s="8" customFormat="1" ht="11.25" hidden="1" customHeight="1">
      <c r="A67" s="65" t="s">
        <v>850</v>
      </c>
      <c r="B67" s="77" t="s">
        <v>608</v>
      </c>
      <c r="C67" s="77" t="s">
        <v>609</v>
      </c>
      <c r="D67" s="158" t="s">
        <v>593</v>
      </c>
      <c r="E67" s="6">
        <v>51.498064800000002</v>
      </c>
      <c r="F67" s="13">
        <f>E67+(E67*$N$4)/100</f>
        <v>51.498064800000002</v>
      </c>
      <c r="G67" s="38">
        <v>65</v>
      </c>
      <c r="H67" s="39">
        <v>20</v>
      </c>
      <c r="I67" s="38">
        <v>154</v>
      </c>
      <c r="J67" s="21">
        <v>6</v>
      </c>
      <c r="K67" s="22" t="s">
        <v>2489</v>
      </c>
      <c r="L67" s="182">
        <f t="shared" si="4"/>
        <v>51.498064800000002</v>
      </c>
      <c r="M67" s="183">
        <f>IF($N$5="",(F67*$P$5)/100+F67,L67+(L67*$P$5)/100)</f>
        <v>51.498064800000002</v>
      </c>
      <c r="N67" s="262"/>
      <c r="O67" s="228"/>
      <c r="P67" s="192"/>
    </row>
    <row r="68" spans="1:16" s="8" customFormat="1" ht="11.25" hidden="1" customHeight="1">
      <c r="A68" s="65" t="s">
        <v>910</v>
      </c>
      <c r="B68" s="77" t="s">
        <v>2528</v>
      </c>
      <c r="C68" s="77" t="s">
        <v>771</v>
      </c>
      <c r="D68" s="158" t="s">
        <v>2529</v>
      </c>
      <c r="E68" s="6">
        <v>55.630411200000005</v>
      </c>
      <c r="F68" s="13">
        <f>E68+(E68*$N$4)/100</f>
        <v>55.630411200000005</v>
      </c>
      <c r="G68" s="38">
        <v>70.5</v>
      </c>
      <c r="H68" s="39" t="s">
        <v>1740</v>
      </c>
      <c r="I68" s="38">
        <v>141.5</v>
      </c>
      <c r="J68" s="21">
        <v>6</v>
      </c>
      <c r="K68" s="22" t="s">
        <v>2489</v>
      </c>
      <c r="L68" s="182">
        <f t="shared" si="4"/>
        <v>55.630411200000005</v>
      </c>
      <c r="M68" s="183">
        <f>IF($N$5="",(F68*$P$5)/100+F68,L68+(L68*$P$5)/100)</f>
        <v>55.630411200000005</v>
      </c>
      <c r="N68" s="262"/>
      <c r="O68" s="228"/>
      <c r="P68" s="192"/>
    </row>
    <row r="69" spans="1:16" ht="11.25" hidden="1" customHeight="1">
      <c r="A69" s="268" t="s">
        <v>3077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70"/>
      <c r="L69" s="184"/>
      <c r="M69" s="185"/>
      <c r="P69" s="192"/>
    </row>
    <row r="70" spans="1:16" s="8" customFormat="1" ht="11.25" hidden="1" customHeight="1">
      <c r="A70" s="65" t="s">
        <v>927</v>
      </c>
      <c r="B70" s="77" t="s">
        <v>3548</v>
      </c>
      <c r="C70" s="77" t="s">
        <v>1586</v>
      </c>
      <c r="D70" s="158" t="s">
        <v>1465</v>
      </c>
      <c r="E70" s="6">
        <v>206.80907727848674</v>
      </c>
      <c r="F70" s="13">
        <f t="shared" ref="F70:F75" si="5">E70+(E70*$N$4)/100</f>
        <v>206.80907727848674</v>
      </c>
      <c r="G70" s="38">
        <v>81</v>
      </c>
      <c r="H70" s="39" t="s">
        <v>577</v>
      </c>
      <c r="I70" s="38">
        <v>177.5</v>
      </c>
      <c r="J70" s="21">
        <v>32</v>
      </c>
      <c r="K70" s="22" t="s">
        <v>65</v>
      </c>
      <c r="L70" s="182">
        <f t="shared" ref="L70:L75" si="6">F70-(F70*$N$5)/100</f>
        <v>206.80907727848674</v>
      </c>
      <c r="M70" s="183">
        <f t="shared" ref="M70:M75" si="7">IF($N$5="",(F70*$P$5)/100+F70,L70+(L70*$P$5)/100)</f>
        <v>206.80907727848674</v>
      </c>
      <c r="N70" s="262"/>
      <c r="O70" s="228"/>
      <c r="P70" s="192"/>
    </row>
    <row r="71" spans="1:16" s="8" customFormat="1" ht="11.25" hidden="1" customHeight="1">
      <c r="A71" s="65" t="s">
        <v>867</v>
      </c>
      <c r="B71" s="77" t="s">
        <v>236</v>
      </c>
      <c r="C71" s="77" t="s">
        <v>1321</v>
      </c>
      <c r="D71" s="158" t="s">
        <v>582</v>
      </c>
      <c r="E71" s="6">
        <v>72.275060101243824</v>
      </c>
      <c r="F71" s="13">
        <f t="shared" si="5"/>
        <v>72.275060101243824</v>
      </c>
      <c r="G71" s="38">
        <v>83</v>
      </c>
      <c r="H71" s="39" t="s">
        <v>59</v>
      </c>
      <c r="I71" s="38">
        <v>130</v>
      </c>
      <c r="J71" s="21">
        <v>50</v>
      </c>
      <c r="K71" s="22" t="s">
        <v>574</v>
      </c>
      <c r="L71" s="182">
        <f t="shared" si="6"/>
        <v>72.275060101243824</v>
      </c>
      <c r="M71" s="183">
        <f t="shared" si="7"/>
        <v>72.275060101243824</v>
      </c>
      <c r="N71" s="262"/>
      <c r="O71" s="228"/>
      <c r="P71" s="192"/>
    </row>
    <row r="72" spans="1:16" s="8" customFormat="1" ht="11.25" hidden="1" customHeight="1">
      <c r="A72" s="65" t="s">
        <v>1818</v>
      </c>
      <c r="B72" s="77">
        <v>0</v>
      </c>
      <c r="C72" s="77" t="s">
        <v>2310</v>
      </c>
      <c r="D72" s="158" t="s">
        <v>81</v>
      </c>
      <c r="E72" s="6">
        <v>139.23225771636794</v>
      </c>
      <c r="F72" s="13">
        <f t="shared" si="5"/>
        <v>139.23225771636794</v>
      </c>
      <c r="G72" s="38">
        <v>78</v>
      </c>
      <c r="H72" s="39">
        <v>19.510000000000002</v>
      </c>
      <c r="I72" s="38">
        <v>136</v>
      </c>
      <c r="J72" s="21">
        <v>6</v>
      </c>
      <c r="K72" s="22" t="s">
        <v>600</v>
      </c>
      <c r="L72" s="182">
        <f t="shared" si="6"/>
        <v>139.23225771636794</v>
      </c>
      <c r="M72" s="183">
        <f t="shared" si="7"/>
        <v>139.23225771636794</v>
      </c>
      <c r="N72" s="262"/>
      <c r="O72" s="228"/>
      <c r="P72" s="192"/>
    </row>
    <row r="73" spans="1:16" s="8" customFormat="1" ht="11.25" hidden="1" customHeight="1">
      <c r="A73" s="65" t="s">
        <v>2853</v>
      </c>
      <c r="B73" s="77">
        <v>0</v>
      </c>
      <c r="C73" s="77" t="s">
        <v>2849</v>
      </c>
      <c r="D73" s="158" t="s">
        <v>2850</v>
      </c>
      <c r="E73" s="6">
        <v>103.3394</v>
      </c>
      <c r="F73" s="13">
        <f t="shared" si="5"/>
        <v>103.3394</v>
      </c>
      <c r="G73" s="38">
        <v>0</v>
      </c>
      <c r="H73" s="39">
        <v>0</v>
      </c>
      <c r="I73" s="38">
        <v>0</v>
      </c>
      <c r="J73" s="21">
        <v>6</v>
      </c>
      <c r="K73" s="22" t="s">
        <v>600</v>
      </c>
      <c r="L73" s="182">
        <f t="shared" si="6"/>
        <v>103.3394</v>
      </c>
      <c r="M73" s="183">
        <f t="shared" si="7"/>
        <v>103.3394</v>
      </c>
      <c r="N73" s="262"/>
      <c r="O73" s="228"/>
      <c r="P73" s="192"/>
    </row>
    <row r="74" spans="1:16" s="8" customFormat="1" ht="11.25" hidden="1" customHeight="1">
      <c r="A74" s="65" t="s">
        <v>2854</v>
      </c>
      <c r="B74" s="77">
        <v>0</v>
      </c>
      <c r="C74" s="77" t="s">
        <v>2851</v>
      </c>
      <c r="D74" s="158" t="s">
        <v>2852</v>
      </c>
      <c r="E74" s="6">
        <v>118.67181227096832</v>
      </c>
      <c r="F74" s="13">
        <f t="shared" si="5"/>
        <v>118.67181227096832</v>
      </c>
      <c r="G74" s="38">
        <v>0</v>
      </c>
      <c r="H74" s="39">
        <v>0</v>
      </c>
      <c r="I74" s="38">
        <v>0</v>
      </c>
      <c r="J74" s="21">
        <v>6</v>
      </c>
      <c r="K74" s="22" t="s">
        <v>600</v>
      </c>
      <c r="L74" s="182">
        <f t="shared" si="6"/>
        <v>118.67181227096832</v>
      </c>
      <c r="M74" s="183">
        <f t="shared" si="7"/>
        <v>118.67181227096832</v>
      </c>
      <c r="N74" s="262"/>
      <c r="O74" s="228"/>
      <c r="P74" s="192"/>
    </row>
    <row r="75" spans="1:16" s="8" customFormat="1" ht="11.25" hidden="1" customHeight="1">
      <c r="A75" s="65" t="s">
        <v>1502</v>
      </c>
      <c r="B75" s="77" t="s">
        <v>1503</v>
      </c>
      <c r="C75" s="77" t="s">
        <v>1504</v>
      </c>
      <c r="D75" s="158" t="s">
        <v>3406</v>
      </c>
      <c r="E75" s="6">
        <v>60.935721979871289</v>
      </c>
      <c r="F75" s="13">
        <f t="shared" si="5"/>
        <v>60.935721979871289</v>
      </c>
      <c r="G75" s="38">
        <v>61.5</v>
      </c>
      <c r="H75" s="39">
        <v>8</v>
      </c>
      <c r="I75" s="38">
        <v>170</v>
      </c>
      <c r="J75" s="21">
        <v>6</v>
      </c>
      <c r="K75" s="22" t="s">
        <v>1506</v>
      </c>
      <c r="L75" s="182">
        <f t="shared" si="6"/>
        <v>60.935721979871289</v>
      </c>
      <c r="M75" s="183">
        <f t="shared" si="7"/>
        <v>60.935721979871289</v>
      </c>
      <c r="N75" s="262"/>
      <c r="O75" s="228"/>
      <c r="P75" s="192"/>
    </row>
    <row r="76" spans="1:16" ht="11.25" hidden="1" customHeight="1">
      <c r="A76" s="271" t="s">
        <v>1634</v>
      </c>
      <c r="B76" s="272"/>
      <c r="C76" s="272"/>
      <c r="D76" s="272"/>
      <c r="E76" s="272"/>
      <c r="F76" s="272"/>
      <c r="G76" s="272"/>
      <c r="H76" s="272"/>
      <c r="I76" s="272"/>
      <c r="J76" s="272"/>
      <c r="K76" s="273"/>
      <c r="L76" s="184"/>
      <c r="M76" s="185"/>
      <c r="P76" s="192"/>
    </row>
    <row r="77" spans="1:16" ht="11.25" hidden="1" customHeight="1">
      <c r="A77" s="268" t="s">
        <v>3076</v>
      </c>
      <c r="B77" s="269"/>
      <c r="C77" s="269"/>
      <c r="D77" s="269"/>
      <c r="E77" s="277"/>
      <c r="F77" s="269"/>
      <c r="G77" s="269"/>
      <c r="H77" s="269"/>
      <c r="I77" s="269"/>
      <c r="J77" s="269"/>
      <c r="K77" s="270"/>
      <c r="L77" s="184"/>
      <c r="M77" s="185"/>
      <c r="P77" s="192"/>
    </row>
    <row r="78" spans="1:16" s="8" customFormat="1" ht="11.25" hidden="1" customHeight="1">
      <c r="A78" s="66" t="s">
        <v>951</v>
      </c>
      <c r="B78" s="81" t="s">
        <v>1060</v>
      </c>
      <c r="C78" s="81" t="s">
        <v>1059</v>
      </c>
      <c r="D78" s="193" t="s">
        <v>1061</v>
      </c>
      <c r="E78" s="92">
        <v>57.229654991187232</v>
      </c>
      <c r="F78" s="13">
        <f>E78+(E78*$N$4)/100</f>
        <v>57.229654991187232</v>
      </c>
      <c r="G78" s="40">
        <v>259</v>
      </c>
      <c r="H78" s="50">
        <v>150</v>
      </c>
      <c r="I78" s="40">
        <v>57</v>
      </c>
      <c r="J78" s="23">
        <v>30</v>
      </c>
      <c r="K78" s="24" t="s">
        <v>519</v>
      </c>
      <c r="L78" s="182">
        <f>F78-(F78*$N$5)/100</f>
        <v>57.229654991187232</v>
      </c>
      <c r="M78" s="183">
        <f>IF($N$5="",(F78*$P$5)/100+F78,L78+(L78*$P$5)/100)</f>
        <v>57.229654991187232</v>
      </c>
      <c r="N78" s="262"/>
      <c r="O78" s="228"/>
      <c r="P78" s="192"/>
    </row>
    <row r="79" spans="1:16" s="8" customFormat="1" ht="11.25" hidden="1" customHeight="1">
      <c r="A79" s="70" t="s">
        <v>975</v>
      </c>
      <c r="B79" s="79" t="s">
        <v>1426</v>
      </c>
      <c r="C79" s="79" t="s">
        <v>1427</v>
      </c>
      <c r="D79" s="194" t="s">
        <v>1428</v>
      </c>
      <c r="E79" s="55">
        <v>57.229654991187232</v>
      </c>
      <c r="F79" s="13">
        <f>E79+(E79*$N$4)/100</f>
        <v>57.229654991187232</v>
      </c>
      <c r="G79" s="56">
        <v>243</v>
      </c>
      <c r="H79" s="57">
        <v>178</v>
      </c>
      <c r="I79" s="56">
        <v>57.5</v>
      </c>
      <c r="J79" s="58">
        <v>26</v>
      </c>
      <c r="K79" s="59" t="s">
        <v>519</v>
      </c>
      <c r="L79" s="182">
        <f>F79-(F79*$N$5)/100</f>
        <v>57.229654991187232</v>
      </c>
      <c r="M79" s="183">
        <f>IF($N$5="",(F79*$P$5)/100+F79,L79+(L79*$P$5)/100)</f>
        <v>57.229654991187232</v>
      </c>
      <c r="N79" s="262"/>
      <c r="O79" s="228"/>
      <c r="P79" s="192"/>
    </row>
    <row r="80" spans="1:16" s="8" customFormat="1" ht="11.25" hidden="1" customHeight="1">
      <c r="A80" s="71"/>
      <c r="B80" s="80"/>
      <c r="C80" s="80"/>
      <c r="D80" s="195" t="s">
        <v>1429</v>
      </c>
      <c r="E80" s="14"/>
      <c r="F80" s="14"/>
      <c r="G80" s="42"/>
      <c r="H80" s="52"/>
      <c r="I80" s="42"/>
      <c r="J80" s="29"/>
      <c r="K80" s="30"/>
      <c r="L80" s="182"/>
      <c r="M80" s="183"/>
      <c r="N80" s="262"/>
      <c r="O80" s="228"/>
      <c r="P80" s="192"/>
    </row>
    <row r="81" spans="1:16" s="8" customFormat="1" ht="11.25" hidden="1" customHeight="1">
      <c r="A81" s="189" t="s">
        <v>3253</v>
      </c>
      <c r="B81" s="190">
        <v>0</v>
      </c>
      <c r="C81" s="190" t="s">
        <v>82</v>
      </c>
      <c r="D81" s="196" t="s">
        <v>83</v>
      </c>
      <c r="E81" s="15">
        <v>69.157191062305316</v>
      </c>
      <c r="F81" s="5">
        <f>E81+(E81*$N$4)/100</f>
        <v>69.157191062305316</v>
      </c>
      <c r="G81" s="191">
        <v>236</v>
      </c>
      <c r="H81" s="110">
        <v>235</v>
      </c>
      <c r="I81" s="191">
        <v>42</v>
      </c>
      <c r="J81" s="111">
        <v>18</v>
      </c>
      <c r="K81" s="112" t="s">
        <v>519</v>
      </c>
      <c r="L81" s="182">
        <f>F81-(F81*$N$5)/100</f>
        <v>69.157191062305316</v>
      </c>
      <c r="M81" s="183">
        <f>IF($N$5="",(F81*$P$5)/100+F81,L81+(L81*$P$5)/100)</f>
        <v>69.157191062305316</v>
      </c>
      <c r="N81" s="262"/>
      <c r="O81" s="228"/>
      <c r="P81" s="192"/>
    </row>
    <row r="82" spans="1:16" s="8" customFormat="1" ht="11.25" hidden="1" customHeight="1">
      <c r="A82" s="189"/>
      <c r="B82" s="78"/>
      <c r="C82" s="78"/>
      <c r="D82" s="196" t="s">
        <v>84</v>
      </c>
      <c r="E82" s="15"/>
      <c r="F82" s="15"/>
      <c r="G82" s="191"/>
      <c r="H82" s="53"/>
      <c r="I82" s="191"/>
      <c r="J82" s="31"/>
      <c r="K82" s="32"/>
      <c r="L82" s="182"/>
      <c r="M82" s="183"/>
      <c r="N82" s="262"/>
      <c r="O82" s="228"/>
      <c r="P82" s="192"/>
    </row>
    <row r="83" spans="1:16" s="8" customFormat="1" ht="11.25" hidden="1" customHeight="1">
      <c r="A83" s="189"/>
      <c r="B83" s="78"/>
      <c r="C83" s="78"/>
      <c r="D83" s="196" t="s">
        <v>85</v>
      </c>
      <c r="E83" s="15"/>
      <c r="F83" s="15"/>
      <c r="G83" s="191"/>
      <c r="H83" s="53"/>
      <c r="I83" s="191"/>
      <c r="J83" s="31"/>
      <c r="K83" s="32"/>
      <c r="L83" s="182"/>
      <c r="M83" s="183"/>
      <c r="N83" s="262"/>
      <c r="O83" s="228"/>
      <c r="P83" s="192"/>
    </row>
    <row r="84" spans="1:16" s="8" customFormat="1" ht="11.25" hidden="1" customHeight="1">
      <c r="A84" s="189" t="s">
        <v>2864</v>
      </c>
      <c r="B84" s="79">
        <v>0</v>
      </c>
      <c r="C84" s="79" t="s">
        <v>1427</v>
      </c>
      <c r="D84" s="167" t="s">
        <v>2855</v>
      </c>
      <c r="E84" s="55">
        <v>146.03882583508806</v>
      </c>
      <c r="F84" s="15">
        <f>E84+(E84*$N$4)/100</f>
        <v>146.03882583508806</v>
      </c>
      <c r="G84" s="35">
        <v>0</v>
      </c>
      <c r="H84" s="56">
        <v>0</v>
      </c>
      <c r="I84" s="47">
        <v>0</v>
      </c>
      <c r="J84" s="56">
        <v>26</v>
      </c>
      <c r="K84" s="58" t="s">
        <v>519</v>
      </c>
      <c r="L84" s="182">
        <f>F84-(F84*$N$5)/100</f>
        <v>146.03882583508806</v>
      </c>
      <c r="M84" s="183">
        <f>IF($N$5="",(F84*$P$5)/100+F84,L84+(L84*$P$5)/100)</f>
        <v>146.03882583508806</v>
      </c>
      <c r="N84" s="262"/>
      <c r="O84" s="228"/>
      <c r="P84" s="192"/>
    </row>
    <row r="85" spans="1:16" s="8" customFormat="1" ht="11.25" hidden="1" customHeight="1">
      <c r="A85" s="189" t="s">
        <v>2865</v>
      </c>
      <c r="B85" s="79">
        <v>0</v>
      </c>
      <c r="C85" s="79" t="s">
        <v>2856</v>
      </c>
      <c r="D85" s="167" t="s">
        <v>2857</v>
      </c>
      <c r="E85" s="55">
        <v>231.41394093842521</v>
      </c>
      <c r="F85" s="15">
        <f>E85+(E85*$N$4)/100</f>
        <v>231.41394093842521</v>
      </c>
      <c r="G85" s="35">
        <v>0</v>
      </c>
      <c r="H85" s="56">
        <v>0</v>
      </c>
      <c r="I85" s="47">
        <v>0</v>
      </c>
      <c r="J85" s="56">
        <v>0</v>
      </c>
      <c r="K85" s="58" t="s">
        <v>12</v>
      </c>
      <c r="L85" s="182">
        <f>F85-(F85*$N$5)/100</f>
        <v>231.41394093842521</v>
      </c>
      <c r="M85" s="183">
        <f>IF($N$5="",(F85*$P$5)/100+F85,L85+(L85*$P$5)/100)</f>
        <v>231.41394093842521</v>
      </c>
      <c r="N85" s="262"/>
      <c r="O85" s="228"/>
      <c r="P85" s="192"/>
    </row>
    <row r="86" spans="1:16" s="8" customFormat="1" ht="11.25" hidden="1" customHeight="1">
      <c r="A86" s="189" t="s">
        <v>2866</v>
      </c>
      <c r="B86" s="79">
        <v>0</v>
      </c>
      <c r="C86" s="79" t="s">
        <v>2858</v>
      </c>
      <c r="D86" s="167" t="s">
        <v>2859</v>
      </c>
      <c r="E86" s="55">
        <v>327.84415799747188</v>
      </c>
      <c r="F86" s="15">
        <f>E86+(E86*$N$4)/100</f>
        <v>327.84415799747188</v>
      </c>
      <c r="G86" s="35">
        <v>0</v>
      </c>
      <c r="H86" s="56">
        <v>0</v>
      </c>
      <c r="I86" s="47">
        <v>0</v>
      </c>
      <c r="J86" s="56">
        <v>0</v>
      </c>
      <c r="K86" s="58" t="s">
        <v>12</v>
      </c>
      <c r="L86" s="182">
        <f>F86-(F86*$N$5)/100</f>
        <v>327.84415799747188</v>
      </c>
      <c r="M86" s="183">
        <f>IF($N$5="",(F86*$P$5)/100+F86,L86+(L86*$P$5)/100)</f>
        <v>327.84415799747188</v>
      </c>
      <c r="N86" s="262"/>
      <c r="O86" s="228"/>
      <c r="P86" s="192"/>
    </row>
    <row r="87" spans="1:16" s="8" customFormat="1" ht="11.25" hidden="1" customHeight="1">
      <c r="A87" s="189" t="s">
        <v>2867</v>
      </c>
      <c r="B87" s="79">
        <v>0</v>
      </c>
      <c r="C87" s="79" t="s">
        <v>2860</v>
      </c>
      <c r="D87" s="167" t="s">
        <v>2861</v>
      </c>
      <c r="E87" s="55">
        <v>308.55192125123358</v>
      </c>
      <c r="F87" s="15">
        <f>E87+(E87*$N$4)/100</f>
        <v>308.55192125123358</v>
      </c>
      <c r="G87" s="35">
        <v>0</v>
      </c>
      <c r="H87" s="56">
        <v>0</v>
      </c>
      <c r="I87" s="47">
        <v>0</v>
      </c>
      <c r="J87" s="56">
        <v>0</v>
      </c>
      <c r="K87" s="58" t="s">
        <v>12</v>
      </c>
      <c r="L87" s="182">
        <f>F87-(F87*$N$5)/100</f>
        <v>308.55192125123358</v>
      </c>
      <c r="M87" s="183">
        <f>IF($N$5="",(F87*$P$5)/100+F87,L87+(L87*$P$5)/100)</f>
        <v>308.55192125123358</v>
      </c>
      <c r="N87" s="262"/>
      <c r="O87" s="228"/>
      <c r="P87" s="192"/>
    </row>
    <row r="88" spans="1:16" s="8" customFormat="1" ht="11.25" hidden="1" customHeight="1">
      <c r="A88" s="189" t="s">
        <v>2868</v>
      </c>
      <c r="B88" s="80">
        <v>0</v>
      </c>
      <c r="C88" s="80" t="s">
        <v>2862</v>
      </c>
      <c r="D88" s="167" t="s">
        <v>2863</v>
      </c>
      <c r="E88" s="14">
        <v>192.84495078202099</v>
      </c>
      <c r="F88" s="11">
        <f>E88+(E88*$N$4)/100</f>
        <v>192.84495078202099</v>
      </c>
      <c r="G88" s="35">
        <v>0</v>
      </c>
      <c r="H88" s="42">
        <v>0</v>
      </c>
      <c r="I88" s="47">
        <v>0</v>
      </c>
      <c r="J88" s="42">
        <v>0</v>
      </c>
      <c r="K88" s="29" t="s">
        <v>12</v>
      </c>
      <c r="L88" s="182">
        <f>F88-(F88*$N$5)/100</f>
        <v>192.84495078202099</v>
      </c>
      <c r="M88" s="183">
        <f>IF($N$5="",(F88*$P$5)/100+F88,L88+(L88*$P$5)/100)</f>
        <v>192.84495078202099</v>
      </c>
      <c r="N88" s="262"/>
      <c r="O88" s="228"/>
      <c r="P88" s="192"/>
    </row>
    <row r="89" spans="1:16" s="8" customFormat="1" ht="11.25" hidden="1" customHeight="1">
      <c r="A89" s="268" t="s">
        <v>1633</v>
      </c>
      <c r="B89" s="269"/>
      <c r="C89" s="269"/>
      <c r="D89" s="269"/>
      <c r="E89" s="277"/>
      <c r="F89" s="269"/>
      <c r="G89" s="269"/>
      <c r="H89" s="269"/>
      <c r="I89" s="269"/>
      <c r="J89" s="269"/>
      <c r="K89" s="270"/>
      <c r="L89" s="184"/>
      <c r="M89" s="185"/>
      <c r="N89" s="262"/>
      <c r="O89" s="228"/>
      <c r="P89" s="192"/>
    </row>
    <row r="90" spans="1:16" s="8" customFormat="1" ht="11.25" hidden="1" customHeight="1">
      <c r="A90" s="189" t="s">
        <v>3249</v>
      </c>
      <c r="B90" s="74">
        <v>0</v>
      </c>
      <c r="C90" s="78" t="s">
        <v>125</v>
      </c>
      <c r="D90" s="167" t="s">
        <v>2869</v>
      </c>
      <c r="E90" s="108">
        <v>104.4212171079168</v>
      </c>
      <c r="F90" s="15">
        <f>E90+(E90*$N$4)/100</f>
        <v>104.4212171079168</v>
      </c>
      <c r="G90" s="8">
        <v>228</v>
      </c>
      <c r="H90" s="43">
        <v>116</v>
      </c>
      <c r="I90" s="35">
        <v>30</v>
      </c>
      <c r="J90" s="53">
        <v>6</v>
      </c>
      <c r="K90" s="43" t="s">
        <v>43</v>
      </c>
      <c r="L90" s="182">
        <f>F90-(F90*$N$5)/100</f>
        <v>104.4212171079168</v>
      </c>
      <c r="M90" s="183">
        <f>IF($N$5="",(F90*$P$5)/100+F90,L90+(L90*$P$5)/100)</f>
        <v>104.4212171079168</v>
      </c>
      <c r="N90" s="262"/>
      <c r="O90" s="228"/>
      <c r="P90" s="192"/>
    </row>
    <row r="91" spans="1:16" s="8" customFormat="1" ht="11.25" hidden="1" customHeight="1">
      <c r="A91" s="189" t="s">
        <v>2874</v>
      </c>
      <c r="B91" s="74">
        <v>0</v>
      </c>
      <c r="C91" s="79" t="s">
        <v>2870</v>
      </c>
      <c r="D91" s="167" t="s">
        <v>2871</v>
      </c>
      <c r="E91" s="55">
        <v>520.68289710528006</v>
      </c>
      <c r="F91" s="15">
        <f>E91+(E91*$N$4)/100</f>
        <v>520.68289710528006</v>
      </c>
      <c r="G91" s="8">
        <v>0</v>
      </c>
      <c r="H91" s="56">
        <v>0</v>
      </c>
      <c r="I91" s="35">
        <v>0</v>
      </c>
      <c r="J91" s="57">
        <v>0</v>
      </c>
      <c r="K91" s="56" t="s">
        <v>2068</v>
      </c>
      <c r="L91" s="182">
        <f>F91-(F91*$N$5)/100</f>
        <v>520.68289710528006</v>
      </c>
      <c r="M91" s="183">
        <f>IF($N$5="",(F91*$P$5)/100+F91,L91+(L91*$P$5)/100)</f>
        <v>520.68289710528006</v>
      </c>
      <c r="N91" s="262"/>
      <c r="O91" s="228"/>
      <c r="P91" s="192"/>
    </row>
    <row r="92" spans="1:16" s="8" customFormat="1" ht="11.25" hidden="1" customHeight="1">
      <c r="A92" s="189" t="s">
        <v>2875</v>
      </c>
      <c r="B92" s="74">
        <v>0</v>
      </c>
      <c r="C92" s="80" t="s">
        <v>2872</v>
      </c>
      <c r="D92" s="167" t="s">
        <v>2873</v>
      </c>
      <c r="E92" s="14">
        <v>617.08835916639475</v>
      </c>
      <c r="F92" s="11">
        <f>E92+(E92*$N$4)/100</f>
        <v>617.08835916639475</v>
      </c>
      <c r="G92" s="8">
        <v>0</v>
      </c>
      <c r="H92" s="42">
        <v>0</v>
      </c>
      <c r="I92" s="35">
        <v>0</v>
      </c>
      <c r="J92" s="52">
        <v>0</v>
      </c>
      <c r="K92" s="42" t="s">
        <v>2068</v>
      </c>
      <c r="L92" s="182">
        <f>F92-(F92*$N$5)/100</f>
        <v>617.08835916639475</v>
      </c>
      <c r="M92" s="183">
        <f>IF($N$5="",(F92*$P$5)/100+F92,L92+(L92*$P$5)/100)</f>
        <v>617.08835916639475</v>
      </c>
      <c r="N92" s="262"/>
      <c r="O92" s="228"/>
      <c r="P92" s="192"/>
    </row>
    <row r="93" spans="1:16" s="8" customFormat="1" ht="11.25" hidden="1" customHeight="1">
      <c r="A93" s="268" t="s">
        <v>50</v>
      </c>
      <c r="B93" s="269"/>
      <c r="C93" s="269"/>
      <c r="D93" s="269"/>
      <c r="E93" s="269"/>
      <c r="F93" s="269"/>
      <c r="G93" s="269"/>
      <c r="H93" s="269"/>
      <c r="I93" s="269"/>
      <c r="J93" s="269"/>
      <c r="K93" s="270"/>
      <c r="L93" s="184"/>
      <c r="M93" s="185"/>
      <c r="N93" s="262"/>
      <c r="O93" s="228"/>
      <c r="P93" s="192"/>
    </row>
    <row r="94" spans="1:16" s="8" customFormat="1" ht="11.25" hidden="1" customHeight="1">
      <c r="A94" s="65" t="s">
        <v>2285</v>
      </c>
      <c r="B94" s="77">
        <v>0</v>
      </c>
      <c r="C94" s="77" t="s">
        <v>154</v>
      </c>
      <c r="D94" s="158" t="s">
        <v>1511</v>
      </c>
      <c r="E94" s="6">
        <v>55.232846839500638</v>
      </c>
      <c r="F94" s="13">
        <f>E94+(E94*$N$4)/100</f>
        <v>55.232846839500638</v>
      </c>
      <c r="G94" s="38">
        <v>75</v>
      </c>
      <c r="H94" s="39" t="s">
        <v>52</v>
      </c>
      <c r="I94" s="38">
        <v>120</v>
      </c>
      <c r="J94" s="21">
        <v>6</v>
      </c>
      <c r="K94" s="22" t="s">
        <v>50</v>
      </c>
      <c r="L94" s="182">
        <f>F94-(F94*$N$5)/100</f>
        <v>55.232846839500638</v>
      </c>
      <c r="M94" s="183">
        <f>IF($N$5="",(F94*$P$5)/100+F94,L94+(L94*$P$5)/100)</f>
        <v>55.232846839500638</v>
      </c>
      <c r="N94" s="262"/>
      <c r="O94" s="228"/>
      <c r="P94" s="192"/>
    </row>
    <row r="95" spans="1:16" s="8" customFormat="1" ht="11.25" hidden="1" customHeight="1">
      <c r="A95" s="65"/>
      <c r="B95" s="77"/>
      <c r="C95" s="77"/>
      <c r="D95" s="158" t="s">
        <v>1512</v>
      </c>
      <c r="E95" s="6"/>
      <c r="F95" s="6"/>
      <c r="G95" s="38"/>
      <c r="H95" s="39"/>
      <c r="I95" s="38"/>
      <c r="J95" s="21"/>
      <c r="K95" s="22"/>
      <c r="L95" s="182"/>
      <c r="M95" s="183"/>
      <c r="N95" s="262"/>
      <c r="O95" s="228"/>
      <c r="P95" s="192"/>
    </row>
    <row r="96" spans="1:16" s="8" customFormat="1" ht="11.25" hidden="1" customHeight="1">
      <c r="A96" s="65" t="s">
        <v>3298</v>
      </c>
      <c r="B96" s="77" t="s">
        <v>86</v>
      </c>
      <c r="C96" s="77" t="s">
        <v>87</v>
      </c>
      <c r="D96" s="158" t="s">
        <v>88</v>
      </c>
      <c r="E96" s="6">
        <v>89.835127199999988</v>
      </c>
      <c r="F96" s="13">
        <f t="shared" ref="F96:F102" si="8">E96+(E96*$N$4)/100</f>
        <v>89.835127199999988</v>
      </c>
      <c r="G96" s="38">
        <v>84</v>
      </c>
      <c r="H96" s="39">
        <v>0</v>
      </c>
      <c r="I96" s="38">
        <v>159.5</v>
      </c>
      <c r="J96" s="21">
        <v>6</v>
      </c>
      <c r="K96" s="22" t="s">
        <v>1593</v>
      </c>
      <c r="L96" s="182">
        <f t="shared" ref="L96:L102" si="9">F96-(F96*$N$5)/100</f>
        <v>89.835127199999988</v>
      </c>
      <c r="M96" s="183">
        <f t="shared" ref="M96:M102" si="10">IF($N$5="",(F96*$P$5)/100+F96,L96+(L96*$P$5)/100)</f>
        <v>89.835127199999988</v>
      </c>
      <c r="N96" s="262"/>
      <c r="O96" s="228"/>
      <c r="P96" s="192"/>
    </row>
    <row r="97" spans="1:16" s="8" customFormat="1" ht="11.25" hidden="1" customHeight="1">
      <c r="A97" s="65" t="s">
        <v>911</v>
      </c>
      <c r="B97" s="77" t="s">
        <v>2539</v>
      </c>
      <c r="C97" s="77" t="s">
        <v>2540</v>
      </c>
      <c r="D97" s="158" t="s">
        <v>2541</v>
      </c>
      <c r="E97" s="6">
        <v>70.284614400000009</v>
      </c>
      <c r="F97" s="13">
        <f t="shared" si="8"/>
        <v>70.284614400000009</v>
      </c>
      <c r="G97" s="38">
        <v>63.5</v>
      </c>
      <c r="H97" s="39">
        <v>30.5</v>
      </c>
      <c r="I97" s="38">
        <v>116</v>
      </c>
      <c r="J97" s="21">
        <v>6</v>
      </c>
      <c r="K97" s="22" t="s">
        <v>2489</v>
      </c>
      <c r="L97" s="182">
        <f t="shared" si="9"/>
        <v>70.284614400000009</v>
      </c>
      <c r="M97" s="183">
        <f t="shared" si="10"/>
        <v>70.284614400000009</v>
      </c>
      <c r="N97" s="262"/>
      <c r="O97" s="228"/>
      <c r="P97" s="192"/>
    </row>
    <row r="98" spans="1:16" s="8" customFormat="1" ht="11.25" hidden="1" customHeight="1">
      <c r="A98" s="65" t="s">
        <v>2887</v>
      </c>
      <c r="B98" s="77">
        <v>0</v>
      </c>
      <c r="C98" s="77" t="s">
        <v>2876</v>
      </c>
      <c r="D98" s="158" t="s">
        <v>2877</v>
      </c>
      <c r="E98" s="6">
        <v>87.63568216991078</v>
      </c>
      <c r="F98" s="13">
        <f t="shared" si="8"/>
        <v>87.63568216991078</v>
      </c>
      <c r="G98" s="38">
        <v>0</v>
      </c>
      <c r="H98" s="39">
        <v>0</v>
      </c>
      <c r="I98" s="38">
        <v>0</v>
      </c>
      <c r="K98" s="21" t="s">
        <v>1593</v>
      </c>
      <c r="L98" s="182">
        <f t="shared" si="9"/>
        <v>87.63568216991078</v>
      </c>
      <c r="M98" s="183">
        <f t="shared" si="10"/>
        <v>87.63568216991078</v>
      </c>
      <c r="N98" s="262"/>
      <c r="O98" s="228"/>
      <c r="P98" s="192"/>
    </row>
    <row r="99" spans="1:16" s="8" customFormat="1" ht="11.25" hidden="1" customHeight="1">
      <c r="A99" s="65" t="s">
        <v>2888</v>
      </c>
      <c r="B99" s="77" t="s">
        <v>2878</v>
      </c>
      <c r="C99" s="77" t="s">
        <v>2879</v>
      </c>
      <c r="D99" s="158" t="s">
        <v>2880</v>
      </c>
      <c r="E99" s="6">
        <v>91.289749483002467</v>
      </c>
      <c r="F99" s="13">
        <f t="shared" si="8"/>
        <v>91.289749483002467</v>
      </c>
      <c r="G99" s="38">
        <v>0</v>
      </c>
      <c r="H99" s="39">
        <v>0</v>
      </c>
      <c r="I99" s="38">
        <v>0</v>
      </c>
      <c r="K99" s="21" t="s">
        <v>1593</v>
      </c>
      <c r="L99" s="182">
        <f t="shared" si="9"/>
        <v>91.289749483002467</v>
      </c>
      <c r="M99" s="183">
        <f t="shared" si="10"/>
        <v>91.289749483002467</v>
      </c>
      <c r="N99" s="262"/>
      <c r="O99" s="228"/>
      <c r="P99" s="192"/>
    </row>
    <row r="100" spans="1:16" s="8" customFormat="1" ht="11.25" hidden="1" customHeight="1">
      <c r="A100" s="65" t="s">
        <v>2889</v>
      </c>
      <c r="B100" s="77">
        <v>0</v>
      </c>
      <c r="C100" s="77" t="s">
        <v>2881</v>
      </c>
      <c r="D100" s="158" t="s">
        <v>2882</v>
      </c>
      <c r="E100" s="6">
        <v>87.63568216991078</v>
      </c>
      <c r="F100" s="13">
        <f t="shared" si="8"/>
        <v>87.63568216991078</v>
      </c>
      <c r="G100" s="38">
        <v>0</v>
      </c>
      <c r="H100" s="39">
        <v>0</v>
      </c>
      <c r="I100" s="38">
        <v>0</v>
      </c>
      <c r="K100" s="21" t="s">
        <v>1593</v>
      </c>
      <c r="L100" s="182">
        <f t="shared" si="9"/>
        <v>87.63568216991078</v>
      </c>
      <c r="M100" s="183">
        <f t="shared" si="10"/>
        <v>87.63568216991078</v>
      </c>
      <c r="N100" s="262"/>
      <c r="O100" s="228"/>
      <c r="P100" s="192"/>
    </row>
    <row r="101" spans="1:16" s="8" customFormat="1" ht="11.25" hidden="1" customHeight="1">
      <c r="A101" s="65" t="s">
        <v>2890</v>
      </c>
      <c r="B101" s="77">
        <v>0</v>
      </c>
      <c r="C101" s="77" t="s">
        <v>2883</v>
      </c>
      <c r="D101" s="158" t="s">
        <v>2884</v>
      </c>
      <c r="E101" s="6">
        <v>109.52911937631603</v>
      </c>
      <c r="F101" s="13">
        <f t="shared" si="8"/>
        <v>109.52911937631603</v>
      </c>
      <c r="G101" s="38">
        <v>0</v>
      </c>
      <c r="H101" s="39">
        <v>0</v>
      </c>
      <c r="I101" s="38">
        <v>0</v>
      </c>
      <c r="K101" s="21" t="s">
        <v>1593</v>
      </c>
      <c r="L101" s="182">
        <f t="shared" si="9"/>
        <v>109.52911937631603</v>
      </c>
      <c r="M101" s="183">
        <f t="shared" si="10"/>
        <v>109.52911937631603</v>
      </c>
      <c r="N101" s="262"/>
      <c r="O101" s="228"/>
      <c r="P101" s="192"/>
    </row>
    <row r="102" spans="1:16" s="8" customFormat="1" ht="11.25" hidden="1" customHeight="1">
      <c r="A102" s="65" t="s">
        <v>2891</v>
      </c>
      <c r="B102" s="77">
        <v>0</v>
      </c>
      <c r="C102" s="77" t="s">
        <v>2885</v>
      </c>
      <c r="D102" s="158" t="s">
        <v>2886</v>
      </c>
      <c r="E102" s="6">
        <v>109.52911937631603</v>
      </c>
      <c r="F102" s="13">
        <f t="shared" si="8"/>
        <v>109.52911937631603</v>
      </c>
      <c r="G102" s="38">
        <v>0</v>
      </c>
      <c r="H102" s="39">
        <v>0</v>
      </c>
      <c r="I102" s="38">
        <v>0</v>
      </c>
      <c r="K102" s="21" t="s">
        <v>1593</v>
      </c>
      <c r="L102" s="182">
        <f t="shared" si="9"/>
        <v>109.52911937631603</v>
      </c>
      <c r="M102" s="183">
        <f t="shared" si="10"/>
        <v>109.52911937631603</v>
      </c>
      <c r="N102" s="262"/>
      <c r="O102" s="228"/>
      <c r="P102" s="192"/>
    </row>
    <row r="103" spans="1:16" ht="11.25" hidden="1" customHeight="1">
      <c r="A103" s="268" t="s">
        <v>3077</v>
      </c>
      <c r="B103" s="269"/>
      <c r="C103" s="269"/>
      <c r="D103" s="269"/>
      <c r="E103" s="269"/>
      <c r="F103" s="269"/>
      <c r="G103" s="269"/>
      <c r="H103" s="269"/>
      <c r="I103" s="269"/>
      <c r="J103" s="269"/>
      <c r="K103" s="270"/>
      <c r="L103" s="184"/>
      <c r="M103" s="185"/>
      <c r="P103" s="192"/>
    </row>
    <row r="104" spans="1:16" s="8" customFormat="1" ht="11.25" hidden="1" customHeight="1">
      <c r="A104" s="205" t="s">
        <v>2983</v>
      </c>
      <c r="B104" s="230"/>
      <c r="C104" s="74" t="s">
        <v>2986</v>
      </c>
      <c r="D104" s="199" t="s">
        <v>2984</v>
      </c>
      <c r="E104" s="15">
        <v>576.77666337607673</v>
      </c>
      <c r="F104" s="13">
        <f>E104+(E104*$N$4)/100</f>
        <v>576.77666337607673</v>
      </c>
      <c r="G104" s="35">
        <v>55</v>
      </c>
      <c r="H104" s="47"/>
      <c r="I104" s="35">
        <v>251</v>
      </c>
      <c r="J104" s="8">
        <v>6</v>
      </c>
      <c r="K104" s="8" t="s">
        <v>574</v>
      </c>
      <c r="L104" s="182">
        <f>F104-(F104*$N$5)/100</f>
        <v>576.77666337607673</v>
      </c>
      <c r="M104" s="183">
        <f>IF($N$5="",(F104*$P$5)/100+F104,L104+(L104*$P$5)/100)</f>
        <v>576.77666337607673</v>
      </c>
      <c r="N104" s="262"/>
      <c r="O104" s="228"/>
      <c r="P104" s="192"/>
    </row>
    <row r="105" spans="1:16" s="8" customFormat="1" ht="11.25" hidden="1" customHeight="1">
      <c r="A105" s="205" t="s">
        <v>3344</v>
      </c>
      <c r="B105" s="231"/>
      <c r="C105" s="74"/>
      <c r="D105" s="194" t="s">
        <v>3345</v>
      </c>
      <c r="E105" s="55">
        <v>219.07030908671999</v>
      </c>
      <c r="F105" s="13">
        <f>E105+(E105*$N$4)/100</f>
        <v>219.07030908671999</v>
      </c>
      <c r="G105" s="35"/>
      <c r="H105" s="47"/>
      <c r="I105" s="35"/>
      <c r="L105" s="182">
        <f>F105-(F105*$N$5)/100</f>
        <v>219.07030908671999</v>
      </c>
      <c r="M105" s="183">
        <f>IF($N$5="",(F105*$P$5)/100+F105,L105+(L105*$P$5)/100)</f>
        <v>219.07030908671999</v>
      </c>
      <c r="N105" s="262"/>
      <c r="O105" s="228"/>
      <c r="P105" s="192"/>
    </row>
    <row r="106" spans="1:16" s="8" customFormat="1" ht="11.25" hidden="1" customHeight="1">
      <c r="A106" s="212" t="s">
        <v>2985</v>
      </c>
      <c r="B106" s="232">
        <v>0</v>
      </c>
      <c r="C106" s="74" t="s">
        <v>2892</v>
      </c>
      <c r="D106" s="195" t="s">
        <v>2893</v>
      </c>
      <c r="E106" s="1">
        <v>231.41626998497279</v>
      </c>
      <c r="F106" s="13">
        <f>E106+(E106*$N$4)/100</f>
        <v>231.41626998497279</v>
      </c>
      <c r="G106" s="35">
        <v>0</v>
      </c>
      <c r="H106" s="47">
        <v>0</v>
      </c>
      <c r="I106" s="35">
        <v>0</v>
      </c>
      <c r="K106" s="8" t="s">
        <v>574</v>
      </c>
      <c r="L106" s="182">
        <f>F106-(F106*$N$5)/100</f>
        <v>231.41626998497279</v>
      </c>
      <c r="M106" s="183">
        <f>IF($N$5="",(F106*$P$5)/100+F106,L106+(L106*$P$5)/100)</f>
        <v>231.41626998497279</v>
      </c>
      <c r="N106" s="262"/>
      <c r="O106" s="228"/>
      <c r="P106" s="192"/>
    </row>
    <row r="107" spans="1:16" ht="11.25" hidden="1" customHeight="1">
      <c r="A107" s="271" t="s">
        <v>1513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3"/>
      <c r="L107" s="184"/>
      <c r="M107" s="185"/>
      <c r="P107" s="192"/>
    </row>
    <row r="108" spans="1:16" ht="11.25" hidden="1" customHeight="1">
      <c r="A108" s="268" t="s">
        <v>50</v>
      </c>
      <c r="B108" s="269"/>
      <c r="C108" s="269"/>
      <c r="D108" s="269"/>
      <c r="E108" s="269"/>
      <c r="F108" s="269"/>
      <c r="G108" s="269"/>
      <c r="H108" s="269"/>
      <c r="I108" s="269"/>
      <c r="J108" s="269"/>
      <c r="K108" s="270"/>
      <c r="L108" s="184"/>
      <c r="M108" s="185"/>
      <c r="P108" s="192"/>
    </row>
    <row r="109" spans="1:16" s="8" customFormat="1" ht="11.25" hidden="1" customHeight="1">
      <c r="A109" s="65" t="s">
        <v>1520</v>
      </c>
      <c r="B109" s="77">
        <v>0</v>
      </c>
      <c r="C109" s="77" t="s">
        <v>1514</v>
      </c>
      <c r="D109" s="158" t="s">
        <v>1515</v>
      </c>
      <c r="E109" s="6">
        <v>110.23</v>
      </c>
      <c r="F109" s="13">
        <f>E109+(E109*$N$4)/100</f>
        <v>110.23</v>
      </c>
      <c r="G109" s="38">
        <v>93</v>
      </c>
      <c r="H109" s="39" t="s">
        <v>56</v>
      </c>
      <c r="I109" s="38">
        <v>180</v>
      </c>
      <c r="J109" s="21">
        <v>6</v>
      </c>
      <c r="K109" s="22" t="s">
        <v>50</v>
      </c>
      <c r="L109" s="182">
        <f>F109-(F109*$N$5)/100</f>
        <v>110.23</v>
      </c>
      <c r="M109" s="183">
        <f>IF($N$5="",(F109*$P$5)/100+F109,L109+(L109*$P$5)/100)</f>
        <v>110.23</v>
      </c>
      <c r="N109" s="262"/>
      <c r="O109" s="228"/>
      <c r="P109" s="192"/>
    </row>
    <row r="110" spans="1:16" s="8" customFormat="1" ht="11.25" hidden="1" customHeight="1">
      <c r="A110" s="65"/>
      <c r="B110" s="77"/>
      <c r="C110" s="77"/>
      <c r="D110" s="158" t="s">
        <v>1516</v>
      </c>
      <c r="E110" s="6"/>
      <c r="F110" s="6"/>
      <c r="G110" s="38"/>
      <c r="H110" s="39"/>
      <c r="I110" s="38"/>
      <c r="J110" s="21"/>
      <c r="K110" s="22"/>
      <c r="L110" s="182"/>
      <c r="M110" s="183"/>
      <c r="N110" s="262"/>
      <c r="O110" s="228"/>
      <c r="P110" s="192"/>
    </row>
    <row r="111" spans="1:16" s="8" customFormat="1" ht="11.25" hidden="1" customHeight="1">
      <c r="A111" s="268" t="s">
        <v>3077</v>
      </c>
      <c r="B111" s="269"/>
      <c r="C111" s="269"/>
      <c r="D111" s="269"/>
      <c r="E111" s="269"/>
      <c r="F111" s="269"/>
      <c r="G111" s="269"/>
      <c r="H111" s="269"/>
      <c r="I111" s="269"/>
      <c r="J111" s="269"/>
      <c r="K111" s="270"/>
      <c r="L111" s="184"/>
      <c r="M111" s="185"/>
      <c r="N111" s="262"/>
      <c r="O111" s="228"/>
      <c r="P111" s="192"/>
    </row>
    <row r="112" spans="1:16" s="8" customFormat="1" ht="11.25" hidden="1" customHeight="1">
      <c r="A112" s="65" t="s">
        <v>1521</v>
      </c>
      <c r="B112" s="77">
        <v>0</v>
      </c>
      <c r="C112" s="77">
        <v>0</v>
      </c>
      <c r="D112" s="158" t="s">
        <v>1517</v>
      </c>
      <c r="E112" s="6">
        <v>96.6</v>
      </c>
      <c r="F112" s="13">
        <f>E112+(E112*$N$4)/100</f>
        <v>96.6</v>
      </c>
      <c r="G112" s="38">
        <v>92</v>
      </c>
      <c r="H112" s="39" t="s">
        <v>1518</v>
      </c>
      <c r="I112" s="38">
        <v>120</v>
      </c>
      <c r="J112" s="21">
        <v>0</v>
      </c>
      <c r="K112" s="22" t="s">
        <v>65</v>
      </c>
      <c r="L112" s="182">
        <f>F112-(F112*$N$5)/100</f>
        <v>96.6</v>
      </c>
      <c r="M112" s="183">
        <f>IF($N$5="",(F112*$P$5)/100+F112,L112+(L112*$P$5)/100)</f>
        <v>96.6</v>
      </c>
      <c r="N112" s="262"/>
      <c r="O112" s="228"/>
      <c r="P112" s="192"/>
    </row>
    <row r="113" spans="1:16" s="8" customFormat="1" ht="11.25" hidden="1" customHeight="1">
      <c r="A113" s="65"/>
      <c r="B113" s="77"/>
      <c r="C113" s="77"/>
      <c r="D113" s="158" t="s">
        <v>1519</v>
      </c>
      <c r="E113" s="6"/>
      <c r="F113" s="6"/>
      <c r="G113" s="38"/>
      <c r="H113" s="39"/>
      <c r="I113" s="38"/>
      <c r="J113" s="21"/>
      <c r="K113" s="22"/>
      <c r="L113" s="182"/>
      <c r="M113" s="183"/>
      <c r="N113" s="262"/>
      <c r="O113" s="228"/>
      <c r="P113" s="192"/>
    </row>
    <row r="114" spans="1:16" ht="11.25" hidden="1" customHeight="1">
      <c r="A114" s="271" t="s">
        <v>3582</v>
      </c>
      <c r="B114" s="272"/>
      <c r="C114" s="272"/>
      <c r="D114" s="272"/>
      <c r="E114" s="272"/>
      <c r="F114" s="272"/>
      <c r="G114" s="272"/>
      <c r="H114" s="272"/>
      <c r="I114" s="272"/>
      <c r="J114" s="272"/>
      <c r="K114" s="273"/>
      <c r="L114" s="184"/>
      <c r="M114" s="185"/>
      <c r="P114" s="192"/>
    </row>
    <row r="115" spans="1:16" ht="11.25" hidden="1" customHeight="1">
      <c r="A115" s="268" t="s">
        <v>3076</v>
      </c>
      <c r="B115" s="269"/>
      <c r="C115" s="269"/>
      <c r="D115" s="269"/>
      <c r="E115" s="269"/>
      <c r="F115" s="269"/>
      <c r="G115" s="269"/>
      <c r="H115" s="269"/>
      <c r="I115" s="269"/>
      <c r="J115" s="269"/>
      <c r="K115" s="270"/>
      <c r="L115" s="184"/>
      <c r="M115" s="185"/>
      <c r="P115" s="192"/>
    </row>
    <row r="116" spans="1:16" s="7" customFormat="1" ht="11.25" hidden="1" customHeight="1">
      <c r="A116" s="69" t="s">
        <v>3252</v>
      </c>
      <c r="B116" s="78" t="s">
        <v>89</v>
      </c>
      <c r="C116" s="78" t="s">
        <v>90</v>
      </c>
      <c r="D116" s="163" t="s">
        <v>91</v>
      </c>
      <c r="E116" s="15">
        <v>68.532349676527375</v>
      </c>
      <c r="F116" s="13">
        <f>E116+(E116*$N$4)/100</f>
        <v>68.532349676527375</v>
      </c>
      <c r="G116" s="43">
        <v>281</v>
      </c>
      <c r="H116" s="53">
        <v>168</v>
      </c>
      <c r="I116" s="43">
        <v>35</v>
      </c>
      <c r="J116" s="31">
        <v>22</v>
      </c>
      <c r="K116" s="32" t="s">
        <v>519</v>
      </c>
      <c r="L116" s="182">
        <f t="shared" ref="L116:L136" si="11">F116-(F116*$N$5)/100</f>
        <v>68.532349676527375</v>
      </c>
      <c r="M116" s="183">
        <f>IF($N$5="",(F116*$P$5)/100+F116,L116+(L116*$P$5)/100)</f>
        <v>68.532349676527375</v>
      </c>
      <c r="N116" s="262"/>
      <c r="O116" s="228"/>
      <c r="P116" s="192"/>
    </row>
    <row r="117" spans="1:16" s="7" customFormat="1" ht="11.25" hidden="1" customHeight="1">
      <c r="A117" s="69" t="s">
        <v>1799</v>
      </c>
      <c r="B117" s="78" t="s">
        <v>3577</v>
      </c>
      <c r="C117" s="78" t="s">
        <v>3578</v>
      </c>
      <c r="D117" s="163" t="s">
        <v>3580</v>
      </c>
      <c r="E117" s="15">
        <v>316.89636164569526</v>
      </c>
      <c r="F117" s="13">
        <f>E117+(E117*$N$4)/100</f>
        <v>316.89636164569526</v>
      </c>
      <c r="G117" s="43">
        <v>164</v>
      </c>
      <c r="H117" s="53">
        <v>91</v>
      </c>
      <c r="I117" s="43">
        <v>353</v>
      </c>
      <c r="J117" s="31">
        <v>0</v>
      </c>
      <c r="K117" s="32" t="s">
        <v>13</v>
      </c>
      <c r="L117" s="182">
        <f t="shared" si="11"/>
        <v>316.89636164569526</v>
      </c>
      <c r="M117" s="183">
        <f>IF($N$5="",(F117*$P$5)/100+F117,L117+(L117*$P$5)/100)</f>
        <v>316.89636164569526</v>
      </c>
      <c r="N117" s="262"/>
      <c r="O117" s="228"/>
      <c r="P117" s="192"/>
    </row>
    <row r="118" spans="1:16" s="7" customFormat="1" ht="11.25" hidden="1" customHeight="1">
      <c r="A118" s="70"/>
      <c r="B118" s="79"/>
      <c r="C118" s="79"/>
      <c r="D118" s="165" t="s">
        <v>3581</v>
      </c>
      <c r="E118" s="55"/>
      <c r="F118" s="55"/>
      <c r="G118" s="56"/>
      <c r="H118" s="57"/>
      <c r="I118" s="56"/>
      <c r="J118" s="58"/>
      <c r="K118" s="59"/>
      <c r="L118" s="182"/>
      <c r="M118" s="183"/>
      <c r="N118" s="262"/>
      <c r="O118" s="228"/>
      <c r="P118" s="192"/>
    </row>
    <row r="119" spans="1:16" s="8" customFormat="1" ht="11.25" hidden="1" customHeight="1">
      <c r="A119" s="69" t="s">
        <v>1800</v>
      </c>
      <c r="B119" s="78" t="s">
        <v>3583</v>
      </c>
      <c r="C119" s="78" t="s">
        <v>3584</v>
      </c>
      <c r="D119" s="163" t="s">
        <v>3585</v>
      </c>
      <c r="E119" s="15">
        <v>238.55594086114516</v>
      </c>
      <c r="F119" s="13">
        <f>E119+(E119*$N$4)/100</f>
        <v>238.55594086114516</v>
      </c>
      <c r="G119" s="43">
        <v>149</v>
      </c>
      <c r="H119" s="53">
        <v>104</v>
      </c>
      <c r="I119" s="43">
        <v>320.7</v>
      </c>
      <c r="J119" s="31">
        <v>0</v>
      </c>
      <c r="K119" s="32" t="s">
        <v>13</v>
      </c>
      <c r="L119" s="182">
        <f t="shared" si="11"/>
        <v>238.55594086114516</v>
      </c>
      <c r="M119" s="183">
        <f>IF($N$5="",(F119*$P$5)/100+F119,L119+(L119*$P$5)/100)</f>
        <v>238.55594086114516</v>
      </c>
      <c r="N119" s="262"/>
      <c r="O119" s="228"/>
      <c r="P119" s="192"/>
    </row>
    <row r="120" spans="1:16" s="8" customFormat="1" ht="11.25" hidden="1" customHeight="1">
      <c r="A120" s="68"/>
      <c r="B120" s="76"/>
      <c r="C120" s="76"/>
      <c r="D120" s="162" t="s">
        <v>3586</v>
      </c>
      <c r="E120" s="13"/>
      <c r="F120" s="13"/>
      <c r="G120" s="41"/>
      <c r="H120" s="51"/>
      <c r="I120" s="41"/>
      <c r="J120" s="27"/>
      <c r="K120" s="28"/>
      <c r="L120" s="182"/>
      <c r="M120" s="183"/>
      <c r="N120" s="262"/>
      <c r="O120" s="228"/>
      <c r="P120" s="192"/>
    </row>
    <row r="121" spans="1:16" s="3" customFormat="1" ht="11.25" hidden="1" customHeight="1">
      <c r="A121" s="65" t="s">
        <v>1801</v>
      </c>
      <c r="B121" s="77" t="s">
        <v>3588</v>
      </c>
      <c r="C121" s="77" t="s">
        <v>3587</v>
      </c>
      <c r="D121" s="158" t="s">
        <v>1191</v>
      </c>
      <c r="E121" s="6">
        <v>211.30674224150891</v>
      </c>
      <c r="F121" s="13">
        <f>E121+(E121*$N$4)/100</f>
        <v>211.30674224150891</v>
      </c>
      <c r="G121" s="38">
        <v>129</v>
      </c>
      <c r="H121" s="39">
        <v>81</v>
      </c>
      <c r="I121" s="38">
        <v>312.7</v>
      </c>
      <c r="J121" s="21">
        <v>0</v>
      </c>
      <c r="K121" s="22" t="s">
        <v>13</v>
      </c>
      <c r="L121" s="182">
        <f t="shared" si="11"/>
        <v>211.30674224150891</v>
      </c>
      <c r="M121" s="183">
        <f>IF($N$5="",(F121*$P$5)/100+F121,L121+(L121*$P$5)/100)</f>
        <v>211.30674224150891</v>
      </c>
      <c r="N121" s="262"/>
      <c r="O121" s="228"/>
      <c r="P121" s="192"/>
    </row>
    <row r="122" spans="1:16" s="3" customFormat="1" ht="11.25" hidden="1" customHeight="1">
      <c r="A122" s="65" t="s">
        <v>270</v>
      </c>
      <c r="B122" s="77"/>
      <c r="C122" s="77" t="s">
        <v>793</v>
      </c>
      <c r="D122" s="158" t="s">
        <v>802</v>
      </c>
      <c r="E122" s="6">
        <v>413.43733828483579</v>
      </c>
      <c r="F122" s="13">
        <f>E122+(E122*$N$4)/100</f>
        <v>413.43733828483579</v>
      </c>
      <c r="G122" s="38">
        <v>234</v>
      </c>
      <c r="H122" s="39">
        <v>126</v>
      </c>
      <c r="I122" s="38">
        <v>318</v>
      </c>
      <c r="J122" s="21"/>
      <c r="K122" s="22" t="s">
        <v>13</v>
      </c>
      <c r="L122" s="182">
        <f t="shared" si="11"/>
        <v>413.43733828483579</v>
      </c>
      <c r="M122" s="183">
        <f>IF($N$5="",(F122*$P$5)/100+F122,L122+(L122*$P$5)/100)</f>
        <v>413.43733828483579</v>
      </c>
      <c r="N122" s="262"/>
      <c r="O122" s="228"/>
      <c r="P122" s="192"/>
    </row>
    <row r="123" spans="1:16" s="3" customFormat="1" ht="11.25" hidden="1" customHeight="1">
      <c r="A123" s="65"/>
      <c r="B123" s="77"/>
      <c r="C123" s="77"/>
      <c r="D123" s="158" t="s">
        <v>794</v>
      </c>
      <c r="E123" s="6"/>
      <c r="F123" s="6"/>
      <c r="G123" s="38"/>
      <c r="H123" s="39"/>
      <c r="I123" s="38"/>
      <c r="J123" s="21"/>
      <c r="K123" s="22"/>
      <c r="L123" s="182"/>
      <c r="M123" s="183"/>
      <c r="N123" s="262"/>
      <c r="O123" s="228"/>
      <c r="P123" s="192"/>
    </row>
    <row r="124" spans="1:16" s="3" customFormat="1" ht="11.25" hidden="1" customHeight="1">
      <c r="A124" s="65" t="s">
        <v>271</v>
      </c>
      <c r="B124" s="77"/>
      <c r="C124" s="77" t="s">
        <v>800</v>
      </c>
      <c r="D124" s="158" t="s">
        <v>803</v>
      </c>
      <c r="E124" s="6">
        <v>547.53851486011672</v>
      </c>
      <c r="F124" s="13">
        <f>E124+(E124*$N$4)/100</f>
        <v>547.53851486011672</v>
      </c>
      <c r="G124" s="38">
        <v>281</v>
      </c>
      <c r="H124" s="39">
        <v>172</v>
      </c>
      <c r="I124" s="38">
        <v>344</v>
      </c>
      <c r="J124" s="21"/>
      <c r="K124" s="22" t="s">
        <v>13</v>
      </c>
      <c r="L124" s="182">
        <f t="shared" si="11"/>
        <v>547.53851486011672</v>
      </c>
      <c r="M124" s="183">
        <f>IF($N$5="",(F124*$P$5)/100+F124,L124+(L124*$P$5)/100)</f>
        <v>547.53851486011672</v>
      </c>
      <c r="N124" s="262"/>
      <c r="O124" s="228"/>
      <c r="P124" s="192"/>
    </row>
    <row r="125" spans="1:16" s="3" customFormat="1" ht="11.25" hidden="1" customHeight="1">
      <c r="A125" s="65"/>
      <c r="B125" s="77"/>
      <c r="C125" s="77"/>
      <c r="D125" s="158" t="s">
        <v>3036</v>
      </c>
      <c r="E125" s="6"/>
      <c r="F125" s="6"/>
      <c r="G125" s="38"/>
      <c r="H125" s="39"/>
      <c r="I125" s="38"/>
      <c r="J125" s="21"/>
      <c r="K125" s="22"/>
      <c r="L125" s="182"/>
      <c r="M125" s="183"/>
      <c r="N125" s="262"/>
      <c r="O125" s="228"/>
      <c r="P125" s="192"/>
    </row>
    <row r="126" spans="1:16" s="3" customFormat="1" ht="11.25" hidden="1" customHeight="1">
      <c r="A126" s="65" t="s">
        <v>272</v>
      </c>
      <c r="B126" s="77"/>
      <c r="C126" s="77"/>
      <c r="D126" s="158" t="s">
        <v>795</v>
      </c>
      <c r="E126" s="6">
        <v>251.40545351163601</v>
      </c>
      <c r="F126" s="13">
        <f>E126+(E126*$N$4)/100</f>
        <v>251.40545351163601</v>
      </c>
      <c r="G126" s="38"/>
      <c r="H126" s="39"/>
      <c r="I126" s="38"/>
      <c r="J126" s="21"/>
      <c r="K126" s="22"/>
      <c r="L126" s="182">
        <f t="shared" si="11"/>
        <v>251.40545351163601</v>
      </c>
      <c r="M126" s="183">
        <f>IF($N$5="",(F126*$P$5)/100+F126,L126+(L126*$P$5)/100)</f>
        <v>251.40545351163601</v>
      </c>
      <c r="N126" s="262"/>
      <c r="O126" s="228"/>
      <c r="P126" s="192"/>
    </row>
    <row r="127" spans="1:16" s="3" customFormat="1" ht="11.25" hidden="1" customHeight="1">
      <c r="A127" s="65" t="s">
        <v>281</v>
      </c>
      <c r="B127" s="77">
        <v>0</v>
      </c>
      <c r="C127" s="77" t="s">
        <v>3193</v>
      </c>
      <c r="D127" s="158" t="s">
        <v>3194</v>
      </c>
      <c r="E127" s="6">
        <v>424.39256747402766</v>
      </c>
      <c r="F127" s="13">
        <f>E127+(E127*$N$4)/100</f>
        <v>424.39256747402766</v>
      </c>
      <c r="G127" s="38">
        <v>186</v>
      </c>
      <c r="H127" s="39">
        <v>90</v>
      </c>
      <c r="I127" s="38">
        <v>308.5</v>
      </c>
      <c r="J127" s="21">
        <v>0</v>
      </c>
      <c r="K127" s="22" t="s">
        <v>13</v>
      </c>
      <c r="L127" s="182">
        <f t="shared" si="11"/>
        <v>424.39256747402766</v>
      </c>
      <c r="M127" s="183">
        <f>IF($N$5="",(F127*$P$5)/100+F127,L127+(L127*$P$5)/100)</f>
        <v>424.39256747402766</v>
      </c>
      <c r="N127" s="262"/>
      <c r="O127" s="228"/>
      <c r="P127" s="192"/>
    </row>
    <row r="128" spans="1:16" s="3" customFormat="1" ht="11.25" hidden="1" customHeight="1">
      <c r="A128" s="65"/>
      <c r="B128" s="77"/>
      <c r="C128" s="77"/>
      <c r="D128" s="158" t="s">
        <v>3195</v>
      </c>
      <c r="E128" s="6"/>
      <c r="F128" s="6"/>
      <c r="G128" s="38"/>
      <c r="H128" s="39"/>
      <c r="I128" s="38"/>
      <c r="J128" s="21"/>
      <c r="K128" s="22"/>
      <c r="L128" s="182"/>
      <c r="M128" s="183"/>
      <c r="N128" s="262"/>
      <c r="O128" s="228"/>
      <c r="P128" s="192"/>
    </row>
    <row r="129" spans="1:16" s="3" customFormat="1" ht="11.25" hidden="1" customHeight="1">
      <c r="A129" s="65" t="s">
        <v>276</v>
      </c>
      <c r="B129" s="77"/>
      <c r="C129" s="77"/>
      <c r="D129" s="158" t="s">
        <v>796</v>
      </c>
      <c r="E129" s="6">
        <v>793.35991450768245</v>
      </c>
      <c r="F129" s="13">
        <f>E129+(E129*$N$4)/100</f>
        <v>793.35991450768245</v>
      </c>
      <c r="G129" s="38"/>
      <c r="H129" s="39"/>
      <c r="I129" s="38"/>
      <c r="J129" s="21"/>
      <c r="K129" s="22"/>
      <c r="L129" s="182">
        <f t="shared" si="11"/>
        <v>793.35991450768245</v>
      </c>
      <c r="M129" s="183">
        <f>IF($N$5="",(F129*$P$5)/100+F129,L129+(L129*$P$5)/100)</f>
        <v>793.35991450768245</v>
      </c>
      <c r="N129" s="262"/>
      <c r="O129" s="228"/>
      <c r="P129" s="192"/>
    </row>
    <row r="130" spans="1:16" s="3" customFormat="1" ht="11.25" hidden="1" customHeight="1">
      <c r="A130" s="65"/>
      <c r="B130" s="77"/>
      <c r="C130" s="77"/>
      <c r="D130" s="158" t="s">
        <v>797</v>
      </c>
      <c r="E130" s="6"/>
      <c r="F130" s="6"/>
      <c r="G130" s="38"/>
      <c r="H130" s="39"/>
      <c r="I130" s="38"/>
      <c r="J130" s="21"/>
      <c r="K130" s="22"/>
      <c r="L130" s="182"/>
      <c r="M130" s="183"/>
      <c r="N130" s="262"/>
      <c r="O130" s="228"/>
      <c r="P130" s="192"/>
    </row>
    <row r="131" spans="1:16" s="3" customFormat="1" ht="11.25" hidden="1" customHeight="1">
      <c r="A131" s="65"/>
      <c r="B131" s="77"/>
      <c r="C131" s="77"/>
      <c r="D131" s="158" t="s">
        <v>798</v>
      </c>
      <c r="E131" s="6"/>
      <c r="F131" s="6"/>
      <c r="G131" s="38"/>
      <c r="H131" s="39"/>
      <c r="I131" s="38"/>
      <c r="J131" s="21"/>
      <c r="K131" s="22"/>
      <c r="L131" s="182"/>
      <c r="M131" s="183"/>
      <c r="N131" s="262"/>
      <c r="O131" s="228"/>
      <c r="P131" s="192"/>
    </row>
    <row r="132" spans="1:16" s="3" customFormat="1" ht="11.25" hidden="1" customHeight="1">
      <c r="A132" s="65" t="s">
        <v>308</v>
      </c>
      <c r="B132" s="77">
        <v>0</v>
      </c>
      <c r="C132" s="77" t="s">
        <v>3197</v>
      </c>
      <c r="D132" s="158" t="s">
        <v>3198</v>
      </c>
      <c r="E132" s="6">
        <v>245.83332979335609</v>
      </c>
      <c r="F132" s="13">
        <f>E132+(E132*$N$4)/100</f>
        <v>245.83332979335609</v>
      </c>
      <c r="G132" s="38">
        <v>141</v>
      </c>
      <c r="H132" s="39">
        <v>112</v>
      </c>
      <c r="I132" s="38">
        <v>398.5</v>
      </c>
      <c r="J132" s="21">
        <v>0</v>
      </c>
      <c r="K132" s="22" t="s">
        <v>13</v>
      </c>
      <c r="L132" s="182">
        <f t="shared" si="11"/>
        <v>245.83332979335609</v>
      </c>
      <c r="M132" s="183">
        <f>IF($N$5="",(F132*$P$5)/100+F132,L132+(L132*$P$5)/100)</f>
        <v>245.83332979335609</v>
      </c>
      <c r="N132" s="262"/>
      <c r="O132" s="228"/>
      <c r="P132" s="192"/>
    </row>
    <row r="133" spans="1:16" s="3" customFormat="1" ht="11.25" hidden="1" customHeight="1">
      <c r="A133" s="65" t="s">
        <v>285</v>
      </c>
      <c r="B133" s="77">
        <v>0</v>
      </c>
      <c r="C133" s="77" t="s">
        <v>3493</v>
      </c>
      <c r="D133" s="158" t="s">
        <v>3494</v>
      </c>
      <c r="E133" s="6">
        <v>458.13288385486879</v>
      </c>
      <c r="F133" s="13">
        <f>E133+(E133*$N$4)/100</f>
        <v>458.13288385486879</v>
      </c>
      <c r="G133" s="38">
        <v>230</v>
      </c>
      <c r="H133" s="39">
        <v>117</v>
      </c>
      <c r="I133" s="38">
        <v>334</v>
      </c>
      <c r="J133" s="21">
        <v>0</v>
      </c>
      <c r="K133" s="22" t="s">
        <v>13</v>
      </c>
      <c r="L133" s="182">
        <f t="shared" si="11"/>
        <v>458.13288385486879</v>
      </c>
      <c r="M133" s="183">
        <f>IF($N$5="",(F133*$P$5)/100+F133,L133+(L133*$P$5)/100)</f>
        <v>458.13288385486879</v>
      </c>
      <c r="N133" s="262"/>
      <c r="O133" s="228"/>
      <c r="P133" s="192"/>
    </row>
    <row r="134" spans="1:16" s="3" customFormat="1" ht="11.25" hidden="1" customHeight="1">
      <c r="A134" s="65" t="s">
        <v>2655</v>
      </c>
      <c r="B134" s="77">
        <v>0</v>
      </c>
      <c r="C134" s="77" t="s">
        <v>2656</v>
      </c>
      <c r="D134" s="158" t="s">
        <v>2658</v>
      </c>
      <c r="E134" s="6">
        <v>267.36761576228213</v>
      </c>
      <c r="F134" s="13">
        <f>E134+(E134*$N$4)/100</f>
        <v>267.36761576228213</v>
      </c>
      <c r="G134" s="38">
        <v>207</v>
      </c>
      <c r="H134" s="39">
        <v>123</v>
      </c>
      <c r="I134" s="38">
        <v>370.7</v>
      </c>
      <c r="J134" s="21">
        <v>0</v>
      </c>
      <c r="K134" s="22" t="s">
        <v>13</v>
      </c>
      <c r="L134" s="182">
        <f t="shared" si="11"/>
        <v>267.36761576228213</v>
      </c>
      <c r="M134" s="183">
        <f>IF($N$5="",(F134*$P$5)/100+F134,L134+(L134*$P$5)/100)</f>
        <v>267.36761576228213</v>
      </c>
      <c r="N134" s="262"/>
      <c r="O134" s="228"/>
      <c r="P134" s="192"/>
    </row>
    <row r="135" spans="1:16" s="3" customFormat="1" ht="11.25" hidden="1" customHeight="1">
      <c r="A135" s="65"/>
      <c r="B135" s="77"/>
      <c r="C135" s="77"/>
      <c r="D135" s="158" t="s">
        <v>2659</v>
      </c>
      <c r="E135" s="6"/>
      <c r="F135" s="6"/>
      <c r="G135" s="38"/>
      <c r="H135" s="39"/>
      <c r="I135" s="38"/>
      <c r="J135" s="21"/>
      <c r="K135" s="22"/>
      <c r="L135" s="182"/>
      <c r="M135" s="183"/>
      <c r="N135" s="262"/>
      <c r="O135" s="228"/>
      <c r="P135" s="192"/>
    </row>
    <row r="136" spans="1:16" s="3" customFormat="1" ht="11.25" hidden="1" customHeight="1">
      <c r="A136" s="65" t="s">
        <v>1998</v>
      </c>
      <c r="B136" s="77" t="s">
        <v>1523</v>
      </c>
      <c r="C136" s="77" t="s">
        <v>1524</v>
      </c>
      <c r="D136" s="158" t="s">
        <v>1525</v>
      </c>
      <c r="E136" s="6">
        <v>251.8192804437443</v>
      </c>
      <c r="F136" s="13">
        <f>E136+(E136*$N$4)/100</f>
        <v>251.8192804437443</v>
      </c>
      <c r="G136" s="38">
        <v>155</v>
      </c>
      <c r="H136" s="39">
        <v>88.5</v>
      </c>
      <c r="I136" s="38">
        <v>315.5</v>
      </c>
      <c r="J136" s="21">
        <v>1</v>
      </c>
      <c r="K136" s="22" t="s">
        <v>13</v>
      </c>
      <c r="L136" s="182">
        <f t="shared" si="11"/>
        <v>251.8192804437443</v>
      </c>
      <c r="M136" s="183">
        <f>IF($N$5="",(F136*$P$5)/100+F136,L136+(L136*$P$5)/100)</f>
        <v>251.8192804437443</v>
      </c>
      <c r="N136" s="262"/>
      <c r="O136" s="228"/>
      <c r="P136" s="192"/>
    </row>
    <row r="137" spans="1:16" ht="11.25" hidden="1" customHeight="1">
      <c r="A137" s="268" t="s">
        <v>50</v>
      </c>
      <c r="B137" s="269"/>
      <c r="C137" s="269"/>
      <c r="D137" s="269"/>
      <c r="E137" s="269"/>
      <c r="F137" s="269"/>
      <c r="G137" s="269"/>
      <c r="H137" s="269"/>
      <c r="I137" s="269"/>
      <c r="J137" s="269"/>
      <c r="K137" s="270"/>
      <c r="L137" s="184"/>
      <c r="M137" s="185"/>
      <c r="P137" s="192"/>
    </row>
    <row r="138" spans="1:16" s="3" customFormat="1" ht="11.25" hidden="1" customHeight="1">
      <c r="A138" s="65" t="s">
        <v>3259</v>
      </c>
      <c r="B138" s="77" t="s">
        <v>92</v>
      </c>
      <c r="C138" s="77" t="s">
        <v>93</v>
      </c>
      <c r="D138" s="158" t="s">
        <v>94</v>
      </c>
      <c r="E138" s="6">
        <v>267.54000000000002</v>
      </c>
      <c r="F138" s="13">
        <f>E138+(E138*$N$4)/100</f>
        <v>267.54000000000002</v>
      </c>
      <c r="G138" s="38">
        <v>108</v>
      </c>
      <c r="H138" s="39" t="s">
        <v>95</v>
      </c>
      <c r="I138" s="38">
        <v>260</v>
      </c>
      <c r="J138" s="21">
        <v>6</v>
      </c>
      <c r="K138" s="22" t="s">
        <v>50</v>
      </c>
      <c r="L138" s="182">
        <f>F138-(F138*$N$5)/100</f>
        <v>267.54000000000002</v>
      </c>
      <c r="M138" s="183">
        <f>IF($N$5="",(F138*$P$5)/100+F138,L138+(L138*$P$5)/100)</f>
        <v>267.54000000000002</v>
      </c>
      <c r="N138" s="262"/>
      <c r="O138" s="228"/>
      <c r="P138" s="192"/>
    </row>
    <row r="139" spans="1:16" s="3" customFormat="1" ht="11.25" hidden="1" customHeight="1">
      <c r="A139" s="65" t="s">
        <v>1529</v>
      </c>
      <c r="B139" s="77">
        <v>0</v>
      </c>
      <c r="C139" s="77">
        <v>0</v>
      </c>
      <c r="D139" s="158" t="s">
        <v>1526</v>
      </c>
      <c r="E139" s="6">
        <v>138.71</v>
      </c>
      <c r="F139" s="13">
        <f>E139+(E139*$N$4)/100</f>
        <v>138.71</v>
      </c>
      <c r="G139" s="38">
        <v>107</v>
      </c>
      <c r="H139" s="39" t="s">
        <v>56</v>
      </c>
      <c r="I139" s="38">
        <v>97</v>
      </c>
      <c r="J139" s="21">
        <v>6</v>
      </c>
      <c r="K139" s="22" t="s">
        <v>50</v>
      </c>
      <c r="L139" s="182">
        <f>F139-(F139*$N$5)/100</f>
        <v>138.71</v>
      </c>
      <c r="M139" s="183">
        <f>IF($N$5="",(F139*$P$5)/100+F139,L139+(L139*$P$5)/100)</f>
        <v>138.71</v>
      </c>
      <c r="N139" s="262"/>
      <c r="O139" s="228"/>
      <c r="P139" s="192"/>
    </row>
    <row r="140" spans="1:16" s="3" customFormat="1" ht="11.25" hidden="1" customHeight="1">
      <c r="A140" s="65"/>
      <c r="B140" s="77"/>
      <c r="C140" s="77"/>
      <c r="D140" s="158" t="s">
        <v>1527</v>
      </c>
      <c r="E140" s="6"/>
      <c r="F140" s="6"/>
      <c r="G140" s="38"/>
      <c r="H140" s="39"/>
      <c r="I140" s="38"/>
      <c r="J140" s="21"/>
      <c r="K140" s="22"/>
      <c r="L140" s="182"/>
      <c r="M140" s="183"/>
      <c r="N140" s="262"/>
      <c r="O140" s="228"/>
      <c r="P140" s="192"/>
    </row>
    <row r="141" spans="1:16" s="3" customFormat="1" ht="11.25" hidden="1" customHeight="1">
      <c r="A141" s="65"/>
      <c r="B141" s="77"/>
      <c r="C141" s="77"/>
      <c r="D141" s="158" t="s">
        <v>1528</v>
      </c>
      <c r="E141" s="6"/>
      <c r="F141" s="6"/>
      <c r="G141" s="38"/>
      <c r="H141" s="39"/>
      <c r="I141" s="38"/>
      <c r="J141" s="21"/>
      <c r="K141" s="22"/>
      <c r="L141" s="182"/>
      <c r="M141" s="183"/>
      <c r="N141" s="262"/>
      <c r="O141" s="228"/>
      <c r="P141" s="192"/>
    </row>
    <row r="142" spans="1:16" ht="11.25" hidden="1" customHeight="1">
      <c r="A142" s="268" t="s">
        <v>3077</v>
      </c>
      <c r="B142" s="269"/>
      <c r="C142" s="269"/>
      <c r="D142" s="269"/>
      <c r="E142" s="269"/>
      <c r="F142" s="269"/>
      <c r="G142" s="269"/>
      <c r="H142" s="269"/>
      <c r="I142" s="269"/>
      <c r="J142" s="269"/>
      <c r="K142" s="270"/>
      <c r="L142" s="184"/>
      <c r="M142" s="185"/>
      <c r="P142" s="192"/>
    </row>
    <row r="143" spans="1:16" s="3" customFormat="1" ht="11.25" hidden="1" customHeight="1">
      <c r="A143" s="65" t="s">
        <v>1545</v>
      </c>
      <c r="B143" s="77" t="s">
        <v>1530</v>
      </c>
      <c r="C143" s="77" t="s">
        <v>1531</v>
      </c>
      <c r="D143" s="158" t="s">
        <v>1532</v>
      </c>
      <c r="E143" s="6">
        <v>224.77</v>
      </c>
      <c r="F143" s="13">
        <f>E143+(E143*$N$4)/100</f>
        <v>224.77</v>
      </c>
      <c r="G143" s="38">
        <v>92</v>
      </c>
      <c r="H143" s="39" t="s">
        <v>1518</v>
      </c>
      <c r="I143" s="38">
        <v>174</v>
      </c>
      <c r="J143" s="21">
        <v>0</v>
      </c>
      <c r="K143" s="22" t="s">
        <v>65</v>
      </c>
      <c r="L143" s="182">
        <f>F143-(F143*$N$5)/100</f>
        <v>224.77</v>
      </c>
      <c r="M143" s="183">
        <f>IF($N$5="",(F143*$P$5)/100+F143,L143+(L143*$P$5)/100)</f>
        <v>224.77</v>
      </c>
      <c r="N143" s="262"/>
      <c r="O143" s="228"/>
      <c r="P143" s="192"/>
    </row>
    <row r="144" spans="1:16" s="3" customFormat="1" ht="11.25" hidden="1" customHeight="1">
      <c r="A144" s="65"/>
      <c r="B144" s="77"/>
      <c r="C144" s="77"/>
      <c r="D144" s="158" t="s">
        <v>1533</v>
      </c>
      <c r="E144" s="6"/>
      <c r="F144" s="6"/>
      <c r="G144" s="38"/>
      <c r="H144" s="39"/>
      <c r="I144" s="38"/>
      <c r="J144" s="21"/>
      <c r="K144" s="22"/>
      <c r="L144" s="182"/>
      <c r="M144" s="183"/>
      <c r="N144" s="262"/>
      <c r="O144" s="228"/>
      <c r="P144" s="192"/>
    </row>
    <row r="145" spans="1:16" ht="11.25" customHeight="1">
      <c r="A145" s="271" t="s">
        <v>331</v>
      </c>
      <c r="B145" s="272"/>
      <c r="C145" s="272"/>
      <c r="D145" s="272"/>
      <c r="E145" s="272"/>
      <c r="F145" s="272"/>
      <c r="G145" s="272"/>
      <c r="H145" s="272"/>
      <c r="I145" s="272"/>
      <c r="J145" s="272"/>
      <c r="K145" s="273"/>
      <c r="L145" s="184"/>
      <c r="M145" s="185"/>
      <c r="P145" s="192"/>
    </row>
    <row r="146" spans="1:16" ht="11.25" customHeight="1">
      <c r="A146" s="268" t="s">
        <v>3076</v>
      </c>
      <c r="B146" s="269"/>
      <c r="C146" s="269"/>
      <c r="D146" s="269"/>
      <c r="E146" s="269"/>
      <c r="F146" s="269"/>
      <c r="G146" s="269"/>
      <c r="H146" s="269"/>
      <c r="I146" s="269"/>
      <c r="J146" s="269"/>
      <c r="K146" s="270"/>
      <c r="L146" s="184"/>
      <c r="M146" s="185"/>
      <c r="P146" s="192"/>
    </row>
    <row r="147" spans="1:16" ht="11.25" customHeight="1">
      <c r="A147" s="65" t="s">
        <v>1913</v>
      </c>
      <c r="B147" s="77" t="s">
        <v>3130</v>
      </c>
      <c r="C147" s="77" t="s">
        <v>3446</v>
      </c>
      <c r="D147" s="158" t="s">
        <v>2809</v>
      </c>
      <c r="E147" s="6">
        <v>60.943285685539337</v>
      </c>
      <c r="F147" s="13">
        <f t="shared" ref="F147:F154" si="12">E147+(E147*$N$4)/100</f>
        <v>60.943285685539337</v>
      </c>
      <c r="G147" s="38">
        <v>213</v>
      </c>
      <c r="H147" s="39">
        <v>166</v>
      </c>
      <c r="I147" s="38">
        <v>57</v>
      </c>
      <c r="J147" s="21">
        <v>28</v>
      </c>
      <c r="K147" s="22" t="s">
        <v>11</v>
      </c>
      <c r="L147" s="182">
        <f t="shared" ref="L147:L189" si="13">F147-(F147*$N$5)/100</f>
        <v>60.943285685539337</v>
      </c>
      <c r="M147" s="183">
        <f t="shared" ref="M147:M154" si="14">IF($N$5="",(F147*$P$5)/100+F147,L147+(L147*$P$5)/100)</f>
        <v>60.943285685539337</v>
      </c>
      <c r="P147" s="192"/>
    </row>
    <row r="148" spans="1:16" ht="11.25" customHeight="1">
      <c r="A148" s="65" t="s">
        <v>1916</v>
      </c>
      <c r="B148" s="77" t="s">
        <v>530</v>
      </c>
      <c r="C148" s="77" t="s">
        <v>3447</v>
      </c>
      <c r="D148" s="158" t="s">
        <v>2810</v>
      </c>
      <c r="E148" s="6">
        <v>80.112047434440925</v>
      </c>
      <c r="F148" s="13">
        <f t="shared" si="12"/>
        <v>80.112047434440925</v>
      </c>
      <c r="G148" s="38">
        <v>246</v>
      </c>
      <c r="H148" s="39">
        <v>188</v>
      </c>
      <c r="I148" s="38">
        <v>58</v>
      </c>
      <c r="J148" s="21">
        <v>20</v>
      </c>
      <c r="K148" s="22" t="s">
        <v>11</v>
      </c>
      <c r="L148" s="182">
        <f t="shared" si="13"/>
        <v>80.112047434440925</v>
      </c>
      <c r="M148" s="183">
        <f t="shared" si="14"/>
        <v>80.112047434440925</v>
      </c>
      <c r="P148" s="192"/>
    </row>
    <row r="149" spans="1:16" ht="11.25" customHeight="1">
      <c r="A149" s="65" t="s">
        <v>1939</v>
      </c>
      <c r="B149" s="77" t="s">
        <v>3138</v>
      </c>
      <c r="C149" s="77" t="s">
        <v>3454</v>
      </c>
      <c r="D149" s="158" t="s">
        <v>2816</v>
      </c>
      <c r="E149" s="6">
        <v>46.088762908130889</v>
      </c>
      <c r="F149" s="13">
        <f t="shared" si="12"/>
        <v>46.088762908130889</v>
      </c>
      <c r="G149" s="38">
        <v>213</v>
      </c>
      <c r="H149" s="39">
        <v>166</v>
      </c>
      <c r="I149" s="38">
        <v>37</v>
      </c>
      <c r="J149" s="21">
        <v>50</v>
      </c>
      <c r="K149" s="22" t="s">
        <v>11</v>
      </c>
      <c r="L149" s="182">
        <f t="shared" si="13"/>
        <v>46.088762908130889</v>
      </c>
      <c r="M149" s="183">
        <f t="shared" si="14"/>
        <v>46.088762908130889</v>
      </c>
      <c r="P149" s="192"/>
    </row>
    <row r="150" spans="1:16" ht="11.25" customHeight="1">
      <c r="A150" s="65" t="s">
        <v>1941</v>
      </c>
      <c r="B150" s="77" t="s">
        <v>1276</v>
      </c>
      <c r="C150" s="77" t="s">
        <v>3456</v>
      </c>
      <c r="D150" s="158" t="s">
        <v>2821</v>
      </c>
      <c r="E150" s="6">
        <v>75.053292802208802</v>
      </c>
      <c r="F150" s="13">
        <f t="shared" si="12"/>
        <v>75.053292802208802</v>
      </c>
      <c r="G150" s="38">
        <v>343</v>
      </c>
      <c r="H150" s="39">
        <v>207</v>
      </c>
      <c r="I150" s="38">
        <v>41</v>
      </c>
      <c r="J150" s="21">
        <v>16</v>
      </c>
      <c r="K150" s="22" t="s">
        <v>11</v>
      </c>
      <c r="L150" s="182">
        <f t="shared" si="13"/>
        <v>75.053292802208802</v>
      </c>
      <c r="M150" s="183">
        <f t="shared" si="14"/>
        <v>75.053292802208802</v>
      </c>
      <c r="P150" s="192"/>
    </row>
    <row r="151" spans="1:16" ht="11.25" customHeight="1">
      <c r="A151" s="65" t="s">
        <v>1945</v>
      </c>
      <c r="B151" s="77" t="s">
        <v>3087</v>
      </c>
      <c r="C151" s="77" t="s">
        <v>3458</v>
      </c>
      <c r="D151" s="158" t="s">
        <v>765</v>
      </c>
      <c r="E151" s="6">
        <v>70.086996799853154</v>
      </c>
      <c r="F151" s="13">
        <f t="shared" si="12"/>
        <v>70.086996799853154</v>
      </c>
      <c r="G151" s="38">
        <v>293</v>
      </c>
      <c r="H151" s="39">
        <v>153</v>
      </c>
      <c r="I151" s="38">
        <v>37</v>
      </c>
      <c r="J151" s="21">
        <v>22</v>
      </c>
      <c r="K151" s="22" t="s">
        <v>11</v>
      </c>
      <c r="L151" s="182">
        <f t="shared" si="13"/>
        <v>70.086996799853154</v>
      </c>
      <c r="M151" s="183">
        <f t="shared" si="14"/>
        <v>70.086996799853154</v>
      </c>
      <c r="P151" s="192"/>
    </row>
    <row r="152" spans="1:16" ht="11.25" customHeight="1">
      <c r="A152" s="65" t="s">
        <v>1956</v>
      </c>
      <c r="B152" s="77" t="s">
        <v>426</v>
      </c>
      <c r="C152" s="77" t="s">
        <v>425</v>
      </c>
      <c r="D152" s="158" t="s">
        <v>2832</v>
      </c>
      <c r="E152" s="6">
        <v>95.104512522552156</v>
      </c>
      <c r="F152" s="13">
        <f t="shared" si="12"/>
        <v>95.104512522552156</v>
      </c>
      <c r="G152" s="38">
        <v>406</v>
      </c>
      <c r="H152" s="39">
        <v>201</v>
      </c>
      <c r="I152" s="38">
        <v>42</v>
      </c>
      <c r="J152" s="21">
        <v>16</v>
      </c>
      <c r="K152" s="22" t="s">
        <v>11</v>
      </c>
      <c r="L152" s="182">
        <f t="shared" si="13"/>
        <v>95.104512522552156</v>
      </c>
      <c r="M152" s="183">
        <f t="shared" si="14"/>
        <v>95.104512522552156</v>
      </c>
      <c r="P152" s="192"/>
    </row>
    <row r="153" spans="1:16" ht="11.25" customHeight="1">
      <c r="A153" s="65" t="s">
        <v>1958</v>
      </c>
      <c r="B153" s="77" t="s">
        <v>2442</v>
      </c>
      <c r="C153" s="77" t="s">
        <v>1044</v>
      </c>
      <c r="D153" s="158" t="s">
        <v>766</v>
      </c>
      <c r="E153" s="6">
        <v>62.614251730322614</v>
      </c>
      <c r="F153" s="13">
        <f t="shared" si="12"/>
        <v>62.614251730322614</v>
      </c>
      <c r="G153" s="38">
        <v>197</v>
      </c>
      <c r="H153" s="39">
        <v>156</v>
      </c>
      <c r="I153" s="38">
        <v>43.5</v>
      </c>
      <c r="J153" s="21">
        <v>30</v>
      </c>
      <c r="K153" s="22" t="s">
        <v>11</v>
      </c>
      <c r="L153" s="182">
        <f t="shared" si="13"/>
        <v>62.614251730322614</v>
      </c>
      <c r="M153" s="183">
        <f t="shared" si="14"/>
        <v>62.614251730322614</v>
      </c>
      <c r="P153" s="192"/>
    </row>
    <row r="154" spans="1:16" ht="11.25" customHeight="1">
      <c r="A154" s="69" t="s">
        <v>2208</v>
      </c>
      <c r="B154" s="78" t="s">
        <v>2619</v>
      </c>
      <c r="C154" s="78" t="s">
        <v>2324</v>
      </c>
      <c r="D154" s="163" t="s">
        <v>1277</v>
      </c>
      <c r="E154" s="15">
        <v>85.079461887964399</v>
      </c>
      <c r="F154" s="13">
        <f t="shared" si="12"/>
        <v>85.079461887964399</v>
      </c>
      <c r="G154" s="43">
        <v>295</v>
      </c>
      <c r="H154" s="53">
        <v>238</v>
      </c>
      <c r="I154" s="43">
        <v>42</v>
      </c>
      <c r="J154" s="31">
        <v>16</v>
      </c>
      <c r="K154" s="32" t="s">
        <v>11</v>
      </c>
      <c r="L154" s="182">
        <f t="shared" si="13"/>
        <v>85.079461887964399</v>
      </c>
      <c r="M154" s="183">
        <f t="shared" si="14"/>
        <v>85.079461887964399</v>
      </c>
      <c r="P154" s="192"/>
    </row>
    <row r="155" spans="1:16" ht="11.25" customHeight="1">
      <c r="A155" s="68"/>
      <c r="B155" s="76"/>
      <c r="C155" s="76"/>
      <c r="D155" s="162" t="s">
        <v>2437</v>
      </c>
      <c r="E155" s="13"/>
      <c r="F155" s="13"/>
      <c r="G155" s="41"/>
      <c r="H155" s="51"/>
      <c r="I155" s="41"/>
      <c r="J155" s="27"/>
      <c r="K155" s="28"/>
      <c r="L155" s="182"/>
      <c r="M155" s="183"/>
      <c r="P155" s="192"/>
    </row>
    <row r="156" spans="1:16" ht="11.25" customHeight="1">
      <c r="A156" s="65" t="s">
        <v>2210</v>
      </c>
      <c r="B156" s="77" t="s">
        <v>2620</v>
      </c>
      <c r="C156" s="77" t="s">
        <v>3468</v>
      </c>
      <c r="D156" s="158" t="s">
        <v>767</v>
      </c>
      <c r="E156" s="6">
        <v>85.125318385846668</v>
      </c>
      <c r="F156" s="13">
        <f>E156+(E156*$N$4)/100</f>
        <v>85.125318385846668</v>
      </c>
      <c r="G156" s="38">
        <v>310</v>
      </c>
      <c r="H156" s="39">
        <v>231</v>
      </c>
      <c r="I156" s="38">
        <v>32</v>
      </c>
      <c r="J156" s="21">
        <v>16</v>
      </c>
      <c r="K156" s="22" t="s">
        <v>11</v>
      </c>
      <c r="L156" s="182">
        <f t="shared" si="13"/>
        <v>85.125318385846668</v>
      </c>
      <c r="M156" s="183">
        <f>IF($N$5="",(F156*$P$5)/100+F156,L156+(L156*$P$5)/100)</f>
        <v>85.125318385846668</v>
      </c>
      <c r="P156" s="192"/>
    </row>
    <row r="157" spans="1:16" s="7" customFormat="1" ht="11.25" customHeight="1">
      <c r="A157" s="69" t="s">
        <v>2266</v>
      </c>
      <c r="B157" s="78" t="s">
        <v>3521</v>
      </c>
      <c r="C157" s="78" t="s">
        <v>1222</v>
      </c>
      <c r="D157" s="163" t="s">
        <v>3574</v>
      </c>
      <c r="E157" s="15">
        <v>69.158682330529132</v>
      </c>
      <c r="F157" s="13">
        <f>E157+(E157*$N$4)/100</f>
        <v>69.158682330529132</v>
      </c>
      <c r="G157" s="43">
        <v>295</v>
      </c>
      <c r="H157" s="53">
        <v>208</v>
      </c>
      <c r="I157" s="43">
        <v>42</v>
      </c>
      <c r="J157" s="31">
        <v>16</v>
      </c>
      <c r="K157" s="32" t="s">
        <v>11</v>
      </c>
      <c r="L157" s="182">
        <f t="shared" si="13"/>
        <v>69.158682330529132</v>
      </c>
      <c r="M157" s="183">
        <f>IF($N$5="",(F157*$P$5)/100+F157,L157+(L157*$P$5)/100)</f>
        <v>69.158682330529132</v>
      </c>
      <c r="N157" s="262"/>
      <c r="O157" s="228"/>
      <c r="P157" s="192"/>
    </row>
    <row r="158" spans="1:16" s="7" customFormat="1" ht="11.25" customHeight="1">
      <c r="A158" s="68"/>
      <c r="B158" s="76"/>
      <c r="C158" s="76"/>
      <c r="D158" s="162" t="s">
        <v>1223</v>
      </c>
      <c r="E158" s="13"/>
      <c r="F158" s="13"/>
      <c r="G158" s="41"/>
      <c r="H158" s="51"/>
      <c r="I158" s="41"/>
      <c r="J158" s="27"/>
      <c r="K158" s="28"/>
      <c r="L158" s="182"/>
      <c r="M158" s="183"/>
      <c r="N158" s="262"/>
      <c r="O158" s="228"/>
      <c r="P158" s="192"/>
    </row>
    <row r="159" spans="1:16" s="7" customFormat="1" ht="11.25" customHeight="1">
      <c r="A159" s="65" t="s">
        <v>905</v>
      </c>
      <c r="B159" s="77" t="s">
        <v>46</v>
      </c>
      <c r="C159" s="77" t="s">
        <v>2595</v>
      </c>
      <c r="D159" s="158" t="s">
        <v>448</v>
      </c>
      <c r="E159" s="6">
        <v>44.233625237706612</v>
      </c>
      <c r="F159" s="13">
        <f>E159+(E159*$N$4)/100</f>
        <v>44.233625237706612</v>
      </c>
      <c r="G159" s="38">
        <v>185</v>
      </c>
      <c r="H159" s="39">
        <v>133</v>
      </c>
      <c r="I159" s="38">
        <v>39</v>
      </c>
      <c r="J159" s="21">
        <v>26</v>
      </c>
      <c r="K159" s="22" t="s">
        <v>519</v>
      </c>
      <c r="L159" s="182">
        <f t="shared" si="13"/>
        <v>44.233625237706612</v>
      </c>
      <c r="M159" s="183">
        <f>IF($N$5="",(F159*$P$5)/100+F159,L159+(L159*$P$5)/100)</f>
        <v>44.233625237706612</v>
      </c>
      <c r="N159" s="262"/>
      <c r="O159" s="228"/>
      <c r="P159" s="192"/>
    </row>
    <row r="160" spans="1:16" s="7" customFormat="1" ht="11.25" customHeight="1">
      <c r="A160" s="65" t="s">
        <v>919</v>
      </c>
      <c r="B160" s="77" t="s">
        <v>442</v>
      </c>
      <c r="C160" s="77" t="s">
        <v>2396</v>
      </c>
      <c r="D160" s="158" t="s">
        <v>2397</v>
      </c>
      <c r="E160" s="6">
        <v>62.056890231672241</v>
      </c>
      <c r="F160" s="13">
        <f>E160+(E160*$N$4)/100</f>
        <v>62.056890231672241</v>
      </c>
      <c r="G160" s="38">
        <v>285</v>
      </c>
      <c r="H160" s="39">
        <v>184</v>
      </c>
      <c r="I160" s="38">
        <v>41</v>
      </c>
      <c r="J160" s="21">
        <v>22</v>
      </c>
      <c r="K160" s="22" t="s">
        <v>519</v>
      </c>
      <c r="L160" s="182">
        <f t="shared" si="13"/>
        <v>62.056890231672241</v>
      </c>
      <c r="M160" s="183">
        <f>IF($N$5="",(F160*$P$5)/100+F160,L160+(L160*$P$5)/100)</f>
        <v>62.056890231672241</v>
      </c>
      <c r="N160" s="262"/>
      <c r="O160" s="228"/>
      <c r="P160" s="192"/>
    </row>
    <row r="161" spans="1:16" s="7" customFormat="1" ht="11.25" customHeight="1">
      <c r="A161" s="65" t="s">
        <v>2296</v>
      </c>
      <c r="B161" s="77" t="s">
        <v>96</v>
      </c>
      <c r="C161" s="77" t="s">
        <v>97</v>
      </c>
      <c r="D161" s="158" t="s">
        <v>98</v>
      </c>
      <c r="E161" s="6">
        <v>146.39407336123335</v>
      </c>
      <c r="F161" s="13">
        <f>E161+(E161*$N$4)/100</f>
        <v>146.39407336123335</v>
      </c>
      <c r="G161" s="38">
        <v>405</v>
      </c>
      <c r="H161" s="39">
        <v>200</v>
      </c>
      <c r="I161" s="38">
        <v>42</v>
      </c>
      <c r="J161" s="21">
        <v>0</v>
      </c>
      <c r="K161" s="22" t="s">
        <v>519</v>
      </c>
      <c r="L161" s="182">
        <f t="shared" si="13"/>
        <v>146.39407336123335</v>
      </c>
      <c r="M161" s="183">
        <f>IF($N$5="",(F161*$P$5)/100+F161,L161+(L161*$P$5)/100)</f>
        <v>146.39407336123335</v>
      </c>
      <c r="N161" s="262"/>
      <c r="O161" s="228"/>
      <c r="P161" s="192"/>
    </row>
    <row r="162" spans="1:16" s="7" customFormat="1" ht="11.25" customHeight="1">
      <c r="A162" s="65"/>
      <c r="B162" s="77"/>
      <c r="C162" s="77"/>
      <c r="D162" s="158" t="s">
        <v>99</v>
      </c>
      <c r="E162" s="6"/>
      <c r="F162" s="6"/>
      <c r="G162" s="38"/>
      <c r="H162" s="39"/>
      <c r="I162" s="38"/>
      <c r="J162" s="21"/>
      <c r="K162" s="22"/>
      <c r="L162" s="182"/>
      <c r="M162" s="183"/>
      <c r="N162" s="262"/>
      <c r="O162" s="228"/>
      <c r="P162" s="192"/>
    </row>
    <row r="163" spans="1:16" s="7" customFormat="1" ht="11.25" customHeight="1">
      <c r="A163" s="65"/>
      <c r="B163" s="77"/>
      <c r="C163" s="77"/>
      <c r="D163" s="158" t="s">
        <v>100</v>
      </c>
      <c r="E163" s="6"/>
      <c r="F163" s="6"/>
      <c r="G163" s="38"/>
      <c r="H163" s="39"/>
      <c r="I163" s="38"/>
      <c r="J163" s="21"/>
      <c r="K163" s="22"/>
      <c r="L163" s="182"/>
      <c r="M163" s="183"/>
      <c r="N163" s="262"/>
      <c r="O163" s="228"/>
      <c r="P163" s="192"/>
    </row>
    <row r="164" spans="1:16" s="7" customFormat="1" ht="11.25" customHeight="1">
      <c r="A164" s="65" t="s">
        <v>2900</v>
      </c>
      <c r="B164" s="77">
        <v>0</v>
      </c>
      <c r="C164" s="77" t="s">
        <v>2894</v>
      </c>
      <c r="D164" s="158" t="s">
        <v>2895</v>
      </c>
      <c r="E164" s="6">
        <v>68.895590400000003</v>
      </c>
      <c r="F164" s="13">
        <f t="shared" ref="F164:F178" si="15">E164+(E164*$N$4)/100</f>
        <v>68.895590400000003</v>
      </c>
      <c r="G164" s="38">
        <v>0</v>
      </c>
      <c r="H164" s="38">
        <v>0</v>
      </c>
      <c r="I164" s="39">
        <v>0</v>
      </c>
      <c r="J164" s="21">
        <v>0</v>
      </c>
      <c r="K164" s="22" t="s">
        <v>519</v>
      </c>
      <c r="L164" s="182">
        <f>F164-(F164*$N$5)/100</f>
        <v>68.895590400000003</v>
      </c>
      <c r="M164" s="183">
        <f t="shared" ref="M164:M178" si="16">IF($N$5="",(F164*$P$5)/100+F164,L164+(L164*$P$5)/100)</f>
        <v>68.895590400000003</v>
      </c>
      <c r="N164" s="262"/>
      <c r="O164" s="228"/>
      <c r="P164" s="192"/>
    </row>
    <row r="165" spans="1:16" s="7" customFormat="1" ht="11.25" customHeight="1">
      <c r="A165" s="65" t="s">
        <v>2901</v>
      </c>
      <c r="B165" s="77">
        <v>0</v>
      </c>
      <c r="C165" s="77" t="s">
        <v>2896</v>
      </c>
      <c r="D165" s="158" t="s">
        <v>2897</v>
      </c>
      <c r="E165" s="6">
        <v>77.507539199999997</v>
      </c>
      <c r="F165" s="13">
        <f t="shared" si="15"/>
        <v>77.507539199999997</v>
      </c>
      <c r="G165" s="38">
        <v>0</v>
      </c>
      <c r="H165" s="38">
        <v>0</v>
      </c>
      <c r="I165" s="39">
        <v>0</v>
      </c>
      <c r="J165" s="21">
        <v>0</v>
      </c>
      <c r="K165" s="22" t="s">
        <v>519</v>
      </c>
      <c r="L165" s="182">
        <f>F165-(F165*$N$5)/100</f>
        <v>77.507539199999997</v>
      </c>
      <c r="M165" s="183">
        <f t="shared" si="16"/>
        <v>77.507539199999997</v>
      </c>
      <c r="N165" s="262"/>
      <c r="O165" s="228"/>
      <c r="P165" s="192"/>
    </row>
    <row r="166" spans="1:16" s="7" customFormat="1" ht="11.25" customHeight="1">
      <c r="A166" s="65" t="s">
        <v>2902</v>
      </c>
      <c r="B166" s="77">
        <v>0</v>
      </c>
      <c r="C166" s="77" t="s">
        <v>2898</v>
      </c>
      <c r="D166" s="158" t="s">
        <v>2899</v>
      </c>
      <c r="E166" s="6">
        <v>77.507539199999997</v>
      </c>
      <c r="F166" s="13">
        <f t="shared" si="15"/>
        <v>77.507539199999997</v>
      </c>
      <c r="G166" s="38">
        <v>0</v>
      </c>
      <c r="H166" s="38">
        <v>0</v>
      </c>
      <c r="I166" s="39">
        <v>0</v>
      </c>
      <c r="J166" s="21">
        <v>12</v>
      </c>
      <c r="K166" s="22" t="s">
        <v>519</v>
      </c>
      <c r="L166" s="182">
        <f>F166-(F166*$N$5)/100</f>
        <v>77.507539199999997</v>
      </c>
      <c r="M166" s="183">
        <f t="shared" si="16"/>
        <v>77.507539199999997</v>
      </c>
      <c r="N166" s="262"/>
      <c r="O166" s="228"/>
      <c r="P166" s="192"/>
    </row>
    <row r="167" spans="1:16" s="7" customFormat="1" ht="11.25" customHeight="1">
      <c r="A167" s="65" t="s">
        <v>3337</v>
      </c>
      <c r="B167" s="77"/>
      <c r="C167" s="77"/>
      <c r="D167" s="158" t="s">
        <v>3338</v>
      </c>
      <c r="E167" s="6">
        <v>74.405987510399996</v>
      </c>
      <c r="F167" s="13">
        <f t="shared" si="15"/>
        <v>74.405987510399996</v>
      </c>
      <c r="G167" s="38"/>
      <c r="H167" s="38"/>
      <c r="I167" s="39"/>
      <c r="J167" s="21"/>
      <c r="K167" s="22" t="s">
        <v>519</v>
      </c>
      <c r="L167" s="182">
        <f>F167-(F167*$N$5)/100</f>
        <v>74.405987510399996</v>
      </c>
      <c r="M167" s="183">
        <f t="shared" si="16"/>
        <v>74.405987510399996</v>
      </c>
      <c r="N167" s="262"/>
      <c r="O167" s="228"/>
      <c r="P167" s="192"/>
    </row>
    <row r="168" spans="1:16" s="7" customFormat="1" ht="11.25" customHeight="1">
      <c r="A168" s="65" t="s">
        <v>3592</v>
      </c>
      <c r="B168" s="77"/>
      <c r="C168" s="77"/>
      <c r="D168" s="158" t="s">
        <v>3593</v>
      </c>
      <c r="E168" s="6">
        <v>82.646928000000003</v>
      </c>
      <c r="F168" s="13">
        <f t="shared" si="15"/>
        <v>82.646928000000003</v>
      </c>
      <c r="G168" s="38">
        <v>215</v>
      </c>
      <c r="H168" s="38">
        <v>209</v>
      </c>
      <c r="I168" s="39" t="s">
        <v>3600</v>
      </c>
      <c r="J168" s="21"/>
      <c r="K168" s="22"/>
      <c r="L168" s="182">
        <f>F168-(F168*$N$5)/100</f>
        <v>82.646928000000003</v>
      </c>
      <c r="M168" s="183">
        <f t="shared" si="16"/>
        <v>82.646928000000003</v>
      </c>
      <c r="N168" s="262"/>
      <c r="O168" s="228"/>
      <c r="P168" s="192"/>
    </row>
    <row r="169" spans="1:16" s="7" customFormat="1" ht="11.25" customHeight="1">
      <c r="A169" s="65" t="s">
        <v>1830</v>
      </c>
      <c r="B169" s="77" t="s">
        <v>508</v>
      </c>
      <c r="C169" s="77" t="s">
        <v>1248</v>
      </c>
      <c r="D169" s="158" t="s">
        <v>2559</v>
      </c>
      <c r="E169" s="6">
        <v>64.755073760831991</v>
      </c>
      <c r="F169" s="13">
        <f t="shared" si="15"/>
        <v>64.755073760831991</v>
      </c>
      <c r="G169" s="38">
        <v>282</v>
      </c>
      <c r="H169" s="39">
        <v>224</v>
      </c>
      <c r="I169" s="38">
        <v>65</v>
      </c>
      <c r="J169" s="21">
        <v>10</v>
      </c>
      <c r="K169" s="22" t="s">
        <v>12</v>
      </c>
      <c r="L169" s="182">
        <f t="shared" si="13"/>
        <v>64.755073760831991</v>
      </c>
      <c r="M169" s="183">
        <f t="shared" si="16"/>
        <v>64.755073760831991</v>
      </c>
      <c r="N169" s="262"/>
      <c r="O169" s="228"/>
      <c r="P169" s="192"/>
    </row>
    <row r="170" spans="1:16" ht="11.25" customHeight="1">
      <c r="A170" s="65" t="s">
        <v>3264</v>
      </c>
      <c r="B170" s="77" t="s">
        <v>128</v>
      </c>
      <c r="C170" s="77" t="s">
        <v>1719</v>
      </c>
      <c r="D170" s="158" t="s">
        <v>2560</v>
      </c>
      <c r="E170" s="6">
        <v>55.863381082545686</v>
      </c>
      <c r="F170" s="13">
        <f t="shared" si="15"/>
        <v>55.863381082545686</v>
      </c>
      <c r="G170" s="38">
        <v>262</v>
      </c>
      <c r="H170" s="39">
        <v>208</v>
      </c>
      <c r="I170" s="38">
        <v>62</v>
      </c>
      <c r="J170" s="21">
        <v>20</v>
      </c>
      <c r="K170" s="22" t="s">
        <v>12</v>
      </c>
      <c r="L170" s="182">
        <f t="shared" si="13"/>
        <v>55.863381082545686</v>
      </c>
      <c r="M170" s="183">
        <f t="shared" si="16"/>
        <v>55.863381082545686</v>
      </c>
      <c r="P170" s="192"/>
    </row>
    <row r="171" spans="1:16" ht="11.25" customHeight="1">
      <c r="A171" s="65" t="s">
        <v>1878</v>
      </c>
      <c r="B171" s="77" t="s">
        <v>1698</v>
      </c>
      <c r="C171" s="77" t="s">
        <v>1727</v>
      </c>
      <c r="D171" s="158" t="s">
        <v>1461</v>
      </c>
      <c r="E171" s="6">
        <v>68.408970901930957</v>
      </c>
      <c r="F171" s="13">
        <f t="shared" si="15"/>
        <v>68.408970901930957</v>
      </c>
      <c r="G171" s="38">
        <v>311</v>
      </c>
      <c r="H171" s="39">
        <v>257</v>
      </c>
      <c r="I171" s="38">
        <v>89</v>
      </c>
      <c r="J171" s="21">
        <v>10</v>
      </c>
      <c r="K171" s="22" t="s">
        <v>12</v>
      </c>
      <c r="L171" s="182">
        <f t="shared" si="13"/>
        <v>68.408970901930957</v>
      </c>
      <c r="M171" s="183">
        <f t="shared" si="16"/>
        <v>68.408970901930957</v>
      </c>
      <c r="P171" s="192"/>
    </row>
    <row r="172" spans="1:16" ht="11.25" customHeight="1">
      <c r="A172" s="65" t="s">
        <v>1887</v>
      </c>
      <c r="B172" s="77" t="s">
        <v>511</v>
      </c>
      <c r="C172" s="77" t="s">
        <v>402</v>
      </c>
      <c r="D172" s="158" t="s">
        <v>1753</v>
      </c>
      <c r="E172" s="6">
        <v>54.510756843258875</v>
      </c>
      <c r="F172" s="13">
        <f t="shared" si="15"/>
        <v>54.510756843258875</v>
      </c>
      <c r="G172" s="38">
        <v>260</v>
      </c>
      <c r="H172" s="39">
        <v>208</v>
      </c>
      <c r="I172" s="38">
        <v>61</v>
      </c>
      <c r="J172" s="21">
        <v>20</v>
      </c>
      <c r="K172" s="22" t="s">
        <v>12</v>
      </c>
      <c r="L172" s="182">
        <f t="shared" si="13"/>
        <v>54.510756843258875</v>
      </c>
      <c r="M172" s="183">
        <f t="shared" si="16"/>
        <v>54.510756843258875</v>
      </c>
      <c r="P172" s="192"/>
    </row>
    <row r="173" spans="1:16" ht="11.25" customHeight="1">
      <c r="A173" s="65" t="s">
        <v>1902</v>
      </c>
      <c r="B173" s="77" t="s">
        <v>2316</v>
      </c>
      <c r="C173" s="77" t="s">
        <v>3458</v>
      </c>
      <c r="D173" s="158" t="s">
        <v>2317</v>
      </c>
      <c r="E173" s="6">
        <v>70.592163910670067</v>
      </c>
      <c r="F173" s="13">
        <f t="shared" si="15"/>
        <v>70.592163910670067</v>
      </c>
      <c r="G173" s="38">
        <v>248</v>
      </c>
      <c r="H173" s="39">
        <v>207</v>
      </c>
      <c r="I173" s="38">
        <v>73</v>
      </c>
      <c r="J173" s="21">
        <v>10</v>
      </c>
      <c r="K173" s="22" t="s">
        <v>12</v>
      </c>
      <c r="L173" s="182">
        <f t="shared" si="13"/>
        <v>70.592163910670067</v>
      </c>
      <c r="M173" s="183">
        <f t="shared" si="16"/>
        <v>70.592163910670067</v>
      </c>
      <c r="P173" s="192"/>
    </row>
    <row r="174" spans="1:16" ht="11.25" customHeight="1">
      <c r="A174" s="65" t="s">
        <v>1914</v>
      </c>
      <c r="B174" s="77" t="s">
        <v>1293</v>
      </c>
      <c r="C174" s="77">
        <v>0</v>
      </c>
      <c r="D174" s="158" t="s">
        <v>2426</v>
      </c>
      <c r="E174" s="6">
        <v>44.078642397759282</v>
      </c>
      <c r="F174" s="13">
        <f t="shared" si="15"/>
        <v>44.078642397759282</v>
      </c>
      <c r="G174" s="38">
        <v>245</v>
      </c>
      <c r="H174" s="39">
        <v>203</v>
      </c>
      <c r="I174" s="38">
        <v>61</v>
      </c>
      <c r="J174" s="21">
        <v>24</v>
      </c>
      <c r="K174" s="22" t="s">
        <v>12</v>
      </c>
      <c r="L174" s="182">
        <f t="shared" si="13"/>
        <v>44.078642397759282</v>
      </c>
      <c r="M174" s="183">
        <f t="shared" si="16"/>
        <v>44.078642397759282</v>
      </c>
      <c r="P174" s="192"/>
    </row>
    <row r="175" spans="1:16" s="7" customFormat="1" ht="11.25" customHeight="1">
      <c r="A175" s="65" t="s">
        <v>1860</v>
      </c>
      <c r="B175" s="77" t="s">
        <v>1282</v>
      </c>
      <c r="C175" s="77" t="s">
        <v>1283</v>
      </c>
      <c r="D175" s="158" t="s">
        <v>2591</v>
      </c>
      <c r="E175" s="6">
        <v>172.98823241355942</v>
      </c>
      <c r="F175" s="13">
        <f t="shared" si="15"/>
        <v>172.98823241355942</v>
      </c>
      <c r="G175" s="38">
        <v>148</v>
      </c>
      <c r="H175" s="39">
        <v>72</v>
      </c>
      <c r="I175" s="38">
        <v>335</v>
      </c>
      <c r="J175" s="21">
        <v>1</v>
      </c>
      <c r="K175" s="22" t="s">
        <v>13</v>
      </c>
      <c r="L175" s="182">
        <f t="shared" si="13"/>
        <v>172.98823241355942</v>
      </c>
      <c r="M175" s="183">
        <f t="shared" si="16"/>
        <v>172.98823241355942</v>
      </c>
      <c r="N175" s="262"/>
      <c r="O175" s="228"/>
      <c r="P175" s="192"/>
    </row>
    <row r="176" spans="1:16" s="7" customFormat="1" ht="11.25" customHeight="1">
      <c r="A176" s="65" t="s">
        <v>1976</v>
      </c>
      <c r="B176" s="77" t="s">
        <v>1403</v>
      </c>
      <c r="C176" s="77" t="s">
        <v>1341</v>
      </c>
      <c r="D176" s="158" t="s">
        <v>1440</v>
      </c>
      <c r="E176" s="6">
        <v>204.87788492864792</v>
      </c>
      <c r="F176" s="13">
        <f t="shared" si="15"/>
        <v>204.87788492864792</v>
      </c>
      <c r="G176" s="38">
        <v>163</v>
      </c>
      <c r="H176" s="39">
        <v>87</v>
      </c>
      <c r="I176" s="38">
        <v>350</v>
      </c>
      <c r="J176" s="21">
        <v>1</v>
      </c>
      <c r="K176" s="22" t="s">
        <v>13</v>
      </c>
      <c r="L176" s="182">
        <f t="shared" si="13"/>
        <v>204.87788492864792</v>
      </c>
      <c r="M176" s="183">
        <f t="shared" si="16"/>
        <v>204.87788492864792</v>
      </c>
      <c r="N176" s="262"/>
      <c r="O176" s="228"/>
      <c r="P176" s="192"/>
    </row>
    <row r="177" spans="1:16" s="7" customFormat="1" ht="11.25" customHeight="1">
      <c r="A177" s="65" t="s">
        <v>2181</v>
      </c>
      <c r="B177" s="77"/>
      <c r="C177" s="77"/>
      <c r="D177" s="158" t="s">
        <v>1357</v>
      </c>
      <c r="E177" s="6">
        <v>125.08981551583057</v>
      </c>
      <c r="F177" s="13">
        <f t="shared" si="15"/>
        <v>125.08981551583057</v>
      </c>
      <c r="G177" s="38">
        <v>155</v>
      </c>
      <c r="H177" s="39">
        <v>79</v>
      </c>
      <c r="I177" s="38">
        <v>165</v>
      </c>
      <c r="J177" s="21">
        <v>10</v>
      </c>
      <c r="K177" s="22" t="s">
        <v>13</v>
      </c>
      <c r="L177" s="182">
        <f t="shared" si="13"/>
        <v>125.08981551583057</v>
      </c>
      <c r="M177" s="183">
        <f t="shared" si="16"/>
        <v>125.08981551583057</v>
      </c>
      <c r="N177" s="262"/>
      <c r="O177" s="228"/>
      <c r="P177" s="192"/>
    </row>
    <row r="178" spans="1:16" s="7" customFormat="1" ht="11.25" customHeight="1">
      <c r="A178" s="69" t="s">
        <v>1933</v>
      </c>
      <c r="B178" s="78" t="s">
        <v>532</v>
      </c>
      <c r="C178" s="78" t="s">
        <v>1249</v>
      </c>
      <c r="D178" s="163" t="s">
        <v>381</v>
      </c>
      <c r="E178" s="15">
        <v>86.940937448339881</v>
      </c>
      <c r="F178" s="13">
        <f t="shared" si="15"/>
        <v>86.940937448339881</v>
      </c>
      <c r="G178" s="43">
        <v>125.2</v>
      </c>
      <c r="H178" s="53">
        <v>74</v>
      </c>
      <c r="I178" s="43">
        <v>320.3</v>
      </c>
      <c r="J178" s="31">
        <v>8</v>
      </c>
      <c r="K178" s="32" t="s">
        <v>12</v>
      </c>
      <c r="L178" s="182">
        <f t="shared" si="13"/>
        <v>86.940937448339881</v>
      </c>
      <c r="M178" s="183">
        <f t="shared" si="16"/>
        <v>86.940937448339881</v>
      </c>
      <c r="N178" s="262"/>
      <c r="O178" s="228"/>
      <c r="P178" s="192"/>
    </row>
    <row r="179" spans="1:16" s="7" customFormat="1" ht="11.25" customHeight="1">
      <c r="A179" s="70"/>
      <c r="B179" s="79"/>
      <c r="C179" s="79"/>
      <c r="D179" s="165" t="s">
        <v>382</v>
      </c>
      <c r="E179" s="55"/>
      <c r="F179" s="55"/>
      <c r="G179" s="56"/>
      <c r="H179" s="57"/>
      <c r="I179" s="56"/>
      <c r="J179" s="58"/>
      <c r="K179" s="59"/>
      <c r="L179" s="182"/>
      <c r="M179" s="183"/>
      <c r="N179" s="262"/>
      <c r="O179" s="228"/>
      <c r="P179" s="192"/>
    </row>
    <row r="180" spans="1:16" s="7" customFormat="1" ht="11.25" customHeight="1">
      <c r="A180" s="68"/>
      <c r="B180" s="76"/>
      <c r="C180" s="76"/>
      <c r="D180" s="162" t="s">
        <v>383</v>
      </c>
      <c r="E180" s="13"/>
      <c r="F180" s="13"/>
      <c r="G180" s="41"/>
      <c r="H180" s="51"/>
      <c r="I180" s="41"/>
      <c r="J180" s="27"/>
      <c r="K180" s="28"/>
      <c r="L180" s="182"/>
      <c r="M180" s="183"/>
      <c r="N180" s="262"/>
      <c r="O180" s="228"/>
      <c r="P180" s="192"/>
    </row>
    <row r="181" spans="1:16" s="7" customFormat="1" ht="11.25" customHeight="1">
      <c r="A181" s="69" t="s">
        <v>2200</v>
      </c>
      <c r="B181" s="78"/>
      <c r="C181" s="78" t="s">
        <v>691</v>
      </c>
      <c r="D181" s="163" t="s">
        <v>2830</v>
      </c>
      <c r="E181" s="15">
        <v>158.51211894794361</v>
      </c>
      <c r="F181" s="13">
        <f>E181+(E181*$N$4)/100</f>
        <v>158.51211894794361</v>
      </c>
      <c r="G181" s="43">
        <v>144</v>
      </c>
      <c r="H181" s="53">
        <v>87</v>
      </c>
      <c r="I181" s="43">
        <v>362</v>
      </c>
      <c r="J181" s="31">
        <v>1</v>
      </c>
      <c r="K181" s="32" t="s">
        <v>13</v>
      </c>
      <c r="L181" s="182">
        <f t="shared" si="13"/>
        <v>158.51211894794361</v>
      </c>
      <c r="M181" s="183">
        <f>IF($N$5="",(F181*$P$5)/100+F181,L181+(L181*$P$5)/100)</f>
        <v>158.51211894794361</v>
      </c>
      <c r="N181" s="262"/>
      <c r="O181" s="228"/>
      <c r="P181" s="192"/>
    </row>
    <row r="182" spans="1:16" s="7" customFormat="1" ht="11.25" customHeight="1">
      <c r="A182" s="68"/>
      <c r="B182" s="76"/>
      <c r="C182" s="76"/>
      <c r="D182" s="162" t="s">
        <v>2831</v>
      </c>
      <c r="E182" s="13"/>
      <c r="F182" s="13"/>
      <c r="G182" s="41"/>
      <c r="H182" s="51"/>
      <c r="I182" s="41"/>
      <c r="J182" s="27"/>
      <c r="K182" s="28"/>
      <c r="L182" s="182"/>
      <c r="M182" s="183"/>
      <c r="N182" s="262"/>
      <c r="O182" s="228"/>
      <c r="P182" s="192"/>
    </row>
    <row r="183" spans="1:16" s="7" customFormat="1" ht="11.25" customHeight="1">
      <c r="A183" s="65" t="s">
        <v>993</v>
      </c>
      <c r="B183" s="77">
        <v>0</v>
      </c>
      <c r="C183" s="77" t="s">
        <v>3567</v>
      </c>
      <c r="D183" s="158" t="s">
        <v>3569</v>
      </c>
      <c r="E183" s="6">
        <v>591.59989861797294</v>
      </c>
      <c r="F183" s="13">
        <f t="shared" ref="F183:F189" si="17">E183+(E183*$N$4)/100</f>
        <v>591.59989861797294</v>
      </c>
      <c r="G183" s="38">
        <v>235</v>
      </c>
      <c r="H183" s="39">
        <v>130</v>
      </c>
      <c r="I183" s="38">
        <v>325</v>
      </c>
      <c r="J183" s="21">
        <v>0</v>
      </c>
      <c r="K183" s="22" t="s">
        <v>13</v>
      </c>
      <c r="L183" s="182">
        <f t="shared" si="13"/>
        <v>591.59989861797294</v>
      </c>
      <c r="M183" s="183">
        <f t="shared" ref="M183:M189" si="18">IF($N$5="",(F183*$P$5)/100+F183,L183+(L183*$P$5)/100)</f>
        <v>591.59989861797294</v>
      </c>
      <c r="N183" s="262"/>
      <c r="O183" s="228"/>
      <c r="P183" s="192"/>
    </row>
    <row r="184" spans="1:16" s="7" customFormat="1" ht="11.25" customHeight="1">
      <c r="A184" s="65" t="s">
        <v>1797</v>
      </c>
      <c r="B184" s="77">
        <v>0</v>
      </c>
      <c r="C184" s="77" t="s">
        <v>3570</v>
      </c>
      <c r="D184" s="158" t="s">
        <v>1451</v>
      </c>
      <c r="E184" s="6">
        <v>238.55594086114516</v>
      </c>
      <c r="F184" s="13">
        <f t="shared" si="17"/>
        <v>238.55594086114516</v>
      </c>
      <c r="G184" s="38">
        <v>134</v>
      </c>
      <c r="H184" s="39">
        <v>94</v>
      </c>
      <c r="I184" s="38">
        <v>306.10000000000002</v>
      </c>
      <c r="J184" s="21">
        <v>0</v>
      </c>
      <c r="K184" s="22" t="s">
        <v>13</v>
      </c>
      <c r="L184" s="182">
        <f t="shared" si="13"/>
        <v>238.55594086114516</v>
      </c>
      <c r="M184" s="183">
        <f t="shared" si="18"/>
        <v>238.55594086114516</v>
      </c>
      <c r="N184" s="262"/>
      <c r="O184" s="228"/>
      <c r="P184" s="192"/>
    </row>
    <row r="185" spans="1:16" s="7" customFormat="1" ht="11.25" customHeight="1">
      <c r="A185" s="66" t="s">
        <v>1798</v>
      </c>
      <c r="B185" s="81">
        <v>0</v>
      </c>
      <c r="C185" s="81" t="s">
        <v>3571</v>
      </c>
      <c r="D185" s="164" t="s">
        <v>3576</v>
      </c>
      <c r="E185" s="11">
        <v>211.30674224150891</v>
      </c>
      <c r="F185" s="13">
        <f t="shared" si="17"/>
        <v>211.30674224150891</v>
      </c>
      <c r="G185" s="40">
        <v>159</v>
      </c>
      <c r="H185" s="50">
        <v>94</v>
      </c>
      <c r="I185" s="40">
        <v>375.3</v>
      </c>
      <c r="J185" s="23">
        <v>0</v>
      </c>
      <c r="K185" s="24" t="s">
        <v>13</v>
      </c>
      <c r="L185" s="182">
        <f t="shared" si="13"/>
        <v>211.30674224150891</v>
      </c>
      <c r="M185" s="183">
        <f t="shared" si="18"/>
        <v>211.30674224150891</v>
      </c>
      <c r="N185" s="262"/>
      <c r="O185" s="228"/>
      <c r="P185" s="192"/>
    </row>
    <row r="186" spans="1:16" s="7" customFormat="1" ht="11.25" customHeight="1">
      <c r="A186" s="65" t="s">
        <v>294</v>
      </c>
      <c r="B186" s="77" t="s">
        <v>2663</v>
      </c>
      <c r="C186" s="77">
        <v>0</v>
      </c>
      <c r="D186" s="158" t="s">
        <v>2665</v>
      </c>
      <c r="E186" s="6">
        <v>660.57813749342074</v>
      </c>
      <c r="F186" s="13">
        <f t="shared" si="17"/>
        <v>660.57813749342074</v>
      </c>
      <c r="G186" s="38">
        <v>275</v>
      </c>
      <c r="H186" s="39">
        <v>165</v>
      </c>
      <c r="I186" s="38">
        <v>393.7</v>
      </c>
      <c r="J186" s="21">
        <v>0</v>
      </c>
      <c r="K186" s="22" t="s">
        <v>13</v>
      </c>
      <c r="L186" s="182">
        <f t="shared" si="13"/>
        <v>660.57813749342074</v>
      </c>
      <c r="M186" s="183">
        <f t="shared" si="18"/>
        <v>660.57813749342074</v>
      </c>
      <c r="N186" s="262"/>
      <c r="O186" s="228"/>
      <c r="P186" s="192"/>
    </row>
    <row r="187" spans="1:16" s="7" customFormat="1" ht="11.25" customHeight="1">
      <c r="A187" s="65" t="s">
        <v>295</v>
      </c>
      <c r="B187" s="77" t="s">
        <v>2676</v>
      </c>
      <c r="C187" s="77">
        <v>0</v>
      </c>
      <c r="D187" s="158" t="s">
        <v>2677</v>
      </c>
      <c r="E187" s="6">
        <v>264.59161996365282</v>
      </c>
      <c r="F187" s="13">
        <f t="shared" si="17"/>
        <v>264.59161996365282</v>
      </c>
      <c r="G187" s="38">
        <v>162</v>
      </c>
      <c r="H187" s="39">
        <v>134</v>
      </c>
      <c r="I187" s="38">
        <v>365.1</v>
      </c>
      <c r="J187" s="21">
        <v>0</v>
      </c>
      <c r="K187" s="22" t="s">
        <v>13</v>
      </c>
      <c r="L187" s="182">
        <f t="shared" si="13"/>
        <v>264.59161996365282</v>
      </c>
      <c r="M187" s="183">
        <f t="shared" si="18"/>
        <v>264.59161996365282</v>
      </c>
      <c r="N187" s="262"/>
      <c r="O187" s="228"/>
      <c r="P187" s="192"/>
    </row>
    <row r="188" spans="1:16" s="7" customFormat="1" ht="11.25" customHeight="1">
      <c r="A188" s="65" t="s">
        <v>1998</v>
      </c>
      <c r="B188" s="77" t="s">
        <v>1523</v>
      </c>
      <c r="C188" s="77" t="s">
        <v>1524</v>
      </c>
      <c r="D188" s="158" t="s">
        <v>1534</v>
      </c>
      <c r="E188" s="6">
        <v>251.72720964099076</v>
      </c>
      <c r="F188" s="13">
        <f t="shared" si="17"/>
        <v>251.72720964099076</v>
      </c>
      <c r="G188" s="38">
        <v>155</v>
      </c>
      <c r="H188" s="39">
        <v>88.5</v>
      </c>
      <c r="I188" s="38">
        <v>315.5</v>
      </c>
      <c r="J188" s="21">
        <v>1</v>
      </c>
      <c r="K188" s="22" t="s">
        <v>13</v>
      </c>
      <c r="L188" s="182">
        <f t="shared" si="13"/>
        <v>251.72720964099076</v>
      </c>
      <c r="M188" s="183">
        <f t="shared" si="18"/>
        <v>251.72720964099076</v>
      </c>
      <c r="N188" s="262"/>
      <c r="O188" s="228"/>
      <c r="P188" s="192"/>
    </row>
    <row r="189" spans="1:16" s="7" customFormat="1" ht="11.25" customHeight="1">
      <c r="A189" s="65" t="s">
        <v>3368</v>
      </c>
      <c r="B189" s="77"/>
      <c r="C189" s="77"/>
      <c r="D189" s="158" t="s">
        <v>3369</v>
      </c>
      <c r="E189" s="6">
        <v>127.31838432767998</v>
      </c>
      <c r="F189" s="13">
        <f t="shared" si="17"/>
        <v>127.31838432767998</v>
      </c>
      <c r="G189" s="38"/>
      <c r="H189" s="39"/>
      <c r="I189" s="38"/>
      <c r="J189" s="21"/>
      <c r="K189" s="22"/>
      <c r="L189" s="182">
        <f t="shared" si="13"/>
        <v>127.31838432767998</v>
      </c>
      <c r="M189" s="183">
        <f t="shared" si="18"/>
        <v>127.31838432767998</v>
      </c>
      <c r="N189" s="262"/>
      <c r="O189" s="228"/>
      <c r="P189" s="192"/>
    </row>
    <row r="190" spans="1:16" ht="11.25" customHeight="1">
      <c r="A190" s="268" t="s">
        <v>1633</v>
      </c>
      <c r="B190" s="269"/>
      <c r="C190" s="269"/>
      <c r="D190" s="269" t="s">
        <v>1632</v>
      </c>
      <c r="E190" s="269"/>
      <c r="F190" s="269"/>
      <c r="G190" s="269"/>
      <c r="H190" s="269"/>
      <c r="I190" s="269"/>
      <c r="J190" s="269"/>
      <c r="K190" s="270"/>
      <c r="L190" s="184"/>
      <c r="M190" s="185"/>
      <c r="P190" s="192"/>
    </row>
    <row r="191" spans="1:16" s="3" customFormat="1" ht="11.25" customHeight="1">
      <c r="A191" s="65" t="s">
        <v>2203</v>
      </c>
      <c r="B191" s="77" t="s">
        <v>28</v>
      </c>
      <c r="C191" s="77" t="s">
        <v>48</v>
      </c>
      <c r="D191" s="158" t="s">
        <v>1438</v>
      </c>
      <c r="E191" s="6">
        <v>57.771379453132802</v>
      </c>
      <c r="F191" s="13">
        <f t="shared" ref="F191:F201" si="19">E191+(E191*$N$4)/100</f>
        <v>57.771379453132802</v>
      </c>
      <c r="G191" s="38">
        <v>410</v>
      </c>
      <c r="H191" s="39">
        <v>141</v>
      </c>
      <c r="I191" s="38">
        <v>18</v>
      </c>
      <c r="J191" s="21">
        <v>6</v>
      </c>
      <c r="K191" s="22" t="s">
        <v>43</v>
      </c>
      <c r="L191" s="182">
        <f t="shared" ref="L191:L201" si="20">F191-(F191*$N$5)/100</f>
        <v>57.771379453132802</v>
      </c>
      <c r="M191" s="183">
        <f t="shared" ref="M191:M201" si="21">IF($N$5="",(F191*$P$5)/100+F191,L191+(L191*$P$5)/100)</f>
        <v>57.771379453132802</v>
      </c>
      <c r="N191" s="262"/>
      <c r="O191" s="228"/>
      <c r="P191" s="192"/>
    </row>
    <row r="192" spans="1:16" s="3" customFormat="1" ht="11.25" customHeight="1">
      <c r="A192" s="65" t="s">
        <v>2237</v>
      </c>
      <c r="B192" s="77" t="s">
        <v>483</v>
      </c>
      <c r="C192" s="77" t="s">
        <v>484</v>
      </c>
      <c r="D192" s="158" t="s">
        <v>1790</v>
      </c>
      <c r="E192" s="6">
        <v>59.976393936076811</v>
      </c>
      <c r="F192" s="13">
        <f t="shared" si="19"/>
        <v>59.976393936076811</v>
      </c>
      <c r="G192" s="38">
        <v>333</v>
      </c>
      <c r="H192" s="39">
        <v>187</v>
      </c>
      <c r="I192" s="38">
        <v>18</v>
      </c>
      <c r="J192" s="21">
        <v>6</v>
      </c>
      <c r="K192" s="22" t="s">
        <v>43</v>
      </c>
      <c r="L192" s="182">
        <f t="shared" si="20"/>
        <v>59.976393936076811</v>
      </c>
      <c r="M192" s="183">
        <f t="shared" si="21"/>
        <v>59.976393936076811</v>
      </c>
      <c r="N192" s="262"/>
      <c r="O192" s="228"/>
      <c r="P192" s="192"/>
    </row>
    <row r="193" spans="1:16" s="3" customFormat="1" ht="11.25" customHeight="1">
      <c r="A193" s="65" t="s">
        <v>2240</v>
      </c>
      <c r="B193" s="77">
        <v>0</v>
      </c>
      <c r="C193" s="77" t="s">
        <v>485</v>
      </c>
      <c r="D193" s="158" t="s">
        <v>1788</v>
      </c>
      <c r="E193" s="6">
        <v>70.670714178355212</v>
      </c>
      <c r="F193" s="13">
        <f t="shared" si="19"/>
        <v>70.670714178355212</v>
      </c>
      <c r="G193" s="38">
        <v>330</v>
      </c>
      <c r="H193" s="39">
        <v>162</v>
      </c>
      <c r="I193" s="38">
        <v>30</v>
      </c>
      <c r="J193" s="21">
        <v>6</v>
      </c>
      <c r="K193" s="22" t="s">
        <v>43</v>
      </c>
      <c r="L193" s="182">
        <f t="shared" si="20"/>
        <v>70.670714178355212</v>
      </c>
      <c r="M193" s="183">
        <f t="shared" si="21"/>
        <v>70.670714178355212</v>
      </c>
      <c r="N193" s="262"/>
      <c r="O193" s="228"/>
      <c r="P193" s="192"/>
    </row>
    <row r="194" spans="1:16" s="3" customFormat="1" ht="11.25" customHeight="1">
      <c r="A194" s="65" t="s">
        <v>2241</v>
      </c>
      <c r="B194" s="77">
        <v>0</v>
      </c>
      <c r="C194" s="77">
        <v>0</v>
      </c>
      <c r="D194" s="158" t="s">
        <v>1789</v>
      </c>
      <c r="E194" s="6">
        <v>73.785297135513588</v>
      </c>
      <c r="F194" s="13">
        <f t="shared" si="19"/>
        <v>73.785297135513588</v>
      </c>
      <c r="G194" s="38">
        <v>280</v>
      </c>
      <c r="H194" s="39">
        <v>195</v>
      </c>
      <c r="I194" s="38">
        <v>30</v>
      </c>
      <c r="J194" s="21">
        <v>6</v>
      </c>
      <c r="K194" s="22" t="s">
        <v>43</v>
      </c>
      <c r="L194" s="182">
        <f t="shared" si="20"/>
        <v>73.785297135513588</v>
      </c>
      <c r="M194" s="183">
        <f t="shared" si="21"/>
        <v>73.785297135513588</v>
      </c>
      <c r="N194" s="262"/>
      <c r="O194" s="228"/>
      <c r="P194" s="192"/>
    </row>
    <row r="195" spans="1:16" s="3" customFormat="1" ht="11.25" customHeight="1">
      <c r="A195" s="65" t="s">
        <v>922</v>
      </c>
      <c r="B195" s="77" t="s">
        <v>1771</v>
      </c>
      <c r="C195" s="77" t="s">
        <v>1764</v>
      </c>
      <c r="D195" s="158" t="s">
        <v>2142</v>
      </c>
      <c r="E195" s="6">
        <v>62.071157694873605</v>
      </c>
      <c r="F195" s="13">
        <f t="shared" si="19"/>
        <v>62.071157694873605</v>
      </c>
      <c r="G195" s="38">
        <v>260</v>
      </c>
      <c r="H195" s="39">
        <v>230</v>
      </c>
      <c r="I195" s="38">
        <v>30</v>
      </c>
      <c r="J195" s="21">
        <v>6</v>
      </c>
      <c r="K195" s="22" t="s">
        <v>43</v>
      </c>
      <c r="L195" s="182">
        <f t="shared" si="20"/>
        <v>62.071157694873605</v>
      </c>
      <c r="M195" s="183">
        <f t="shared" si="21"/>
        <v>62.071157694873605</v>
      </c>
      <c r="N195" s="262"/>
      <c r="O195" s="228"/>
      <c r="P195" s="192"/>
    </row>
    <row r="196" spans="1:16" s="3" customFormat="1" ht="11.25" customHeight="1">
      <c r="A196" s="66" t="s">
        <v>923</v>
      </c>
      <c r="B196" s="81" t="s">
        <v>2501</v>
      </c>
      <c r="C196" s="81" t="s">
        <v>2502</v>
      </c>
      <c r="D196" s="164" t="s">
        <v>1791</v>
      </c>
      <c r="E196" s="11">
        <v>63.339041022566413</v>
      </c>
      <c r="F196" s="13">
        <f t="shared" si="19"/>
        <v>63.339041022566413</v>
      </c>
      <c r="G196" s="40">
        <v>410</v>
      </c>
      <c r="H196" s="50">
        <v>141</v>
      </c>
      <c r="I196" s="40">
        <v>26</v>
      </c>
      <c r="J196" s="23">
        <v>6</v>
      </c>
      <c r="K196" s="24" t="s">
        <v>43</v>
      </c>
      <c r="L196" s="182">
        <f t="shared" si="20"/>
        <v>63.339041022566413</v>
      </c>
      <c r="M196" s="183">
        <f t="shared" si="21"/>
        <v>63.339041022566413</v>
      </c>
      <c r="N196" s="262"/>
      <c r="O196" s="228"/>
      <c r="P196" s="192"/>
    </row>
    <row r="197" spans="1:16" s="3" customFormat="1" ht="11.25" customHeight="1">
      <c r="A197" s="66" t="s">
        <v>960</v>
      </c>
      <c r="B197" s="81">
        <v>0</v>
      </c>
      <c r="C197" s="81">
        <v>0</v>
      </c>
      <c r="D197" s="164" t="s">
        <v>460</v>
      </c>
      <c r="E197" s="11">
        <v>74.565002977919988</v>
      </c>
      <c r="F197" s="13">
        <f t="shared" si="19"/>
        <v>74.565002977919988</v>
      </c>
      <c r="G197" s="40">
        <v>208</v>
      </c>
      <c r="H197" s="50">
        <v>239</v>
      </c>
      <c r="I197" s="40">
        <v>30</v>
      </c>
      <c r="J197" s="23">
        <v>6</v>
      </c>
      <c r="K197" s="24" t="s">
        <v>43</v>
      </c>
      <c r="L197" s="182">
        <f t="shared" si="20"/>
        <v>74.565002977919988</v>
      </c>
      <c r="M197" s="183">
        <f t="shared" si="21"/>
        <v>74.565002977919988</v>
      </c>
      <c r="N197" s="262"/>
      <c r="O197" s="228"/>
      <c r="P197" s="192"/>
    </row>
    <row r="198" spans="1:16" s="3" customFormat="1" ht="11.25" customHeight="1">
      <c r="A198" s="66" t="s">
        <v>969</v>
      </c>
      <c r="B198" s="81" t="s">
        <v>2140</v>
      </c>
      <c r="C198" s="81" t="s">
        <v>2135</v>
      </c>
      <c r="D198" s="164" t="s">
        <v>2136</v>
      </c>
      <c r="E198" s="11">
        <v>78.291795485030391</v>
      </c>
      <c r="F198" s="13">
        <f t="shared" si="19"/>
        <v>78.291795485030391</v>
      </c>
      <c r="G198" s="40">
        <v>292</v>
      </c>
      <c r="H198" s="50">
        <v>190</v>
      </c>
      <c r="I198" s="40">
        <v>32</v>
      </c>
      <c r="J198" s="23">
        <v>6</v>
      </c>
      <c r="K198" s="24" t="s">
        <v>43</v>
      </c>
      <c r="L198" s="182">
        <f t="shared" si="20"/>
        <v>78.291795485030391</v>
      </c>
      <c r="M198" s="183">
        <f t="shared" si="21"/>
        <v>78.291795485030391</v>
      </c>
      <c r="N198" s="262"/>
      <c r="O198" s="228"/>
      <c r="P198" s="192"/>
    </row>
    <row r="199" spans="1:16" s="3" customFormat="1" ht="11.25" customHeight="1">
      <c r="A199" s="66" t="s">
        <v>277</v>
      </c>
      <c r="B199" s="81" t="s">
        <v>1535</v>
      </c>
      <c r="C199" s="81" t="s">
        <v>3060</v>
      </c>
      <c r="D199" s="164" t="s">
        <v>1536</v>
      </c>
      <c r="E199" s="11">
        <v>69.044515997184021</v>
      </c>
      <c r="F199" s="13">
        <f t="shared" si="19"/>
        <v>69.044515997184021</v>
      </c>
      <c r="G199" s="40">
        <v>410</v>
      </c>
      <c r="H199" s="50">
        <v>141</v>
      </c>
      <c r="I199" s="40">
        <v>18</v>
      </c>
      <c r="J199" s="23">
        <v>6</v>
      </c>
      <c r="K199" s="24" t="s">
        <v>43</v>
      </c>
      <c r="L199" s="182">
        <f t="shared" si="20"/>
        <v>69.044515997184021</v>
      </c>
      <c r="M199" s="183">
        <f t="shared" si="21"/>
        <v>69.044515997184021</v>
      </c>
      <c r="N199" s="262"/>
      <c r="O199" s="228"/>
      <c r="P199" s="192"/>
    </row>
    <row r="200" spans="1:16" s="3" customFormat="1" ht="11.25" customHeight="1">
      <c r="A200" s="66" t="s">
        <v>1547</v>
      </c>
      <c r="B200" s="81">
        <v>0</v>
      </c>
      <c r="C200" s="81" t="s">
        <v>1537</v>
      </c>
      <c r="D200" s="164" t="s">
        <v>1538</v>
      </c>
      <c r="E200" s="11">
        <v>73.509670325145606</v>
      </c>
      <c r="F200" s="13">
        <f t="shared" si="19"/>
        <v>73.509670325145606</v>
      </c>
      <c r="G200" s="40">
        <v>248</v>
      </c>
      <c r="H200" s="50">
        <v>198</v>
      </c>
      <c r="I200" s="40">
        <v>19</v>
      </c>
      <c r="J200" s="23">
        <v>6</v>
      </c>
      <c r="K200" s="24" t="s">
        <v>43</v>
      </c>
      <c r="L200" s="182">
        <f t="shared" si="20"/>
        <v>73.509670325145606</v>
      </c>
      <c r="M200" s="183">
        <f t="shared" si="21"/>
        <v>73.509670325145606</v>
      </c>
      <c r="N200" s="262"/>
      <c r="O200" s="228"/>
      <c r="P200" s="192"/>
    </row>
    <row r="201" spans="1:16" s="3" customFormat="1" ht="11.25" customHeight="1">
      <c r="A201" s="66" t="s">
        <v>1158</v>
      </c>
      <c r="B201" s="81">
        <v>0</v>
      </c>
      <c r="C201" s="81">
        <v>0</v>
      </c>
      <c r="D201" s="164" t="s">
        <v>1539</v>
      </c>
      <c r="E201" s="11">
        <v>93.09295520179198</v>
      </c>
      <c r="F201" s="13">
        <f t="shared" si="19"/>
        <v>93.09295520179198</v>
      </c>
      <c r="G201" s="40">
        <v>240</v>
      </c>
      <c r="H201" s="50">
        <v>240</v>
      </c>
      <c r="I201" s="40">
        <v>35</v>
      </c>
      <c r="J201" s="23">
        <v>6</v>
      </c>
      <c r="K201" s="24" t="s">
        <v>43</v>
      </c>
      <c r="L201" s="182">
        <f t="shared" si="20"/>
        <v>93.09295520179198</v>
      </c>
      <c r="M201" s="183">
        <f t="shared" si="21"/>
        <v>93.09295520179198</v>
      </c>
      <c r="N201" s="262"/>
      <c r="O201" s="228"/>
      <c r="P201" s="192"/>
    </row>
    <row r="202" spans="1:16" s="3" customFormat="1" ht="11.25" customHeight="1">
      <c r="A202" s="66"/>
      <c r="B202" s="81"/>
      <c r="C202" s="81"/>
      <c r="D202" s="164" t="s">
        <v>1159</v>
      </c>
      <c r="E202" s="11"/>
      <c r="F202" s="13"/>
      <c r="G202" s="40"/>
      <c r="H202" s="50"/>
      <c r="I202" s="40"/>
      <c r="J202" s="23"/>
      <c r="K202" s="24"/>
      <c r="L202" s="182"/>
      <c r="M202" s="183"/>
      <c r="N202" s="262"/>
      <c r="O202" s="228"/>
      <c r="P202" s="192"/>
    </row>
    <row r="203" spans="1:16" s="3" customFormat="1" ht="11.25" customHeight="1">
      <c r="A203" s="66"/>
      <c r="B203" s="81"/>
      <c r="C203" s="81"/>
      <c r="D203" s="164" t="s">
        <v>1160</v>
      </c>
      <c r="E203" s="11"/>
      <c r="F203" s="13"/>
      <c r="G203" s="40"/>
      <c r="H203" s="50"/>
      <c r="I203" s="40"/>
      <c r="J203" s="23"/>
      <c r="K203" s="24"/>
      <c r="L203" s="182"/>
      <c r="M203" s="183"/>
      <c r="N203" s="262"/>
      <c r="O203" s="228"/>
      <c r="P203" s="192"/>
    </row>
    <row r="204" spans="1:16" s="3" customFormat="1" ht="11.25" customHeight="1">
      <c r="A204" s="66" t="s">
        <v>3594</v>
      </c>
      <c r="B204" s="81"/>
      <c r="C204" s="81"/>
      <c r="D204" s="164" t="s">
        <v>3597</v>
      </c>
      <c r="E204" s="11">
        <v>76.208911999999984</v>
      </c>
      <c r="F204" s="13">
        <f>E204+(E204*$N$4)/100</f>
        <v>76.208911999999984</v>
      </c>
      <c r="G204" s="40"/>
      <c r="H204" s="50"/>
      <c r="I204" s="40"/>
      <c r="J204" s="23"/>
      <c r="K204" s="24"/>
      <c r="L204" s="182">
        <f>F204-(F204*$N$5)/100</f>
        <v>76.208911999999984</v>
      </c>
      <c r="M204" s="183">
        <f>IF($N$5="",(F204*$P$5)/100+F204,L204+(L204*$P$5)/100)</f>
        <v>76.208911999999984</v>
      </c>
      <c r="N204" s="262"/>
      <c r="O204" s="228"/>
      <c r="P204" s="192"/>
    </row>
    <row r="205" spans="1:16" s="3" customFormat="1" ht="11.25" customHeight="1">
      <c r="A205" s="66" t="s">
        <v>3595</v>
      </c>
      <c r="B205" s="81"/>
      <c r="C205" s="81"/>
      <c r="D205" s="164" t="s">
        <v>3598</v>
      </c>
      <c r="E205" s="11">
        <v>81.676816000000002</v>
      </c>
      <c r="F205" s="13">
        <f>E205+(E205*$N$4)/100</f>
        <v>81.676816000000002</v>
      </c>
      <c r="G205" s="40">
        <v>240</v>
      </c>
      <c r="H205" s="50">
        <v>204</v>
      </c>
      <c r="I205" s="40">
        <v>35</v>
      </c>
      <c r="J205" s="23"/>
      <c r="K205" s="24"/>
      <c r="L205" s="182">
        <f>F205-(F205*$N$5)/100</f>
        <v>81.676816000000002</v>
      </c>
      <c r="M205" s="183">
        <f>IF($N$5="",(F205*$P$5)/100+F205,L205+(L205*$P$5)/100)</f>
        <v>81.676816000000002</v>
      </c>
      <c r="N205" s="262"/>
      <c r="O205" s="228"/>
      <c r="P205" s="192"/>
    </row>
    <row r="206" spans="1:16" s="3" customFormat="1" ht="11.25" customHeight="1">
      <c r="A206" s="66" t="s">
        <v>3596</v>
      </c>
      <c r="B206" s="81"/>
      <c r="C206" s="81"/>
      <c r="D206" s="164" t="s">
        <v>3599</v>
      </c>
      <c r="E206" s="11">
        <v>121.13171199999999</v>
      </c>
      <c r="F206" s="13">
        <f>E206+(E206*$N$4)/100</f>
        <v>121.13171199999999</v>
      </c>
      <c r="G206" s="40">
        <v>290</v>
      </c>
      <c r="H206" s="50">
        <v>92</v>
      </c>
      <c r="I206" s="40">
        <v>30</v>
      </c>
      <c r="J206" s="23"/>
      <c r="K206" s="24"/>
      <c r="L206" s="182">
        <f>F206-(F206*$N$5)/100</f>
        <v>121.13171199999999</v>
      </c>
      <c r="M206" s="183">
        <f>IF($N$5="",(F206*$P$5)/100+F206,L206+(L206*$P$5)/100)</f>
        <v>121.13171199999999</v>
      </c>
      <c r="N206" s="262"/>
      <c r="O206" s="228"/>
      <c r="P206" s="192"/>
    </row>
    <row r="207" spans="1:16" s="3" customFormat="1" ht="11.25" customHeight="1">
      <c r="A207" s="66" t="s">
        <v>3616</v>
      </c>
      <c r="B207" s="81"/>
      <c r="C207" s="81"/>
      <c r="D207" s="164" t="s">
        <v>3617</v>
      </c>
      <c r="E207" s="11">
        <v>86.421800000000005</v>
      </c>
      <c r="F207" s="13">
        <f>E207+(E207*$N$4)/100</f>
        <v>86.421800000000005</v>
      </c>
      <c r="G207" s="40"/>
      <c r="H207" s="50"/>
      <c r="I207" s="40"/>
      <c r="J207" s="23"/>
      <c r="K207" s="24"/>
      <c r="L207" s="182">
        <f>F207-(F207*$N$5)/100</f>
        <v>86.421800000000005</v>
      </c>
      <c r="M207" s="183">
        <f>IF($N$5="",(F207*$P$5)/100+F207,L207+(L207*$P$5)/100)</f>
        <v>86.421800000000005</v>
      </c>
      <c r="N207" s="262"/>
      <c r="O207" s="228"/>
      <c r="P207" s="192"/>
    </row>
    <row r="208" spans="1:16" ht="11.25" hidden="1" customHeight="1">
      <c r="A208" s="268" t="s">
        <v>50</v>
      </c>
      <c r="B208" s="269"/>
      <c r="C208" s="269"/>
      <c r="D208" s="269"/>
      <c r="E208" s="269"/>
      <c r="F208" s="269"/>
      <c r="G208" s="269"/>
      <c r="H208" s="269"/>
      <c r="I208" s="269"/>
      <c r="J208" s="269"/>
      <c r="K208" s="270"/>
      <c r="L208" s="184"/>
      <c r="M208" s="185"/>
      <c r="P208" s="192"/>
    </row>
    <row r="209" spans="1:16" s="3" customFormat="1" ht="11.25" hidden="1" customHeight="1">
      <c r="A209" s="65" t="s">
        <v>2278</v>
      </c>
      <c r="B209" s="77" t="s">
        <v>376</v>
      </c>
      <c r="C209" s="77" t="s">
        <v>2416</v>
      </c>
      <c r="D209" s="158" t="s">
        <v>178</v>
      </c>
      <c r="E209" s="6">
        <v>65.764928670185057</v>
      </c>
      <c r="F209" s="13">
        <f>E209+(E209*$N$4)/100</f>
        <v>65.764928670185057</v>
      </c>
      <c r="G209" s="38">
        <v>92</v>
      </c>
      <c r="H209" s="39" t="s">
        <v>55</v>
      </c>
      <c r="I209" s="38">
        <v>130</v>
      </c>
      <c r="J209" s="21">
        <v>6</v>
      </c>
      <c r="K209" s="22" t="s">
        <v>50</v>
      </c>
      <c r="L209" s="182">
        <f t="shared" ref="L209:L247" si="22">F209-(F209*$N$5)/100</f>
        <v>65.764928670185057</v>
      </c>
      <c r="M209" s="183">
        <f>IF($N$5="",(F209*$P$5)/100+F209,L209+(L209*$P$5)/100)</f>
        <v>65.764928670185057</v>
      </c>
      <c r="N209" s="262"/>
      <c r="O209" s="228"/>
      <c r="P209" s="192"/>
    </row>
    <row r="210" spans="1:16" s="10" customFormat="1" ht="11.25" hidden="1" customHeight="1">
      <c r="A210" s="65" t="s">
        <v>2280</v>
      </c>
      <c r="B210" s="77" t="s">
        <v>2417</v>
      </c>
      <c r="C210" s="77" t="s">
        <v>2418</v>
      </c>
      <c r="D210" s="158" t="s">
        <v>2420</v>
      </c>
      <c r="E210" s="6">
        <v>65.764928670185057</v>
      </c>
      <c r="F210" s="13">
        <f>E210+(E210*$N$4)/100</f>
        <v>65.764928670185057</v>
      </c>
      <c r="G210" s="38">
        <v>92</v>
      </c>
      <c r="H210" s="39" t="s">
        <v>52</v>
      </c>
      <c r="I210" s="38">
        <v>130</v>
      </c>
      <c r="J210" s="21">
        <v>6</v>
      </c>
      <c r="K210" s="22" t="s">
        <v>50</v>
      </c>
      <c r="L210" s="182">
        <f t="shared" si="22"/>
        <v>65.764928670185057</v>
      </c>
      <c r="M210" s="183">
        <f>IF($N$5="",(F210*$P$5)/100+F210,L210+(L210*$P$5)/100)</f>
        <v>65.764928670185057</v>
      </c>
      <c r="N210" s="262"/>
      <c r="O210" s="228"/>
      <c r="P210" s="192"/>
    </row>
    <row r="211" spans="1:16" s="10" customFormat="1" ht="11.25" hidden="1" customHeight="1">
      <c r="A211" s="69" t="s">
        <v>2288</v>
      </c>
      <c r="B211" s="78" t="s">
        <v>142</v>
      </c>
      <c r="C211" s="78" t="s">
        <v>2403</v>
      </c>
      <c r="D211" s="163" t="s">
        <v>1380</v>
      </c>
      <c r="E211" s="15">
        <v>60.184230159618174</v>
      </c>
      <c r="F211" s="13">
        <f>E211+(E211*$N$4)/100</f>
        <v>60.184230159618174</v>
      </c>
      <c r="G211" s="43">
        <v>67</v>
      </c>
      <c r="H211" s="53" t="s">
        <v>53</v>
      </c>
      <c r="I211" s="43">
        <v>85</v>
      </c>
      <c r="J211" s="31">
        <v>6</v>
      </c>
      <c r="K211" s="32" t="s">
        <v>50</v>
      </c>
      <c r="L211" s="182">
        <f t="shared" si="22"/>
        <v>60.184230159618174</v>
      </c>
      <c r="M211" s="183">
        <f>IF($N$5="",(F211*$P$5)/100+F211,L211+(L211*$P$5)/100)</f>
        <v>60.184230159618174</v>
      </c>
      <c r="N211" s="262"/>
      <c r="O211" s="228"/>
      <c r="P211" s="192"/>
    </row>
    <row r="212" spans="1:16" s="10" customFormat="1" ht="11.25" hidden="1" customHeight="1">
      <c r="A212" s="68"/>
      <c r="B212" s="76"/>
      <c r="C212" s="76"/>
      <c r="D212" s="162" t="s">
        <v>1381</v>
      </c>
      <c r="E212" s="13"/>
      <c r="F212" s="13"/>
      <c r="G212" s="41"/>
      <c r="H212" s="51"/>
      <c r="I212" s="41"/>
      <c r="J212" s="27"/>
      <c r="K212" s="28"/>
      <c r="L212" s="182"/>
      <c r="M212" s="183"/>
      <c r="N212" s="262"/>
      <c r="O212" s="228"/>
      <c r="P212" s="192"/>
    </row>
    <row r="213" spans="1:16" s="10" customFormat="1" ht="11.25" hidden="1" customHeight="1">
      <c r="A213" s="65" t="s">
        <v>3307</v>
      </c>
      <c r="B213" s="77" t="s">
        <v>409</v>
      </c>
      <c r="C213" s="77" t="s">
        <v>410</v>
      </c>
      <c r="D213" s="158" t="s">
        <v>1224</v>
      </c>
      <c r="E213" s="6">
        <v>51.342873677682555</v>
      </c>
      <c r="F213" s="13">
        <f t="shared" ref="F213:F221" si="23">E213+(E213*$N$4)/100</f>
        <v>51.342873677682555</v>
      </c>
      <c r="G213" s="38">
        <v>75</v>
      </c>
      <c r="H213" s="39" t="s">
        <v>51</v>
      </c>
      <c r="I213" s="38">
        <v>90</v>
      </c>
      <c r="J213" s="21">
        <v>6</v>
      </c>
      <c r="K213" s="22" t="s">
        <v>50</v>
      </c>
      <c r="L213" s="182">
        <f t="shared" si="22"/>
        <v>51.342873677682555</v>
      </c>
      <c r="M213" s="183">
        <f>IF($N$5="",(F213*$P$5)/100+F213,L213+(L213*$P$5)/100)</f>
        <v>51.342873677682555</v>
      </c>
      <c r="N213" s="262"/>
      <c r="O213" s="228"/>
      <c r="P213" s="192"/>
    </row>
    <row r="214" spans="1:16" s="10" customFormat="1" ht="11.25" hidden="1" customHeight="1">
      <c r="A214" s="65"/>
      <c r="B214" s="77"/>
      <c r="C214" s="77"/>
      <c r="D214" s="158" t="s">
        <v>1160</v>
      </c>
      <c r="E214" s="6"/>
      <c r="F214" s="13"/>
      <c r="G214" s="38"/>
      <c r="H214" s="39"/>
      <c r="I214" s="38"/>
      <c r="J214" s="21"/>
      <c r="K214" s="22"/>
      <c r="L214" s="182"/>
      <c r="M214" s="183"/>
      <c r="N214" s="262"/>
      <c r="O214" s="228"/>
      <c r="P214" s="192"/>
    </row>
    <row r="215" spans="1:16" s="10" customFormat="1" ht="11.25" hidden="1" customHeight="1">
      <c r="A215" s="65" t="s">
        <v>812</v>
      </c>
      <c r="B215" s="77" t="s">
        <v>180</v>
      </c>
      <c r="C215" s="77" t="s">
        <v>186</v>
      </c>
      <c r="D215" s="158" t="s">
        <v>187</v>
      </c>
      <c r="E215" s="6">
        <v>72.774634956221462</v>
      </c>
      <c r="F215" s="13">
        <f t="shared" si="23"/>
        <v>72.774634956221462</v>
      </c>
      <c r="G215" s="38">
        <v>92</v>
      </c>
      <c r="H215" s="39" t="s">
        <v>55</v>
      </c>
      <c r="I215" s="38">
        <v>130</v>
      </c>
      <c r="J215" s="21">
        <v>6</v>
      </c>
      <c r="K215" s="22" t="s">
        <v>50</v>
      </c>
      <c r="L215" s="182">
        <f t="shared" si="22"/>
        <v>72.774634956221462</v>
      </c>
      <c r="M215" s="183">
        <f t="shared" ref="M215:M221" si="24">IF($N$5="",(F215*$P$5)/100+F215,L215+(L215*$P$5)/100)</f>
        <v>72.774634956221462</v>
      </c>
      <c r="N215" s="262"/>
      <c r="O215" s="228"/>
      <c r="P215" s="192"/>
    </row>
    <row r="216" spans="1:16" s="10" customFormat="1" ht="11.25" hidden="1" customHeight="1">
      <c r="A216" s="65" t="s">
        <v>817</v>
      </c>
      <c r="B216" s="77" t="s">
        <v>191</v>
      </c>
      <c r="C216" s="77" t="s">
        <v>192</v>
      </c>
      <c r="D216" s="158" t="s">
        <v>193</v>
      </c>
      <c r="E216" s="6">
        <v>58.53227778468851</v>
      </c>
      <c r="F216" s="13">
        <f t="shared" si="23"/>
        <v>58.53227778468851</v>
      </c>
      <c r="G216" s="38">
        <v>75</v>
      </c>
      <c r="H216" s="39" t="s">
        <v>51</v>
      </c>
      <c r="I216" s="38">
        <v>90</v>
      </c>
      <c r="J216" s="21">
        <v>6</v>
      </c>
      <c r="K216" s="22" t="s">
        <v>50</v>
      </c>
      <c r="L216" s="182">
        <f t="shared" si="22"/>
        <v>58.53227778468851</v>
      </c>
      <c r="M216" s="183">
        <f t="shared" si="24"/>
        <v>58.53227778468851</v>
      </c>
      <c r="N216" s="262"/>
      <c r="O216" s="228"/>
      <c r="P216" s="192"/>
    </row>
    <row r="217" spans="1:16" s="10" customFormat="1" ht="11.25" hidden="1" customHeight="1">
      <c r="A217" s="65" t="s">
        <v>822</v>
      </c>
      <c r="B217" s="77" t="s">
        <v>555</v>
      </c>
      <c r="C217" s="77">
        <v>0</v>
      </c>
      <c r="D217" s="158" t="s">
        <v>710</v>
      </c>
      <c r="E217" s="6">
        <v>53.531682613185147</v>
      </c>
      <c r="F217" s="13">
        <f t="shared" si="23"/>
        <v>53.531682613185147</v>
      </c>
      <c r="G217" s="38">
        <v>75</v>
      </c>
      <c r="H217" s="39" t="s">
        <v>53</v>
      </c>
      <c r="I217" s="38">
        <v>90</v>
      </c>
      <c r="J217" s="21">
        <v>6</v>
      </c>
      <c r="K217" s="22" t="s">
        <v>50</v>
      </c>
      <c r="L217" s="182">
        <f t="shared" si="22"/>
        <v>53.531682613185147</v>
      </c>
      <c r="M217" s="183">
        <f t="shared" si="24"/>
        <v>53.531682613185147</v>
      </c>
      <c r="N217" s="262"/>
      <c r="O217" s="228"/>
      <c r="P217" s="192"/>
    </row>
    <row r="218" spans="1:16" s="10" customFormat="1" ht="11.25" hidden="1" customHeight="1">
      <c r="A218" s="65" t="s">
        <v>835</v>
      </c>
      <c r="B218" s="77" t="s">
        <v>703</v>
      </c>
      <c r="C218" s="77" t="s">
        <v>704</v>
      </c>
      <c r="D218" s="158" t="s">
        <v>699</v>
      </c>
      <c r="E218" s="6">
        <v>66.211936320273225</v>
      </c>
      <c r="F218" s="13">
        <f t="shared" si="23"/>
        <v>66.211936320273225</v>
      </c>
      <c r="G218" s="38">
        <v>92</v>
      </c>
      <c r="H218" s="39" t="s">
        <v>52</v>
      </c>
      <c r="I218" s="38">
        <v>130</v>
      </c>
      <c r="J218" s="21">
        <v>6</v>
      </c>
      <c r="K218" s="22" t="s">
        <v>50</v>
      </c>
      <c r="L218" s="182">
        <f t="shared" si="22"/>
        <v>66.211936320273225</v>
      </c>
      <c r="M218" s="183">
        <f t="shared" si="24"/>
        <v>66.211936320273225</v>
      </c>
      <c r="N218" s="262"/>
      <c r="O218" s="228"/>
      <c r="P218" s="192"/>
    </row>
    <row r="219" spans="1:16" s="10" customFormat="1" ht="11.25" hidden="1" customHeight="1">
      <c r="A219" s="65" t="s">
        <v>836</v>
      </c>
      <c r="B219" s="77" t="s">
        <v>226</v>
      </c>
      <c r="C219" s="77" t="s">
        <v>359</v>
      </c>
      <c r="D219" s="158" t="s">
        <v>2435</v>
      </c>
      <c r="E219" s="6">
        <v>171.081456</v>
      </c>
      <c r="F219" s="13">
        <f t="shared" si="23"/>
        <v>171.081456</v>
      </c>
      <c r="G219" s="38">
        <v>130</v>
      </c>
      <c r="H219" s="39">
        <v>0</v>
      </c>
      <c r="I219" s="38">
        <v>93</v>
      </c>
      <c r="J219" s="21">
        <v>6</v>
      </c>
      <c r="K219" s="22" t="s">
        <v>50</v>
      </c>
      <c r="L219" s="182">
        <f t="shared" si="22"/>
        <v>171.081456</v>
      </c>
      <c r="M219" s="183">
        <f t="shared" si="24"/>
        <v>171.081456</v>
      </c>
      <c r="N219" s="262"/>
      <c r="O219" s="228"/>
      <c r="P219" s="192"/>
    </row>
    <row r="220" spans="1:16" s="10" customFormat="1" ht="11.25" hidden="1" customHeight="1">
      <c r="A220" s="65" t="s">
        <v>908</v>
      </c>
      <c r="B220" s="77" t="s">
        <v>2469</v>
      </c>
      <c r="C220" s="77" t="s">
        <v>2470</v>
      </c>
      <c r="D220" s="158" t="s">
        <v>2472</v>
      </c>
      <c r="E220" s="6">
        <v>69.203420377243546</v>
      </c>
      <c r="F220" s="13">
        <f t="shared" si="23"/>
        <v>69.203420377243546</v>
      </c>
      <c r="G220" s="38">
        <v>92</v>
      </c>
      <c r="H220" s="39" t="s">
        <v>2471</v>
      </c>
      <c r="I220" s="38">
        <v>100</v>
      </c>
      <c r="J220" s="21">
        <v>6</v>
      </c>
      <c r="K220" s="22" t="s">
        <v>50</v>
      </c>
      <c r="L220" s="182">
        <f t="shared" si="22"/>
        <v>69.203420377243546</v>
      </c>
      <c r="M220" s="183">
        <f t="shared" si="24"/>
        <v>69.203420377243546</v>
      </c>
      <c r="N220" s="262"/>
      <c r="O220" s="228"/>
      <c r="P220" s="192"/>
    </row>
    <row r="221" spans="1:16" s="10" customFormat="1" ht="11.25" hidden="1" customHeight="1">
      <c r="A221" s="69" t="s">
        <v>945</v>
      </c>
      <c r="B221" s="78">
        <v>0</v>
      </c>
      <c r="C221" s="78" t="s">
        <v>2742</v>
      </c>
      <c r="D221" s="163" t="s">
        <v>2743</v>
      </c>
      <c r="E221" s="15">
        <v>64.023500201826565</v>
      </c>
      <c r="F221" s="13">
        <f t="shared" si="23"/>
        <v>64.023500201826565</v>
      </c>
      <c r="G221" s="43">
        <v>92</v>
      </c>
      <c r="H221" s="53" t="s">
        <v>2744</v>
      </c>
      <c r="I221" s="43">
        <v>110</v>
      </c>
      <c r="J221" s="31">
        <v>6</v>
      </c>
      <c r="K221" s="32" t="s">
        <v>50</v>
      </c>
      <c r="L221" s="182">
        <f t="shared" si="22"/>
        <v>64.023500201826565</v>
      </c>
      <c r="M221" s="183">
        <f t="shared" si="24"/>
        <v>64.023500201826565</v>
      </c>
      <c r="N221" s="262"/>
      <c r="O221" s="228"/>
      <c r="P221" s="192"/>
    </row>
    <row r="222" spans="1:16" s="10" customFormat="1" ht="11.25" hidden="1" customHeight="1">
      <c r="A222" s="70"/>
      <c r="B222" s="79"/>
      <c r="C222" s="79"/>
      <c r="D222" s="165" t="s">
        <v>2745</v>
      </c>
      <c r="E222" s="55"/>
      <c r="F222" s="55"/>
      <c r="G222" s="56"/>
      <c r="H222" s="57"/>
      <c r="I222" s="56"/>
      <c r="J222" s="58"/>
      <c r="K222" s="59"/>
      <c r="L222" s="182"/>
      <c r="M222" s="183"/>
      <c r="N222" s="262"/>
      <c r="O222" s="228"/>
      <c r="P222" s="192"/>
    </row>
    <row r="223" spans="1:16" s="10" customFormat="1" ht="11.25" hidden="1" customHeight="1">
      <c r="A223" s="70"/>
      <c r="B223" s="79"/>
      <c r="C223" s="79"/>
      <c r="D223" s="165" t="s">
        <v>2746</v>
      </c>
      <c r="E223" s="55"/>
      <c r="F223" s="55"/>
      <c r="G223" s="56"/>
      <c r="H223" s="57"/>
      <c r="I223" s="56"/>
      <c r="J223" s="58"/>
      <c r="K223" s="59"/>
      <c r="L223" s="182"/>
      <c r="M223" s="183"/>
      <c r="N223" s="262"/>
      <c r="O223" s="228"/>
      <c r="P223" s="192"/>
    </row>
    <row r="224" spans="1:16" s="10" customFormat="1" ht="11.25" hidden="1" customHeight="1">
      <c r="A224" s="68"/>
      <c r="B224" s="76"/>
      <c r="C224" s="76"/>
      <c r="D224" s="162" t="s">
        <v>1466</v>
      </c>
      <c r="E224" s="13"/>
      <c r="F224" s="13"/>
      <c r="G224" s="41"/>
      <c r="H224" s="51"/>
      <c r="I224" s="41"/>
      <c r="J224" s="27"/>
      <c r="K224" s="28"/>
      <c r="L224" s="182"/>
      <c r="M224" s="183"/>
      <c r="N224" s="262"/>
      <c r="O224" s="228"/>
      <c r="P224" s="192"/>
    </row>
    <row r="225" spans="1:16" s="10" customFormat="1" ht="11.25" hidden="1" customHeight="1">
      <c r="A225" s="70" t="s">
        <v>320</v>
      </c>
      <c r="B225" s="79" t="s">
        <v>101</v>
      </c>
      <c r="C225" s="79" t="s">
        <v>102</v>
      </c>
      <c r="D225" s="165" t="s">
        <v>103</v>
      </c>
      <c r="E225" s="55">
        <v>57.1714955304585</v>
      </c>
      <c r="F225" s="13">
        <f>E225+(E225*$N$4)/100</f>
        <v>57.1714955304585</v>
      </c>
      <c r="G225" s="56">
        <v>76</v>
      </c>
      <c r="H225" s="57" t="s">
        <v>2751</v>
      </c>
      <c r="I225" s="56">
        <v>50</v>
      </c>
      <c r="J225" s="58">
        <v>6</v>
      </c>
      <c r="K225" s="59" t="s">
        <v>50</v>
      </c>
      <c r="L225" s="182">
        <f t="shared" si="22"/>
        <v>57.1714955304585</v>
      </c>
      <c r="M225" s="183">
        <f>IF($N$5="",(F225*$P$5)/100+F225,L225+(L225*$P$5)/100)</f>
        <v>57.1714955304585</v>
      </c>
      <c r="N225" s="262"/>
      <c r="O225" s="228"/>
      <c r="P225" s="192"/>
    </row>
    <row r="226" spans="1:16" s="10" customFormat="1" ht="11.25" hidden="1" customHeight="1">
      <c r="A226" s="70"/>
      <c r="B226" s="79"/>
      <c r="C226" s="79"/>
      <c r="D226" s="165" t="s">
        <v>104</v>
      </c>
      <c r="E226" s="55"/>
      <c r="F226" s="55"/>
      <c r="G226" s="56"/>
      <c r="H226" s="57"/>
      <c r="I226" s="56"/>
      <c r="J226" s="58"/>
      <c r="K226" s="59"/>
      <c r="L226" s="182"/>
      <c r="M226" s="183"/>
      <c r="N226" s="262"/>
      <c r="O226" s="228"/>
      <c r="P226" s="192"/>
    </row>
    <row r="227" spans="1:16" s="10" customFormat="1" ht="11.25" hidden="1" customHeight="1">
      <c r="A227" s="70" t="s">
        <v>2905</v>
      </c>
      <c r="B227" s="79">
        <v>0</v>
      </c>
      <c r="C227" s="79" t="s">
        <v>2903</v>
      </c>
      <c r="D227" s="165" t="s">
        <v>2904</v>
      </c>
      <c r="E227" s="55">
        <v>88.704032358907924</v>
      </c>
      <c r="F227" s="13">
        <f>E227+(E227*$N$4)/100</f>
        <v>88.704032358907924</v>
      </c>
      <c r="G227" s="56">
        <v>0</v>
      </c>
      <c r="H227" s="57">
        <v>0</v>
      </c>
      <c r="I227" s="57">
        <v>0</v>
      </c>
      <c r="J227" s="58">
        <v>6</v>
      </c>
      <c r="K227" s="59" t="s">
        <v>50</v>
      </c>
      <c r="L227" s="182">
        <f>F227-(F227*$N$5)/100</f>
        <v>88.704032358907924</v>
      </c>
      <c r="M227" s="183">
        <f>IF($N$5="",(F227*$P$5)/100+F227,L227+(L227*$P$5)/100)</f>
        <v>88.704032358907924</v>
      </c>
      <c r="N227" s="262"/>
      <c r="O227" s="228"/>
      <c r="P227" s="192"/>
    </row>
    <row r="228" spans="1:16" s="10" customFormat="1" ht="11.25" hidden="1" customHeight="1">
      <c r="A228" s="69" t="s">
        <v>851</v>
      </c>
      <c r="B228" s="78" t="s">
        <v>610</v>
      </c>
      <c r="C228" s="78" t="s">
        <v>3148</v>
      </c>
      <c r="D228" s="163" t="s">
        <v>2649</v>
      </c>
      <c r="E228" s="15">
        <v>51.486489599999999</v>
      </c>
      <c r="F228" s="13">
        <f>E228+(E228*$N$4)/100</f>
        <v>51.486489599999999</v>
      </c>
      <c r="G228" s="43">
        <v>72.5</v>
      </c>
      <c r="H228" s="53">
        <v>32</v>
      </c>
      <c r="I228" s="43">
        <v>82</v>
      </c>
      <c r="J228" s="31">
        <v>6</v>
      </c>
      <c r="K228" s="32" t="s">
        <v>2489</v>
      </c>
      <c r="L228" s="182">
        <f t="shared" si="22"/>
        <v>51.486489599999999</v>
      </c>
      <c r="M228" s="183">
        <f>IF($N$5="",(F228*$P$5)/100+F228,L228+(L228*$P$5)/100)</f>
        <v>51.486489599999999</v>
      </c>
      <c r="N228" s="262"/>
      <c r="O228" s="228"/>
      <c r="P228" s="192"/>
    </row>
    <row r="229" spans="1:16" s="10" customFormat="1" ht="11.25" hidden="1" customHeight="1">
      <c r="A229" s="70"/>
      <c r="B229" s="79"/>
      <c r="C229" s="79"/>
      <c r="D229" s="165" t="s">
        <v>3538</v>
      </c>
      <c r="E229" s="55"/>
      <c r="F229" s="55"/>
      <c r="G229" s="56"/>
      <c r="H229" s="57"/>
      <c r="I229" s="56"/>
      <c r="J229" s="58"/>
      <c r="K229" s="59"/>
      <c r="L229" s="182"/>
      <c r="M229" s="183"/>
      <c r="N229" s="262"/>
      <c r="O229" s="228"/>
      <c r="P229" s="192"/>
    </row>
    <row r="230" spans="1:16" s="10" customFormat="1" ht="11.25" hidden="1" customHeight="1">
      <c r="A230" s="70"/>
      <c r="B230" s="79"/>
      <c r="C230" s="79"/>
      <c r="D230" s="165" t="s">
        <v>3539</v>
      </c>
      <c r="E230" s="55"/>
      <c r="F230" s="55"/>
      <c r="G230" s="56"/>
      <c r="H230" s="57"/>
      <c r="I230" s="56"/>
      <c r="J230" s="58"/>
      <c r="K230" s="59"/>
      <c r="L230" s="182"/>
      <c r="M230" s="183"/>
      <c r="N230" s="262"/>
      <c r="O230" s="228"/>
      <c r="P230" s="192"/>
    </row>
    <row r="231" spans="1:16" s="10" customFormat="1" ht="11.25" hidden="1" customHeight="1">
      <c r="A231" s="68"/>
      <c r="B231" s="76"/>
      <c r="C231" s="76"/>
      <c r="D231" s="162" t="s">
        <v>3540</v>
      </c>
      <c r="E231" s="13"/>
      <c r="F231" s="13"/>
      <c r="G231" s="41"/>
      <c r="H231" s="51"/>
      <c r="I231" s="41"/>
      <c r="J231" s="27"/>
      <c r="K231" s="28"/>
      <c r="L231" s="182"/>
      <c r="M231" s="183"/>
      <c r="N231" s="262"/>
      <c r="O231" s="228"/>
      <c r="P231" s="192"/>
    </row>
    <row r="232" spans="1:16" s="10" customFormat="1" ht="11.25" hidden="1" customHeight="1">
      <c r="A232" s="65" t="s">
        <v>913</v>
      </c>
      <c r="B232" s="77" t="s">
        <v>2526</v>
      </c>
      <c r="C232" s="77">
        <v>0</v>
      </c>
      <c r="D232" s="158" t="s">
        <v>2527</v>
      </c>
      <c r="E232" s="6">
        <v>78.560882399999997</v>
      </c>
      <c r="F232" s="13">
        <f>E232+(E232*$N$4)/100</f>
        <v>78.560882399999997</v>
      </c>
      <c r="G232" s="38">
        <v>63</v>
      </c>
      <c r="H232" s="39" t="s">
        <v>1738</v>
      </c>
      <c r="I232" s="38">
        <v>88.5</v>
      </c>
      <c r="J232" s="21">
        <v>6</v>
      </c>
      <c r="K232" s="22" t="s">
        <v>2489</v>
      </c>
      <c r="L232" s="182">
        <f t="shared" si="22"/>
        <v>78.560882399999997</v>
      </c>
      <c r="M232" s="183">
        <f>IF($N$5="",(F232*$P$5)/100+F232,L232+(L232*$P$5)/100)</f>
        <v>78.560882399999997</v>
      </c>
      <c r="N232" s="262"/>
      <c r="O232" s="228"/>
      <c r="P232" s="192"/>
    </row>
    <row r="233" spans="1:16" s="10" customFormat="1" ht="11.25" hidden="1" customHeight="1">
      <c r="A233" s="69" t="s">
        <v>912</v>
      </c>
      <c r="B233" s="78" t="s">
        <v>2483</v>
      </c>
      <c r="C233" s="78" t="s">
        <v>2542</v>
      </c>
      <c r="D233" s="163" t="s">
        <v>2543</v>
      </c>
      <c r="E233" s="15">
        <v>58.778865600000003</v>
      </c>
      <c r="F233" s="13">
        <f>E233+(E233*$N$4)/100</f>
        <v>58.778865600000003</v>
      </c>
      <c r="G233" s="43">
        <v>63.5</v>
      </c>
      <c r="H233" s="53">
        <v>30.5</v>
      </c>
      <c r="I233" s="43">
        <v>116</v>
      </c>
      <c r="J233" s="31">
        <v>6</v>
      </c>
      <c r="K233" s="32" t="s">
        <v>2489</v>
      </c>
      <c r="L233" s="182">
        <f t="shared" si="22"/>
        <v>58.778865600000003</v>
      </c>
      <c r="M233" s="183">
        <f>IF($N$5="",(F233*$P$5)/100+F233,L233+(L233*$P$5)/100)</f>
        <v>58.778865600000003</v>
      </c>
      <c r="N233" s="262"/>
      <c r="O233" s="228"/>
      <c r="P233" s="192"/>
    </row>
    <row r="234" spans="1:16" s="10" customFormat="1" ht="11.25" hidden="1" customHeight="1">
      <c r="A234" s="70"/>
      <c r="B234" s="79"/>
      <c r="C234" s="79"/>
      <c r="D234" s="165" t="s">
        <v>2545</v>
      </c>
      <c r="E234" s="55"/>
      <c r="F234" s="55"/>
      <c r="G234" s="56"/>
      <c r="H234" s="57"/>
      <c r="I234" s="56"/>
      <c r="J234" s="58"/>
      <c r="K234" s="59"/>
      <c r="L234" s="182"/>
      <c r="M234" s="183"/>
      <c r="N234" s="262"/>
      <c r="O234" s="228"/>
      <c r="P234" s="192"/>
    </row>
    <row r="235" spans="1:16" s="10" customFormat="1" ht="11.25" hidden="1" customHeight="1">
      <c r="A235" s="68"/>
      <c r="B235" s="76"/>
      <c r="C235" s="76"/>
      <c r="D235" s="162" t="s">
        <v>2546</v>
      </c>
      <c r="E235" s="13"/>
      <c r="F235" s="13"/>
      <c r="G235" s="41"/>
      <c r="H235" s="51"/>
      <c r="I235" s="41"/>
      <c r="J235" s="27"/>
      <c r="K235" s="28"/>
      <c r="L235" s="182"/>
      <c r="M235" s="183"/>
      <c r="N235" s="262"/>
      <c r="O235" s="228"/>
      <c r="P235" s="192"/>
    </row>
    <row r="236" spans="1:16" s="10" customFormat="1" ht="11.25" hidden="1" customHeight="1">
      <c r="A236" s="69" t="s">
        <v>940</v>
      </c>
      <c r="B236" s="78" t="s">
        <v>1031</v>
      </c>
      <c r="C236" s="78" t="s">
        <v>1032</v>
      </c>
      <c r="D236" s="163" t="s">
        <v>1033</v>
      </c>
      <c r="E236" s="15">
        <v>67.772796</v>
      </c>
      <c r="F236" s="13">
        <f>E236+(E236*$N$4)/100</f>
        <v>67.772796</v>
      </c>
      <c r="G236" s="43">
        <v>62</v>
      </c>
      <c r="H236" s="53" t="s">
        <v>2752</v>
      </c>
      <c r="I236" s="43">
        <v>89.5</v>
      </c>
      <c r="J236" s="31">
        <v>6</v>
      </c>
      <c r="K236" s="32" t="s">
        <v>2489</v>
      </c>
      <c r="L236" s="182">
        <f t="shared" si="22"/>
        <v>67.772796</v>
      </c>
      <c r="M236" s="183">
        <f>IF($N$5="",(F236*$P$5)/100+F236,L236+(L236*$P$5)/100)</f>
        <v>67.772796</v>
      </c>
      <c r="N236" s="262"/>
      <c r="O236" s="228"/>
      <c r="P236" s="192"/>
    </row>
    <row r="237" spans="1:16" s="10" customFormat="1" ht="11.25" hidden="1" customHeight="1">
      <c r="A237" s="68"/>
      <c r="B237" s="76"/>
      <c r="C237" s="76"/>
      <c r="D237" s="162" t="s">
        <v>1034</v>
      </c>
      <c r="E237" s="13"/>
      <c r="F237" s="13"/>
      <c r="G237" s="41"/>
      <c r="H237" s="51"/>
      <c r="I237" s="41">
        <v>89.5</v>
      </c>
      <c r="J237" s="27">
        <v>6</v>
      </c>
      <c r="K237" s="28"/>
      <c r="L237" s="182"/>
      <c r="M237" s="183"/>
      <c r="N237" s="262"/>
      <c r="O237" s="228"/>
      <c r="P237" s="192"/>
    </row>
    <row r="238" spans="1:16" s="10" customFormat="1" ht="11.25" hidden="1" customHeight="1">
      <c r="A238" s="69" t="s">
        <v>933</v>
      </c>
      <c r="B238" s="78" t="s">
        <v>1594</v>
      </c>
      <c r="C238" s="78" t="s">
        <v>1595</v>
      </c>
      <c r="D238" s="163" t="s">
        <v>1035</v>
      </c>
      <c r="E238" s="15">
        <v>67.772796</v>
      </c>
      <c r="F238" s="13">
        <f>E238+(E238*$N$4)/100</f>
        <v>67.772796</v>
      </c>
      <c r="G238" s="43">
        <v>61.6</v>
      </c>
      <c r="H238" s="53" t="s">
        <v>1414</v>
      </c>
      <c r="I238" s="43">
        <v>71.5</v>
      </c>
      <c r="J238" s="31">
        <v>6</v>
      </c>
      <c r="K238" s="32" t="s">
        <v>1593</v>
      </c>
      <c r="L238" s="182">
        <f t="shared" si="22"/>
        <v>67.772796</v>
      </c>
      <c r="M238" s="183">
        <f>IF($N$5="",(F238*$P$5)/100+F238,L238+(L238*$P$5)/100)</f>
        <v>67.772796</v>
      </c>
      <c r="N238" s="262"/>
      <c r="O238" s="228"/>
      <c r="P238" s="192"/>
    </row>
    <row r="239" spans="1:16" s="10" customFormat="1" ht="11.25" hidden="1" customHeight="1">
      <c r="A239" s="70"/>
      <c r="B239" s="79"/>
      <c r="C239" s="79"/>
      <c r="D239" s="165" t="s">
        <v>3575</v>
      </c>
      <c r="E239" s="55"/>
      <c r="F239" s="55"/>
      <c r="G239" s="56"/>
      <c r="H239" s="57"/>
      <c r="I239" s="56"/>
      <c r="J239" s="58"/>
      <c r="K239" s="59"/>
      <c r="L239" s="182"/>
      <c r="M239" s="183"/>
      <c r="N239" s="262"/>
      <c r="O239" s="228"/>
      <c r="P239" s="192"/>
    </row>
    <row r="240" spans="1:16" s="10" customFormat="1" ht="11.25" hidden="1" customHeight="1">
      <c r="A240" s="70"/>
      <c r="B240" s="79"/>
      <c r="C240" s="79"/>
      <c r="D240" s="165" t="s">
        <v>1467</v>
      </c>
      <c r="E240" s="55"/>
      <c r="F240" s="55"/>
      <c r="G240" s="56"/>
      <c r="H240" s="57"/>
      <c r="I240" s="56"/>
      <c r="J240" s="58"/>
      <c r="K240" s="59"/>
      <c r="L240" s="182"/>
      <c r="M240" s="183"/>
      <c r="N240" s="262"/>
      <c r="O240" s="228"/>
      <c r="P240" s="192"/>
    </row>
    <row r="241" spans="1:16" s="10" customFormat="1" ht="11.25" hidden="1" customHeight="1">
      <c r="A241" s="70"/>
      <c r="B241" s="79"/>
      <c r="C241" s="79"/>
      <c r="D241" s="165" t="s">
        <v>1036</v>
      </c>
      <c r="E241" s="55"/>
      <c r="F241" s="55"/>
      <c r="G241" s="56"/>
      <c r="H241" s="57"/>
      <c r="I241" s="56"/>
      <c r="J241" s="58"/>
      <c r="K241" s="59"/>
      <c r="L241" s="182"/>
      <c r="M241" s="183"/>
      <c r="N241" s="262"/>
      <c r="O241" s="228"/>
      <c r="P241" s="192"/>
    </row>
    <row r="242" spans="1:16" s="10" customFormat="1" ht="11.25" hidden="1" customHeight="1">
      <c r="A242" s="68"/>
      <c r="B242" s="76"/>
      <c r="C242" s="76"/>
      <c r="D242" s="162" t="s">
        <v>1037</v>
      </c>
      <c r="E242" s="13"/>
      <c r="F242" s="13"/>
      <c r="G242" s="41"/>
      <c r="H242" s="51"/>
      <c r="I242" s="41"/>
      <c r="J242" s="27"/>
      <c r="K242" s="28"/>
      <c r="L242" s="182"/>
      <c r="M242" s="183"/>
      <c r="N242" s="262"/>
      <c r="O242" s="228"/>
      <c r="P242" s="192"/>
    </row>
    <row r="243" spans="1:16" s="10" customFormat="1" ht="11.25" hidden="1" customHeight="1">
      <c r="A243" s="68" t="s">
        <v>1820</v>
      </c>
      <c r="B243" s="76" t="s">
        <v>105</v>
      </c>
      <c r="C243" s="76" t="s">
        <v>106</v>
      </c>
      <c r="D243" s="162" t="s">
        <v>107</v>
      </c>
      <c r="E243" s="13">
        <v>103.96003605261396</v>
      </c>
      <c r="F243" s="13">
        <f>E243+(E243*$N$4)/100</f>
        <v>103.96003605261396</v>
      </c>
      <c r="G243" s="41">
        <v>65</v>
      </c>
      <c r="H243" s="51">
        <v>0</v>
      </c>
      <c r="I243" s="41">
        <v>83</v>
      </c>
      <c r="J243" s="27">
        <v>6</v>
      </c>
      <c r="K243" s="28" t="s">
        <v>1593</v>
      </c>
      <c r="L243" s="182">
        <f t="shared" si="22"/>
        <v>103.96003605261396</v>
      </c>
      <c r="M243" s="183">
        <f>IF($N$5="",(F243*$P$5)/100+F243,L243+(L243*$P$5)/100)</f>
        <v>103.96003605261396</v>
      </c>
      <c r="N243" s="262"/>
      <c r="O243" s="228"/>
      <c r="P243" s="192"/>
    </row>
    <row r="244" spans="1:16" s="10" customFormat="1" ht="11.25" hidden="1" customHeight="1">
      <c r="A244" s="68" t="s">
        <v>2907</v>
      </c>
      <c r="B244" s="76">
        <v>0</v>
      </c>
      <c r="C244" s="76" t="s">
        <v>2906</v>
      </c>
      <c r="D244" s="162" t="s">
        <v>1161</v>
      </c>
      <c r="E244" s="13">
        <v>68.895590400000003</v>
      </c>
      <c r="F244" s="13">
        <f>E244+(E244*$N$4)/100</f>
        <v>68.895590400000003</v>
      </c>
      <c r="G244" s="41">
        <v>0</v>
      </c>
      <c r="H244" s="51">
        <v>0</v>
      </c>
      <c r="I244" s="41">
        <v>0</v>
      </c>
      <c r="J244" s="27"/>
      <c r="K244" s="28" t="s">
        <v>1593</v>
      </c>
      <c r="L244" s="182">
        <f>F244-(F244*$N$5)/100</f>
        <v>68.895590400000003</v>
      </c>
      <c r="M244" s="183">
        <f>IF($N$5="",(F244*$P$5)/100+F244,L244+(L244*$P$5)/100)</f>
        <v>68.895590400000003</v>
      </c>
      <c r="N244" s="262"/>
      <c r="O244" s="228"/>
      <c r="P244" s="192"/>
    </row>
    <row r="245" spans="1:16" s="10" customFormat="1" ht="11.25" hidden="1" customHeight="1">
      <c r="A245" s="68"/>
      <c r="B245" s="76"/>
      <c r="C245" s="76"/>
      <c r="D245" s="162" t="s">
        <v>1162</v>
      </c>
      <c r="E245" s="13"/>
      <c r="F245" s="13"/>
      <c r="G245" s="41"/>
      <c r="H245" s="51"/>
      <c r="I245" s="41"/>
      <c r="J245" s="27"/>
      <c r="K245" s="28"/>
      <c r="L245" s="182"/>
      <c r="M245" s="183"/>
      <c r="N245" s="262"/>
      <c r="O245" s="228"/>
      <c r="P245" s="192"/>
    </row>
    <row r="246" spans="1:16" ht="11.25" hidden="1" customHeight="1">
      <c r="A246" s="68" t="s">
        <v>815</v>
      </c>
      <c r="B246" s="77" t="s">
        <v>539</v>
      </c>
      <c r="C246" s="77">
        <v>0</v>
      </c>
      <c r="D246" s="158" t="s">
        <v>2614</v>
      </c>
      <c r="E246" s="6">
        <v>38.168637371456207</v>
      </c>
      <c r="F246" s="13">
        <f>E246+(E246*$N$4)/100</f>
        <v>38.168637371456207</v>
      </c>
      <c r="G246" s="38">
        <v>83.5</v>
      </c>
      <c r="H246" s="39">
        <v>20</v>
      </c>
      <c r="I246" s="38">
        <v>121.5</v>
      </c>
      <c r="J246" s="21">
        <v>60</v>
      </c>
      <c r="K246" s="22" t="s">
        <v>50</v>
      </c>
      <c r="L246" s="182">
        <f t="shared" si="22"/>
        <v>38.168637371456207</v>
      </c>
      <c r="M246" s="183">
        <f>IF($N$5="",(F246*$P$5)/100+F246,L246+(L246*$P$5)/100)</f>
        <v>38.168637371456207</v>
      </c>
      <c r="P246" s="192"/>
    </row>
    <row r="247" spans="1:16" ht="11.25" hidden="1" customHeight="1">
      <c r="A247" s="65" t="s">
        <v>821</v>
      </c>
      <c r="B247" s="77" t="s">
        <v>1297</v>
      </c>
      <c r="C247" s="77">
        <v>0</v>
      </c>
      <c r="D247" s="158" t="s">
        <v>1008</v>
      </c>
      <c r="E247" s="6">
        <v>61.255706378428314</v>
      </c>
      <c r="F247" s="13">
        <f>E247+(E247*$N$4)/100</f>
        <v>61.255706378428314</v>
      </c>
      <c r="G247" s="38">
        <v>100</v>
      </c>
      <c r="H247" s="39">
        <v>18.5</v>
      </c>
      <c r="I247" s="38">
        <v>190</v>
      </c>
      <c r="J247" s="21">
        <v>0</v>
      </c>
      <c r="K247" s="22" t="s">
        <v>50</v>
      </c>
      <c r="L247" s="182">
        <f t="shared" si="22"/>
        <v>61.255706378428314</v>
      </c>
      <c r="M247" s="183">
        <f>IF($N$5="",(F247*$P$5)/100+F247,L247+(L247*$P$5)/100)</f>
        <v>61.255706378428314</v>
      </c>
      <c r="P247" s="192"/>
    </row>
    <row r="248" spans="1:16" ht="11.25" hidden="1" customHeight="1">
      <c r="A248" s="268" t="s">
        <v>3077</v>
      </c>
      <c r="B248" s="269"/>
      <c r="C248" s="269"/>
      <c r="D248" s="269"/>
      <c r="E248" s="269"/>
      <c r="F248" s="269"/>
      <c r="G248" s="269"/>
      <c r="H248" s="269"/>
      <c r="I248" s="269"/>
      <c r="J248" s="269"/>
      <c r="K248" s="270"/>
      <c r="L248" s="184"/>
      <c r="M248" s="185"/>
      <c r="P248" s="192"/>
    </row>
    <row r="249" spans="1:16" s="7" customFormat="1" ht="11.25" hidden="1" customHeight="1">
      <c r="A249" s="65" t="s">
        <v>858</v>
      </c>
      <c r="B249" s="77" t="s">
        <v>137</v>
      </c>
      <c r="C249" s="77" t="s">
        <v>1322</v>
      </c>
      <c r="D249" s="158" t="s">
        <v>2326</v>
      </c>
      <c r="E249" s="6">
        <v>77.633559646462501</v>
      </c>
      <c r="F249" s="13">
        <f>E249+(E249*$N$4)/100</f>
        <v>77.633559646462501</v>
      </c>
      <c r="G249" s="38">
        <v>83</v>
      </c>
      <c r="H249" s="39" t="s">
        <v>59</v>
      </c>
      <c r="I249" s="38">
        <v>110</v>
      </c>
      <c r="J249" s="21">
        <v>50</v>
      </c>
      <c r="K249" s="22" t="s">
        <v>574</v>
      </c>
      <c r="L249" s="182">
        <f t="shared" ref="L249:L267" si="25">F249-(F249*$N$5)/100</f>
        <v>77.633559646462501</v>
      </c>
      <c r="M249" s="183">
        <f>IF($N$5="",(F249*$P$5)/100+F249,L249+(L249*$P$5)/100)</f>
        <v>77.633559646462501</v>
      </c>
      <c r="N249" s="262"/>
      <c r="O249" s="228"/>
      <c r="P249" s="192"/>
    </row>
    <row r="250" spans="1:16" s="7" customFormat="1" ht="11.25" hidden="1" customHeight="1">
      <c r="A250" s="249" t="s">
        <v>860</v>
      </c>
      <c r="B250" s="250" t="s">
        <v>233</v>
      </c>
      <c r="C250" s="250" t="s">
        <v>240</v>
      </c>
      <c r="D250" s="251" t="s">
        <v>2328</v>
      </c>
      <c r="E250" s="252">
        <v>137.69400000000002</v>
      </c>
      <c r="F250" s="13">
        <f>E250+(E250*$N$4)/100</f>
        <v>137.69400000000002</v>
      </c>
      <c r="G250" s="253">
        <v>83</v>
      </c>
      <c r="H250" s="254" t="s">
        <v>577</v>
      </c>
      <c r="I250" s="253">
        <v>130</v>
      </c>
      <c r="J250" s="255">
        <v>50</v>
      </c>
      <c r="K250" s="256" t="s">
        <v>574</v>
      </c>
      <c r="L250" s="182">
        <f t="shared" si="25"/>
        <v>137.69400000000002</v>
      </c>
      <c r="M250" s="183">
        <f>IF($N$5="",(F250*$P$5)/100+F250,L250+(L250*$P$5)/100)</f>
        <v>137.69400000000002</v>
      </c>
      <c r="N250" s="262"/>
      <c r="O250" s="228"/>
      <c r="P250" s="192"/>
    </row>
    <row r="251" spans="1:16" s="7" customFormat="1" ht="11.25" hidden="1" customHeight="1">
      <c r="A251" s="65" t="s">
        <v>3280</v>
      </c>
      <c r="B251" s="77" t="s">
        <v>108</v>
      </c>
      <c r="C251" s="77" t="s">
        <v>109</v>
      </c>
      <c r="D251" s="158" t="s">
        <v>110</v>
      </c>
      <c r="E251" s="6">
        <v>300.1214582130707</v>
      </c>
      <c r="F251" s="13">
        <f>E251+(E251*$N$4)/100</f>
        <v>300.1214582130707</v>
      </c>
      <c r="G251" s="38">
        <v>108</v>
      </c>
      <c r="H251" s="39" t="s">
        <v>111</v>
      </c>
      <c r="I251" s="38">
        <v>222.5</v>
      </c>
      <c r="J251" s="21">
        <v>6</v>
      </c>
      <c r="K251" s="22" t="s">
        <v>574</v>
      </c>
      <c r="L251" s="182">
        <f t="shared" si="25"/>
        <v>300.1214582130707</v>
      </c>
      <c r="M251" s="183">
        <f>IF($N$5="",(F251*$P$5)/100+F251,L251+(L251*$P$5)/100)</f>
        <v>300.1214582130707</v>
      </c>
      <c r="N251" s="262"/>
      <c r="O251" s="228"/>
      <c r="P251" s="192"/>
    </row>
    <row r="252" spans="1:16" s="7" customFormat="1" ht="11.25" hidden="1" customHeight="1">
      <c r="A252" s="65"/>
      <c r="B252" s="77"/>
      <c r="C252" s="77"/>
      <c r="D252" s="158" t="s">
        <v>112</v>
      </c>
      <c r="E252" s="6"/>
      <c r="F252" s="6"/>
      <c r="G252" s="38"/>
      <c r="H252" s="39"/>
      <c r="I252" s="38"/>
      <c r="J252" s="21"/>
      <c r="K252" s="22"/>
      <c r="L252" s="182"/>
      <c r="M252" s="183"/>
      <c r="N252" s="262"/>
      <c r="O252" s="228"/>
      <c r="P252" s="192"/>
    </row>
    <row r="253" spans="1:16" s="7" customFormat="1" ht="11.25" hidden="1" customHeight="1">
      <c r="A253" s="65" t="s">
        <v>1546</v>
      </c>
      <c r="B253" s="77">
        <v>0</v>
      </c>
      <c r="C253" s="77" t="s">
        <v>1540</v>
      </c>
      <c r="D253" s="158" t="s">
        <v>1541</v>
      </c>
      <c r="E253" s="6">
        <v>300.57103670630397</v>
      </c>
      <c r="F253" s="13">
        <f>E253+(E253*$N$4)/100</f>
        <v>300.57103670630397</v>
      </c>
      <c r="G253" s="38">
        <v>108</v>
      </c>
      <c r="H253" s="39" t="s">
        <v>578</v>
      </c>
      <c r="I253" s="38">
        <v>275.5</v>
      </c>
      <c r="J253" s="21">
        <v>0</v>
      </c>
      <c r="K253" s="22" t="s">
        <v>65</v>
      </c>
      <c r="L253" s="182">
        <f t="shared" si="25"/>
        <v>300.57103670630397</v>
      </c>
      <c r="M253" s="183">
        <f>IF($N$5="",(F253*$P$5)/100+F253,L253+(L253*$P$5)/100)</f>
        <v>300.57103670630397</v>
      </c>
      <c r="N253" s="262"/>
      <c r="O253" s="228"/>
      <c r="P253" s="192"/>
    </row>
    <row r="254" spans="1:16" s="7" customFormat="1" ht="11.25" hidden="1" customHeight="1">
      <c r="A254" s="65"/>
      <c r="B254" s="77"/>
      <c r="C254" s="77"/>
      <c r="D254" s="158" t="s">
        <v>1542</v>
      </c>
      <c r="E254" s="6"/>
      <c r="F254" s="6"/>
      <c r="G254" s="38"/>
      <c r="H254" s="39"/>
      <c r="I254" s="38"/>
      <c r="J254" s="21"/>
      <c r="K254" s="22"/>
      <c r="L254" s="182"/>
      <c r="M254" s="183"/>
      <c r="N254" s="262"/>
      <c r="O254" s="228"/>
      <c r="P254" s="192"/>
    </row>
    <row r="255" spans="1:16" s="7" customFormat="1" ht="11.25" hidden="1" customHeight="1">
      <c r="A255" s="65"/>
      <c r="B255" s="77"/>
      <c r="C255" s="77"/>
      <c r="D255" s="158" t="s">
        <v>1543</v>
      </c>
      <c r="E255" s="6"/>
      <c r="F255" s="6"/>
      <c r="G255" s="38"/>
      <c r="H255" s="39"/>
      <c r="I255" s="38"/>
      <c r="J255" s="21"/>
      <c r="K255" s="22"/>
      <c r="L255" s="182"/>
      <c r="M255" s="183"/>
      <c r="N255" s="262"/>
      <c r="O255" s="228"/>
      <c r="P255" s="192"/>
    </row>
    <row r="256" spans="1:16" s="7" customFormat="1" ht="11.25" hidden="1" customHeight="1">
      <c r="A256" s="65" t="s">
        <v>870</v>
      </c>
      <c r="B256" s="77">
        <v>0</v>
      </c>
      <c r="C256" s="77" t="s">
        <v>1456</v>
      </c>
      <c r="D256" s="158" t="s">
        <v>514</v>
      </c>
      <c r="E256" s="6">
        <v>159.84009330124985</v>
      </c>
      <c r="F256" s="13">
        <f>E256+(E256*$N$4)/100</f>
        <v>159.84009330124985</v>
      </c>
      <c r="G256" s="38">
        <v>83</v>
      </c>
      <c r="H256" s="39" t="s">
        <v>577</v>
      </c>
      <c r="I256" s="38">
        <v>130</v>
      </c>
      <c r="J256" s="21">
        <v>50</v>
      </c>
      <c r="K256" s="22" t="s">
        <v>574</v>
      </c>
      <c r="L256" s="182">
        <f t="shared" si="25"/>
        <v>159.84009330124985</v>
      </c>
      <c r="M256" s="183">
        <f>IF($N$5="",(F256*$P$5)/100+F256,L256+(L256*$P$5)/100)</f>
        <v>159.84009330124985</v>
      </c>
      <c r="N256" s="262"/>
      <c r="O256" s="228"/>
      <c r="P256" s="192"/>
    </row>
    <row r="257" spans="1:16" s="7" customFormat="1" ht="11.25" hidden="1" customHeight="1">
      <c r="A257" s="65" t="s">
        <v>3257</v>
      </c>
      <c r="B257" s="77"/>
      <c r="C257" s="77" t="s">
        <v>3158</v>
      </c>
      <c r="D257" s="158" t="s">
        <v>3159</v>
      </c>
      <c r="E257" s="6">
        <v>212.8334280856381</v>
      </c>
      <c r="F257" s="13">
        <f>E257+(E257*$N$4)/100</f>
        <v>212.8334280856381</v>
      </c>
      <c r="G257" s="38">
        <v>93</v>
      </c>
      <c r="H257" s="39" t="s">
        <v>577</v>
      </c>
      <c r="I257" s="38">
        <v>160</v>
      </c>
      <c r="J257" s="21"/>
      <c r="K257" s="22" t="s">
        <v>574</v>
      </c>
      <c r="L257" s="182">
        <f t="shared" si="25"/>
        <v>212.8334280856381</v>
      </c>
      <c r="M257" s="183">
        <f>IF($N$5="",(F257*$P$5)/100+F257,L257+(L257*$P$5)/100)</f>
        <v>212.8334280856381</v>
      </c>
      <c r="N257" s="262"/>
      <c r="O257" s="228"/>
      <c r="P257" s="192"/>
    </row>
    <row r="258" spans="1:16" s="7" customFormat="1" ht="11.25" hidden="1" customHeight="1">
      <c r="A258" s="65" t="s">
        <v>1545</v>
      </c>
      <c r="B258" s="77" t="s">
        <v>1530</v>
      </c>
      <c r="C258" s="77" t="s">
        <v>1531</v>
      </c>
      <c r="D258" s="158" t="s">
        <v>1544</v>
      </c>
      <c r="E258" s="6">
        <v>224.70475715251197</v>
      </c>
      <c r="F258" s="13">
        <f>E258+(E258*$N$4)/100</f>
        <v>224.70475715251197</v>
      </c>
      <c r="G258" s="38">
        <v>92</v>
      </c>
      <c r="H258" s="39" t="s">
        <v>1518</v>
      </c>
      <c r="I258" s="38">
        <v>174</v>
      </c>
      <c r="J258" s="21">
        <v>0</v>
      </c>
      <c r="K258" s="22" t="s">
        <v>65</v>
      </c>
      <c r="L258" s="182">
        <f t="shared" si="25"/>
        <v>224.70475715251197</v>
      </c>
      <c r="M258" s="183">
        <f>IF($N$5="",(F258*$P$5)/100+F258,L258+(L258*$P$5)/100)</f>
        <v>224.70475715251197</v>
      </c>
      <c r="N258" s="262"/>
      <c r="O258" s="228"/>
      <c r="P258" s="192"/>
    </row>
    <row r="259" spans="1:16" s="7" customFormat="1" ht="11.25" hidden="1" customHeight="1">
      <c r="A259" s="65"/>
      <c r="B259" s="77"/>
      <c r="C259" s="77"/>
      <c r="D259" s="158" t="s">
        <v>1533</v>
      </c>
      <c r="E259" s="6"/>
      <c r="F259" s="6"/>
      <c r="G259" s="38"/>
      <c r="H259" s="39"/>
      <c r="I259" s="38"/>
      <c r="J259" s="21"/>
      <c r="K259" s="22"/>
      <c r="L259" s="182"/>
      <c r="M259" s="183"/>
      <c r="N259" s="262"/>
      <c r="O259" s="228"/>
      <c r="P259" s="192"/>
    </row>
    <row r="260" spans="1:16" s="7" customFormat="1" ht="11.25" hidden="1" customHeight="1">
      <c r="A260" s="65" t="s">
        <v>875</v>
      </c>
      <c r="B260" s="77" t="s">
        <v>544</v>
      </c>
      <c r="C260" s="77">
        <v>0</v>
      </c>
      <c r="D260" s="158" t="s">
        <v>1243</v>
      </c>
      <c r="E260" s="6">
        <v>73.495290325379429</v>
      </c>
      <c r="F260" s="13">
        <f>E260+(E260*$N$4)/100</f>
        <v>73.495290325379429</v>
      </c>
      <c r="G260" s="38">
        <v>75</v>
      </c>
      <c r="H260" s="39" t="s">
        <v>52</v>
      </c>
      <c r="I260" s="38">
        <v>90</v>
      </c>
      <c r="J260" s="21">
        <v>6</v>
      </c>
      <c r="K260" s="22" t="s">
        <v>574</v>
      </c>
      <c r="L260" s="182">
        <f t="shared" si="25"/>
        <v>73.495290325379429</v>
      </c>
      <c r="M260" s="183">
        <f>IF($N$5="",(F260*$P$5)/100+F260,L260+(L260*$P$5)/100)</f>
        <v>73.495290325379429</v>
      </c>
      <c r="N260" s="262"/>
      <c r="O260" s="228"/>
      <c r="P260" s="192"/>
    </row>
    <row r="261" spans="1:16" s="7" customFormat="1" ht="11.25" hidden="1" customHeight="1">
      <c r="A261" s="69" t="s">
        <v>973</v>
      </c>
      <c r="B261" s="78" t="s">
        <v>2356</v>
      </c>
      <c r="C261" s="78" t="s">
        <v>2357</v>
      </c>
      <c r="D261" s="163" t="s">
        <v>2361</v>
      </c>
      <c r="E261" s="15">
        <v>58.601621757095863</v>
      </c>
      <c r="F261" s="13">
        <f>E261+(E261*$N$4)/100</f>
        <v>58.601621757095863</v>
      </c>
      <c r="G261" s="43">
        <v>71</v>
      </c>
      <c r="H261" s="53">
        <v>19</v>
      </c>
      <c r="I261" s="43">
        <v>87</v>
      </c>
      <c r="J261" s="31">
        <v>6</v>
      </c>
      <c r="K261" s="32" t="s">
        <v>65</v>
      </c>
      <c r="L261" s="182">
        <f t="shared" si="25"/>
        <v>58.601621757095863</v>
      </c>
      <c r="M261" s="183">
        <f>IF($N$5="",(F261*$P$5)/100+F261,L261+(L261*$P$5)/100)</f>
        <v>58.601621757095863</v>
      </c>
      <c r="N261" s="262"/>
      <c r="O261" s="228"/>
      <c r="P261" s="192"/>
    </row>
    <row r="262" spans="1:16" s="7" customFormat="1" ht="11.25" hidden="1" customHeight="1">
      <c r="A262" s="70"/>
      <c r="B262" s="79"/>
      <c r="C262" s="79"/>
      <c r="D262" s="165" t="s">
        <v>2359</v>
      </c>
      <c r="E262" s="55"/>
      <c r="F262" s="55"/>
      <c r="G262" s="56"/>
      <c r="H262" s="57"/>
      <c r="I262" s="56"/>
      <c r="J262" s="58"/>
      <c r="K262" s="59"/>
      <c r="L262" s="182"/>
      <c r="M262" s="183"/>
      <c r="N262" s="262"/>
      <c r="O262" s="228"/>
      <c r="P262" s="192"/>
    </row>
    <row r="263" spans="1:16" s="7" customFormat="1" ht="11.25" hidden="1" customHeight="1">
      <c r="A263" s="70"/>
      <c r="B263" s="79"/>
      <c r="C263" s="79"/>
      <c r="D263" s="165" t="s">
        <v>2360</v>
      </c>
      <c r="E263" s="55"/>
      <c r="F263" s="55"/>
      <c r="G263" s="56"/>
      <c r="H263" s="57"/>
      <c r="I263" s="56"/>
      <c r="J263" s="58"/>
      <c r="K263" s="59"/>
      <c r="L263" s="182"/>
      <c r="M263" s="183"/>
      <c r="N263" s="262"/>
      <c r="O263" s="228"/>
      <c r="P263" s="192"/>
    </row>
    <row r="264" spans="1:16" s="7" customFormat="1" ht="11.25" hidden="1" customHeight="1">
      <c r="A264" s="68"/>
      <c r="B264" s="76"/>
      <c r="C264" s="76"/>
      <c r="D264" s="162" t="s">
        <v>1047</v>
      </c>
      <c r="E264" s="13"/>
      <c r="F264" s="13"/>
      <c r="G264" s="41"/>
      <c r="H264" s="51"/>
      <c r="I264" s="41"/>
      <c r="J264" s="27"/>
      <c r="K264" s="28"/>
      <c r="L264" s="182"/>
      <c r="M264" s="183"/>
      <c r="N264" s="262"/>
      <c r="O264" s="228"/>
      <c r="P264" s="192"/>
    </row>
    <row r="265" spans="1:16" s="7" customFormat="1" ht="11.25" hidden="1" customHeight="1">
      <c r="A265" s="65" t="s">
        <v>893</v>
      </c>
      <c r="B265" s="77" t="s">
        <v>1301</v>
      </c>
      <c r="C265" s="77">
        <v>0</v>
      </c>
      <c r="D265" s="158" t="s">
        <v>1019</v>
      </c>
      <c r="E265" s="6">
        <v>33.406027199999997</v>
      </c>
      <c r="F265" s="13">
        <f>E265+(E265*$N$4)/100</f>
        <v>33.406027199999997</v>
      </c>
      <c r="G265" s="38">
        <v>0</v>
      </c>
      <c r="H265" s="39">
        <v>0</v>
      </c>
      <c r="I265" s="38">
        <v>0</v>
      </c>
      <c r="J265" s="21">
        <v>6</v>
      </c>
      <c r="K265" s="22" t="s">
        <v>65</v>
      </c>
      <c r="L265" s="182">
        <f t="shared" si="25"/>
        <v>33.406027199999997</v>
      </c>
      <c r="M265" s="183">
        <f>IF($N$5="",(F265*$P$5)/100+F265,L265+(L265*$P$5)/100)</f>
        <v>33.406027199999997</v>
      </c>
      <c r="N265" s="262"/>
      <c r="O265" s="228"/>
      <c r="P265" s="192"/>
    </row>
    <row r="266" spans="1:16" s="7" customFormat="1" ht="11.25" hidden="1" customHeight="1">
      <c r="A266" s="65" t="s">
        <v>901</v>
      </c>
      <c r="B266" s="77" t="s">
        <v>1308</v>
      </c>
      <c r="C266" s="77">
        <v>0</v>
      </c>
      <c r="D266" s="158" t="s">
        <v>1236</v>
      </c>
      <c r="E266" s="6">
        <v>34.119471326745995</v>
      </c>
      <c r="F266" s="13">
        <f>E266+(E266*$N$4)/100</f>
        <v>34.119471326745995</v>
      </c>
      <c r="G266" s="38">
        <v>0</v>
      </c>
      <c r="H266" s="39">
        <v>0</v>
      </c>
      <c r="I266" s="38">
        <v>0</v>
      </c>
      <c r="J266" s="21">
        <v>6</v>
      </c>
      <c r="K266" s="22" t="s">
        <v>65</v>
      </c>
      <c r="L266" s="182">
        <f t="shared" si="25"/>
        <v>34.119471326745995</v>
      </c>
      <c r="M266" s="183">
        <f>IF($N$5="",(F266*$P$5)/100+F266,L266+(L266*$P$5)/100)</f>
        <v>34.119471326745995</v>
      </c>
      <c r="N266" s="262"/>
      <c r="O266" s="228"/>
      <c r="P266" s="192"/>
    </row>
    <row r="267" spans="1:16" s="7" customFormat="1" ht="11.25" hidden="1" customHeight="1">
      <c r="A267" s="65" t="s">
        <v>3286</v>
      </c>
      <c r="B267" s="77">
        <v>0</v>
      </c>
      <c r="C267" s="77" t="s">
        <v>113</v>
      </c>
      <c r="D267" s="158" t="s">
        <v>114</v>
      </c>
      <c r="E267" s="6">
        <v>463.82617311633351</v>
      </c>
      <c r="F267" s="13">
        <f>E267+(E267*$N$4)/100</f>
        <v>463.82617311633351</v>
      </c>
      <c r="G267" s="38">
        <v>0</v>
      </c>
      <c r="H267" s="39">
        <v>0</v>
      </c>
      <c r="I267" s="38">
        <v>0</v>
      </c>
      <c r="J267" s="21">
        <v>0</v>
      </c>
      <c r="K267" s="22" t="s">
        <v>600</v>
      </c>
      <c r="L267" s="182">
        <f t="shared" si="25"/>
        <v>463.82617311633351</v>
      </c>
      <c r="M267" s="183">
        <f>IF($N$5="",(F267*$P$5)/100+F267,L267+(L267*$P$5)/100)</f>
        <v>463.82617311633351</v>
      </c>
      <c r="N267" s="262"/>
      <c r="O267" s="228"/>
      <c r="P267" s="192"/>
    </row>
    <row r="268" spans="1:16" s="7" customFormat="1" ht="11.25" hidden="1" customHeight="1">
      <c r="A268" s="65"/>
      <c r="B268" s="77"/>
      <c r="C268" s="77"/>
      <c r="D268" s="158" t="s">
        <v>115</v>
      </c>
      <c r="E268" s="6"/>
      <c r="F268" s="6"/>
      <c r="G268" s="38"/>
      <c r="H268" s="39"/>
      <c r="I268" s="38"/>
      <c r="J268" s="21"/>
      <c r="K268" s="22"/>
      <c r="L268" s="182"/>
      <c r="M268" s="183"/>
      <c r="N268" s="262"/>
      <c r="O268" s="228"/>
      <c r="P268" s="192"/>
    </row>
    <row r="269" spans="1:16" s="7" customFormat="1" ht="11.25" hidden="1" customHeight="1">
      <c r="A269" s="65"/>
      <c r="B269" s="77"/>
      <c r="C269" s="77"/>
      <c r="D269" s="158" t="s">
        <v>116</v>
      </c>
      <c r="E269" s="6"/>
      <c r="F269" s="6"/>
      <c r="G269" s="38"/>
      <c r="H269" s="39"/>
      <c r="I269" s="38"/>
      <c r="J269" s="21"/>
      <c r="K269" s="22"/>
      <c r="L269" s="182"/>
      <c r="M269" s="183"/>
      <c r="N269" s="262"/>
      <c r="O269" s="228"/>
      <c r="P269" s="192"/>
    </row>
    <row r="270" spans="1:16" s="7" customFormat="1" ht="11.25" hidden="1" customHeight="1">
      <c r="A270" s="65" t="s">
        <v>2910</v>
      </c>
      <c r="B270" s="77">
        <v>0</v>
      </c>
      <c r="C270" s="77" t="s">
        <v>2908</v>
      </c>
      <c r="D270" s="158" t="s">
        <v>2909</v>
      </c>
      <c r="E270" s="6">
        <v>164.29367906447408</v>
      </c>
      <c r="F270" s="13">
        <f>E270+(E270*$N$4)/100</f>
        <v>164.29367906447408</v>
      </c>
      <c r="G270" s="38">
        <v>0</v>
      </c>
      <c r="H270" s="39">
        <v>102</v>
      </c>
      <c r="I270" s="38">
        <v>6</v>
      </c>
      <c r="K270" s="22" t="s">
        <v>600</v>
      </c>
      <c r="L270" s="182">
        <f>F270-(F270*$N$5)/100</f>
        <v>164.29367906447408</v>
      </c>
      <c r="M270" s="183">
        <f>IF($N$5="",(F270*$P$5)/100+F270,L270+(L270*$P$5)/100)</f>
        <v>164.29367906447408</v>
      </c>
      <c r="N270" s="262"/>
      <c r="O270" s="228"/>
      <c r="P270" s="192"/>
    </row>
    <row r="271" spans="1:16" s="7" customFormat="1" ht="11.25" hidden="1" customHeight="1">
      <c r="A271" s="65"/>
      <c r="B271" s="77"/>
      <c r="C271" s="77"/>
      <c r="D271" s="158" t="s">
        <v>115</v>
      </c>
      <c r="E271" s="6"/>
      <c r="F271" s="13"/>
      <c r="G271" s="38"/>
      <c r="H271" s="39"/>
      <c r="I271" s="38"/>
      <c r="K271" s="22"/>
      <c r="L271" s="182"/>
      <c r="M271" s="183"/>
      <c r="N271" s="262"/>
      <c r="O271" s="228"/>
      <c r="P271" s="192"/>
    </row>
    <row r="272" spans="1:16" s="7" customFormat="1" ht="11.25" hidden="1" customHeight="1">
      <c r="A272" s="65" t="s">
        <v>1502</v>
      </c>
      <c r="B272" s="77" t="s">
        <v>1503</v>
      </c>
      <c r="C272" s="77" t="s">
        <v>1504</v>
      </c>
      <c r="D272" s="158" t="s">
        <v>1548</v>
      </c>
      <c r="E272" s="6">
        <v>0</v>
      </c>
      <c r="F272" s="13">
        <v>0</v>
      </c>
      <c r="G272" s="38">
        <v>61.5</v>
      </c>
      <c r="H272" s="39">
        <v>8</v>
      </c>
      <c r="I272" s="38">
        <v>170</v>
      </c>
      <c r="J272" s="21">
        <v>6</v>
      </c>
      <c r="K272" s="22" t="s">
        <v>1506</v>
      </c>
      <c r="L272" s="182">
        <f>F272-(F272*$N$5)/100</f>
        <v>0</v>
      </c>
      <c r="M272" s="183">
        <f>IF($N$5="",(F272*$P$5)/100+F272,L272+(L272*$P$5)/100)</f>
        <v>0</v>
      </c>
      <c r="N272" s="262"/>
      <c r="O272" s="228"/>
      <c r="P272" s="192"/>
    </row>
    <row r="273" spans="1:16" s="7" customFormat="1" ht="11.25" hidden="1" customHeight="1">
      <c r="A273" s="65"/>
      <c r="B273" s="77"/>
      <c r="C273" s="77"/>
      <c r="D273" s="158" t="s">
        <v>1549</v>
      </c>
      <c r="E273" s="6"/>
      <c r="F273" s="6"/>
      <c r="G273" s="38"/>
      <c r="H273" s="39"/>
      <c r="I273" s="38"/>
      <c r="J273" s="21"/>
      <c r="K273" s="22"/>
      <c r="L273" s="182"/>
      <c r="M273" s="183"/>
      <c r="N273" s="262"/>
      <c r="O273" s="228"/>
      <c r="P273" s="192"/>
    </row>
    <row r="274" spans="1:16" s="7" customFormat="1" ht="11.25" hidden="1" customHeight="1">
      <c r="A274" s="65"/>
      <c r="B274" s="77"/>
      <c r="C274" s="77"/>
      <c r="D274" s="158" t="s">
        <v>1550</v>
      </c>
      <c r="E274" s="6"/>
      <c r="F274" s="6"/>
      <c r="G274" s="38"/>
      <c r="H274" s="39"/>
      <c r="I274" s="38"/>
      <c r="J274" s="21"/>
      <c r="K274" s="22"/>
      <c r="L274" s="182"/>
      <c r="M274" s="183"/>
      <c r="N274" s="262"/>
      <c r="O274" s="228"/>
      <c r="P274" s="192"/>
    </row>
    <row r="275" spans="1:16" s="7" customFormat="1" ht="11.25" hidden="1" customHeight="1">
      <c r="A275" s="65"/>
      <c r="B275" s="77"/>
      <c r="C275" s="77"/>
      <c r="D275" s="158" t="s">
        <v>1551</v>
      </c>
      <c r="E275" s="6"/>
      <c r="F275" s="6"/>
      <c r="G275" s="38"/>
      <c r="H275" s="39"/>
      <c r="I275" s="38"/>
      <c r="J275" s="21"/>
      <c r="K275" s="22"/>
      <c r="L275" s="182"/>
      <c r="M275" s="183"/>
      <c r="N275" s="262"/>
      <c r="O275" s="228"/>
      <c r="P275" s="192"/>
    </row>
    <row r="276" spans="1:16" ht="11.25" hidden="1" customHeight="1">
      <c r="A276" s="271" t="s">
        <v>332</v>
      </c>
      <c r="B276" s="272"/>
      <c r="C276" s="272"/>
      <c r="D276" s="272" t="s">
        <v>332</v>
      </c>
      <c r="E276" s="272"/>
      <c r="F276" s="272"/>
      <c r="G276" s="272"/>
      <c r="H276" s="272"/>
      <c r="I276" s="272"/>
      <c r="J276" s="272"/>
      <c r="K276" s="273"/>
      <c r="L276" s="184"/>
      <c r="M276" s="185"/>
      <c r="P276" s="192"/>
    </row>
    <row r="277" spans="1:16" ht="11.25" hidden="1" customHeight="1">
      <c r="A277" s="268" t="s">
        <v>3076</v>
      </c>
      <c r="B277" s="269"/>
      <c r="C277" s="269"/>
      <c r="D277" s="269"/>
      <c r="E277" s="269"/>
      <c r="F277" s="269"/>
      <c r="G277" s="269"/>
      <c r="H277" s="269"/>
      <c r="I277" s="269"/>
      <c r="J277" s="269"/>
      <c r="K277" s="270"/>
      <c r="L277" s="184"/>
      <c r="M277" s="185"/>
      <c r="P277" s="192"/>
    </row>
    <row r="278" spans="1:16" ht="11.25" hidden="1" customHeight="1">
      <c r="A278" s="65" t="s">
        <v>1955</v>
      </c>
      <c r="B278" s="77" t="s">
        <v>3092</v>
      </c>
      <c r="C278" s="77" t="s">
        <v>3464</v>
      </c>
      <c r="D278" s="158" t="s">
        <v>2641</v>
      </c>
      <c r="E278" s="6">
        <v>91.948243326850402</v>
      </c>
      <c r="F278" s="13">
        <f>E278+(E278*$N$4)/100</f>
        <v>91.948243326850402</v>
      </c>
      <c r="G278" s="38">
        <v>275</v>
      </c>
      <c r="H278" s="39">
        <v>134</v>
      </c>
      <c r="I278" s="38">
        <v>41</v>
      </c>
      <c r="J278" s="21">
        <v>8</v>
      </c>
      <c r="K278" s="22" t="s">
        <v>11</v>
      </c>
      <c r="L278" s="182">
        <f t="shared" ref="L278:L298" si="26">F278-(F278*$N$5)/100</f>
        <v>91.948243326850402</v>
      </c>
      <c r="M278" s="183">
        <f>IF($N$5="",(F278*$P$5)/100+F278,L278+(L278*$P$5)/100)</f>
        <v>91.948243326850402</v>
      </c>
      <c r="P278" s="192"/>
    </row>
    <row r="279" spans="1:16" ht="11.25" hidden="1" customHeight="1">
      <c r="A279" s="65" t="s">
        <v>1959</v>
      </c>
      <c r="B279" s="77" t="s">
        <v>2315</v>
      </c>
      <c r="C279" s="77" t="s">
        <v>1250</v>
      </c>
      <c r="D279" s="158" t="s">
        <v>1404</v>
      </c>
      <c r="E279" s="6">
        <v>94.779416049760727</v>
      </c>
      <c r="F279" s="13">
        <f>E279+(E279*$N$4)/100</f>
        <v>94.779416049760727</v>
      </c>
      <c r="G279" s="38">
        <v>345</v>
      </c>
      <c r="H279" s="39">
        <v>170</v>
      </c>
      <c r="I279" s="38">
        <v>43</v>
      </c>
      <c r="J279" s="21">
        <v>16</v>
      </c>
      <c r="K279" s="22" t="s">
        <v>11</v>
      </c>
      <c r="L279" s="182">
        <f t="shared" si="26"/>
        <v>94.779416049760727</v>
      </c>
      <c r="M279" s="183">
        <f>IF($N$5="",(F279*$P$5)/100+F279,L279+(L279*$P$5)/100)</f>
        <v>94.779416049760727</v>
      </c>
      <c r="P279" s="192"/>
    </row>
    <row r="280" spans="1:16" s="3" customFormat="1" ht="11.25" hidden="1" customHeight="1">
      <c r="A280" s="65" t="s">
        <v>2263</v>
      </c>
      <c r="B280" s="77" t="s">
        <v>534</v>
      </c>
      <c r="C280" s="77" t="s">
        <v>440</v>
      </c>
      <c r="D280" s="158" t="s">
        <v>2436</v>
      </c>
      <c r="E280" s="6">
        <v>101.09195444116423</v>
      </c>
      <c r="F280" s="13">
        <f>E280+(E280*$N$4)/100</f>
        <v>101.09195444116423</v>
      </c>
      <c r="G280" s="38">
        <v>226</v>
      </c>
      <c r="H280" s="39">
        <v>194</v>
      </c>
      <c r="I280" s="38">
        <v>39.5</v>
      </c>
      <c r="J280" s="21">
        <v>28</v>
      </c>
      <c r="K280" s="22" t="s">
        <v>11</v>
      </c>
      <c r="L280" s="182">
        <f t="shared" si="26"/>
        <v>101.09195444116423</v>
      </c>
      <c r="M280" s="183">
        <f>IF($N$5="",(F280*$P$5)/100+F280,L280+(L280*$P$5)/100)</f>
        <v>101.09195444116423</v>
      </c>
      <c r="N280" s="262"/>
      <c r="O280" s="228"/>
      <c r="P280" s="192"/>
    </row>
    <row r="281" spans="1:16" s="3" customFormat="1" ht="11.25" hidden="1" customHeight="1">
      <c r="A281" s="65" t="s">
        <v>2266</v>
      </c>
      <c r="B281" s="77" t="s">
        <v>3521</v>
      </c>
      <c r="C281" s="77" t="s">
        <v>1222</v>
      </c>
      <c r="D281" s="158" t="s">
        <v>117</v>
      </c>
      <c r="E281" s="6">
        <v>69.158682330529132</v>
      </c>
      <c r="F281" s="13">
        <f>E281+(E281*$N$4)/100</f>
        <v>69.158682330529132</v>
      </c>
      <c r="G281" s="38">
        <v>295</v>
      </c>
      <c r="H281" s="39">
        <v>208</v>
      </c>
      <c r="I281" s="38">
        <v>42</v>
      </c>
      <c r="J281" s="21">
        <v>16</v>
      </c>
      <c r="K281" s="22" t="s">
        <v>11</v>
      </c>
      <c r="L281" s="182">
        <f t="shared" si="26"/>
        <v>69.158682330529132</v>
      </c>
      <c r="M281" s="183">
        <f>IF($N$5="",(F281*$P$5)/100+F281,L281+(L281*$P$5)/100)</f>
        <v>69.158682330529132</v>
      </c>
      <c r="N281" s="262"/>
      <c r="O281" s="228"/>
      <c r="P281" s="192"/>
    </row>
    <row r="282" spans="1:16" s="3" customFormat="1" ht="11.25" hidden="1" customHeight="1">
      <c r="A282" s="65" t="s">
        <v>2296</v>
      </c>
      <c r="B282" s="77" t="s">
        <v>96</v>
      </c>
      <c r="C282" s="77" t="s">
        <v>97</v>
      </c>
      <c r="D282" s="158" t="s">
        <v>118</v>
      </c>
      <c r="E282" s="6">
        <v>146.39407336123335</v>
      </c>
      <c r="F282" s="13">
        <f>E282+(E282*$N$4)/100</f>
        <v>146.39407336123335</v>
      </c>
      <c r="G282" s="38">
        <v>405</v>
      </c>
      <c r="H282" s="39">
        <v>200</v>
      </c>
      <c r="I282" s="38">
        <v>42</v>
      </c>
      <c r="J282" s="21">
        <v>0</v>
      </c>
      <c r="K282" s="22" t="s">
        <v>519</v>
      </c>
      <c r="L282" s="182">
        <f t="shared" si="26"/>
        <v>146.39407336123335</v>
      </c>
      <c r="M282" s="183">
        <f>IF($N$5="",(F282*$P$5)/100+F282,L282+(L282*$P$5)/100)</f>
        <v>146.39407336123335</v>
      </c>
      <c r="N282" s="262"/>
      <c r="O282" s="228"/>
      <c r="P282" s="192"/>
    </row>
    <row r="283" spans="1:16" s="3" customFormat="1" ht="11.25" hidden="1" customHeight="1">
      <c r="A283" s="65"/>
      <c r="B283" s="77"/>
      <c r="C283" s="77"/>
      <c r="D283" s="158" t="s">
        <v>119</v>
      </c>
      <c r="E283" s="6"/>
      <c r="F283" s="6"/>
      <c r="G283" s="38"/>
      <c r="H283" s="39"/>
      <c r="I283" s="38"/>
      <c r="J283" s="21"/>
      <c r="K283" s="22"/>
      <c r="L283" s="182"/>
      <c r="M283" s="183"/>
      <c r="N283" s="262"/>
      <c r="O283" s="228"/>
      <c r="P283" s="192"/>
    </row>
    <row r="284" spans="1:16" s="3" customFormat="1" ht="11.25" hidden="1" customHeight="1">
      <c r="A284" s="65" t="s">
        <v>3258</v>
      </c>
      <c r="B284" s="77">
        <v>0</v>
      </c>
      <c r="C284" s="77" t="s">
        <v>120</v>
      </c>
      <c r="D284" s="158" t="s">
        <v>121</v>
      </c>
      <c r="E284" s="6">
        <v>69.377525942373794</v>
      </c>
      <c r="F284" s="13">
        <f>E284+(E284*$N$4)/100</f>
        <v>69.377525942373794</v>
      </c>
      <c r="G284" s="38">
        <v>254</v>
      </c>
      <c r="H284" s="39">
        <v>191.5</v>
      </c>
      <c r="I284" s="38">
        <v>37</v>
      </c>
      <c r="J284" s="21">
        <v>0</v>
      </c>
      <c r="K284" s="22" t="s">
        <v>519</v>
      </c>
      <c r="L284" s="182">
        <f t="shared" si="26"/>
        <v>69.377525942373794</v>
      </c>
      <c r="M284" s="183">
        <f>IF($N$5="",(F284*$P$5)/100+F284,L284+(L284*$P$5)/100)</f>
        <v>69.377525942373794</v>
      </c>
      <c r="N284" s="262"/>
      <c r="O284" s="228"/>
      <c r="P284" s="192"/>
    </row>
    <row r="285" spans="1:16" s="3" customFormat="1" ht="11.25" hidden="1" customHeight="1">
      <c r="A285" s="65"/>
      <c r="B285" s="77"/>
      <c r="C285" s="77"/>
      <c r="D285" s="158" t="s">
        <v>122</v>
      </c>
      <c r="E285" s="6"/>
      <c r="F285" s="6"/>
      <c r="G285" s="38"/>
      <c r="H285" s="39"/>
      <c r="I285" s="38"/>
      <c r="J285" s="21"/>
      <c r="K285" s="22"/>
      <c r="L285" s="182"/>
      <c r="M285" s="183"/>
      <c r="N285" s="262"/>
      <c r="O285" s="228"/>
      <c r="P285" s="192"/>
    </row>
    <row r="286" spans="1:16" s="3" customFormat="1" ht="11.25" hidden="1" customHeight="1">
      <c r="A286" s="65"/>
      <c r="B286" s="77"/>
      <c r="C286" s="77"/>
      <c r="D286" s="158" t="s">
        <v>123</v>
      </c>
      <c r="E286" s="6"/>
      <c r="F286" s="6"/>
      <c r="G286" s="38"/>
      <c r="H286" s="39"/>
      <c r="I286" s="38"/>
      <c r="J286" s="21"/>
      <c r="K286" s="22"/>
      <c r="L286" s="182"/>
      <c r="M286" s="183"/>
      <c r="N286" s="262"/>
      <c r="O286" s="228"/>
      <c r="P286" s="192"/>
    </row>
    <row r="287" spans="1:16" s="3" customFormat="1" ht="11.25" hidden="1" customHeight="1">
      <c r="A287" s="65"/>
      <c r="B287" s="77"/>
      <c r="C287" s="77"/>
      <c r="D287" s="158" t="s">
        <v>124</v>
      </c>
      <c r="E287" s="6"/>
      <c r="F287" s="6"/>
      <c r="G287" s="38"/>
      <c r="H287" s="39"/>
      <c r="I287" s="38"/>
      <c r="J287" s="21"/>
      <c r="K287" s="22"/>
      <c r="L287" s="182"/>
      <c r="M287" s="183"/>
      <c r="N287" s="262"/>
      <c r="O287" s="228"/>
      <c r="P287" s="192"/>
    </row>
    <row r="288" spans="1:16" s="3" customFormat="1" ht="11.25" hidden="1" customHeight="1">
      <c r="A288" s="65" t="s">
        <v>322</v>
      </c>
      <c r="B288" s="77">
        <v>0</v>
      </c>
      <c r="C288" s="77" t="s">
        <v>1552</v>
      </c>
      <c r="D288" s="158" t="s">
        <v>1553</v>
      </c>
      <c r="E288" s="6">
        <v>69.399894965730979</v>
      </c>
      <c r="F288" s="13">
        <f>E288+(E288*$N$4)/100</f>
        <v>69.399894965730979</v>
      </c>
      <c r="G288" s="38">
        <v>256</v>
      </c>
      <c r="H288" s="39">
        <v>161.5</v>
      </c>
      <c r="I288" s="38">
        <v>42</v>
      </c>
      <c r="J288" s="21">
        <v>0</v>
      </c>
      <c r="K288" s="22" t="s">
        <v>519</v>
      </c>
      <c r="L288" s="182">
        <f t="shared" si="26"/>
        <v>69.399894965730979</v>
      </c>
      <c r="M288" s="183">
        <f>IF($N$5="",(F288*$P$5)/100+F288,L288+(L288*$P$5)/100)</f>
        <v>69.399894965730979</v>
      </c>
      <c r="N288" s="262"/>
      <c r="O288" s="228"/>
      <c r="P288" s="192"/>
    </row>
    <row r="289" spans="1:16" s="3" customFormat="1" ht="11.25" hidden="1" customHeight="1">
      <c r="A289" s="65"/>
      <c r="B289" s="77"/>
      <c r="C289" s="77"/>
      <c r="D289" s="158" t="s">
        <v>1554</v>
      </c>
      <c r="E289" s="6"/>
      <c r="F289" s="6"/>
      <c r="G289" s="38"/>
      <c r="H289" s="39"/>
      <c r="I289" s="38"/>
      <c r="J289" s="21"/>
      <c r="K289" s="22"/>
      <c r="L289" s="182"/>
      <c r="M289" s="183"/>
      <c r="N289" s="262"/>
      <c r="O289" s="228"/>
      <c r="P289" s="192"/>
    </row>
    <row r="290" spans="1:16" s="3" customFormat="1" ht="11.25" hidden="1" customHeight="1">
      <c r="A290" s="65" t="s">
        <v>3335</v>
      </c>
      <c r="B290" s="77"/>
      <c r="C290" s="77"/>
      <c r="D290" s="158" t="s">
        <v>3336</v>
      </c>
      <c r="E290" s="6">
        <v>142.8488949888</v>
      </c>
      <c r="F290" s="13">
        <f>E290+(E290*$N$4)/100</f>
        <v>142.8488949888</v>
      </c>
      <c r="G290" s="38"/>
      <c r="H290" s="39"/>
      <c r="I290" s="38"/>
      <c r="J290" s="21"/>
      <c r="K290" s="22"/>
      <c r="L290" s="182">
        <f>F290-(F290*$N$5)/100</f>
        <v>142.8488949888</v>
      </c>
      <c r="M290" s="183">
        <f t="shared" ref="M290:M298" si="27">IF($N$5="",(F290*$P$5)/100+F290,L290+(L290*$P$5)/100)</f>
        <v>142.8488949888</v>
      </c>
      <c r="N290" s="262"/>
      <c r="O290" s="228"/>
      <c r="P290" s="192"/>
    </row>
    <row r="291" spans="1:16" s="3" customFormat="1" ht="11.25" hidden="1" customHeight="1">
      <c r="A291" s="65" t="s">
        <v>1865</v>
      </c>
      <c r="B291" s="77" t="s">
        <v>1691</v>
      </c>
      <c r="C291" s="77" t="s">
        <v>1720</v>
      </c>
      <c r="D291" s="158" t="s">
        <v>1746</v>
      </c>
      <c r="E291" s="6">
        <v>26.142064624677975</v>
      </c>
      <c r="F291" s="13">
        <f t="shared" ref="F291:F298" si="28">E291+(E291*$N$4)/100</f>
        <v>26.142064624677975</v>
      </c>
      <c r="G291" s="38">
        <v>143</v>
      </c>
      <c r="H291" s="39">
        <v>95</v>
      </c>
      <c r="I291" s="38">
        <v>61</v>
      </c>
      <c r="J291" s="21">
        <v>60</v>
      </c>
      <c r="K291" s="22" t="s">
        <v>12</v>
      </c>
      <c r="L291" s="182">
        <f t="shared" si="26"/>
        <v>26.142064624677975</v>
      </c>
      <c r="M291" s="183">
        <f t="shared" si="27"/>
        <v>26.142064624677975</v>
      </c>
      <c r="N291" s="262"/>
      <c r="O291" s="228"/>
      <c r="P291" s="192"/>
    </row>
    <row r="292" spans="1:16" ht="11.25" hidden="1" customHeight="1">
      <c r="A292" s="65" t="s">
        <v>1876</v>
      </c>
      <c r="B292" s="77" t="s">
        <v>1696</v>
      </c>
      <c r="C292" s="77" t="s">
        <v>1725</v>
      </c>
      <c r="D292" s="158" t="s">
        <v>1749</v>
      </c>
      <c r="E292" s="6">
        <v>52.255082879999996</v>
      </c>
      <c r="F292" s="13">
        <f t="shared" si="28"/>
        <v>52.255082879999996</v>
      </c>
      <c r="G292" s="38">
        <v>224</v>
      </c>
      <c r="H292" s="39">
        <v>165</v>
      </c>
      <c r="I292" s="38">
        <v>78</v>
      </c>
      <c r="J292" s="21">
        <v>24</v>
      </c>
      <c r="K292" s="22" t="s">
        <v>12</v>
      </c>
      <c r="L292" s="182">
        <f t="shared" si="26"/>
        <v>52.255082879999996</v>
      </c>
      <c r="M292" s="183">
        <f t="shared" si="27"/>
        <v>52.255082879999996</v>
      </c>
      <c r="P292" s="192"/>
    </row>
    <row r="293" spans="1:16" ht="11.25" hidden="1" customHeight="1">
      <c r="A293" s="65" t="s">
        <v>1877</v>
      </c>
      <c r="B293" s="77" t="s">
        <v>1697</v>
      </c>
      <c r="C293" s="77" t="s">
        <v>1726</v>
      </c>
      <c r="D293" s="158" t="s">
        <v>1460</v>
      </c>
      <c r="E293" s="6">
        <v>43.013450809320901</v>
      </c>
      <c r="F293" s="13">
        <f t="shared" si="28"/>
        <v>43.013450809320901</v>
      </c>
      <c r="G293" s="38">
        <v>224</v>
      </c>
      <c r="H293" s="39">
        <v>165</v>
      </c>
      <c r="I293" s="38">
        <v>62</v>
      </c>
      <c r="J293" s="21">
        <v>24</v>
      </c>
      <c r="K293" s="22" t="s">
        <v>12</v>
      </c>
      <c r="L293" s="182">
        <f t="shared" si="26"/>
        <v>43.013450809320901</v>
      </c>
      <c r="M293" s="183">
        <f t="shared" si="27"/>
        <v>43.013450809320901</v>
      </c>
      <c r="P293" s="192"/>
    </row>
    <row r="294" spans="1:16" ht="11.25" hidden="1" customHeight="1">
      <c r="A294" s="65" t="s">
        <v>1901</v>
      </c>
      <c r="B294" s="77" t="s">
        <v>2314</v>
      </c>
      <c r="C294" s="77">
        <v>0</v>
      </c>
      <c r="D294" s="158" t="s">
        <v>2322</v>
      </c>
      <c r="E294" s="6">
        <v>70.592163910670067</v>
      </c>
      <c r="F294" s="13">
        <f t="shared" si="28"/>
        <v>70.592163910670067</v>
      </c>
      <c r="G294" s="38">
        <v>251</v>
      </c>
      <c r="H294" s="39">
        <v>195</v>
      </c>
      <c r="I294" s="38">
        <v>72</v>
      </c>
      <c r="J294" s="21">
        <v>10</v>
      </c>
      <c r="K294" s="22" t="s">
        <v>12</v>
      </c>
      <c r="L294" s="182">
        <f t="shared" si="26"/>
        <v>70.592163910670067</v>
      </c>
      <c r="M294" s="183">
        <f t="shared" si="27"/>
        <v>70.592163910670067</v>
      </c>
      <c r="P294" s="192"/>
    </row>
    <row r="295" spans="1:16" ht="11.25" hidden="1" customHeight="1">
      <c r="A295" s="65" t="s">
        <v>1927</v>
      </c>
      <c r="B295" s="77" t="s">
        <v>1257</v>
      </c>
      <c r="C295" s="77">
        <v>0</v>
      </c>
      <c r="D295" s="158" t="s">
        <v>1258</v>
      </c>
      <c r="E295" s="6">
        <v>130.66753148994979</v>
      </c>
      <c r="F295" s="13">
        <f t="shared" si="28"/>
        <v>130.66753148994979</v>
      </c>
      <c r="G295" s="38">
        <v>143.5</v>
      </c>
      <c r="H295" s="39">
        <v>63.6</v>
      </c>
      <c r="I295" s="38">
        <v>143.5</v>
      </c>
      <c r="J295" s="21">
        <v>0</v>
      </c>
      <c r="K295" s="22" t="s">
        <v>12</v>
      </c>
      <c r="L295" s="182">
        <f t="shared" si="26"/>
        <v>130.66753148994979</v>
      </c>
      <c r="M295" s="183">
        <f t="shared" si="27"/>
        <v>130.66753148994979</v>
      </c>
      <c r="P295" s="192"/>
    </row>
    <row r="296" spans="1:16" ht="11.25" hidden="1" customHeight="1">
      <c r="A296" s="206" t="s">
        <v>474</v>
      </c>
      <c r="B296" s="78"/>
      <c r="C296" s="78"/>
      <c r="D296" s="163" t="s">
        <v>2987</v>
      </c>
      <c r="E296" s="6">
        <v>0</v>
      </c>
      <c r="F296" s="13">
        <f>E296+(E296*$N$4)/100</f>
        <v>0</v>
      </c>
      <c r="G296" s="43"/>
      <c r="H296" s="53"/>
      <c r="I296" s="43"/>
      <c r="J296" s="31"/>
      <c r="K296" s="32"/>
      <c r="L296" s="182">
        <f>F296-(F296*$N$5)/100</f>
        <v>0</v>
      </c>
      <c r="M296" s="183">
        <f t="shared" si="27"/>
        <v>0</v>
      </c>
      <c r="P296" s="192"/>
    </row>
    <row r="297" spans="1:16" ht="11.25" hidden="1" customHeight="1">
      <c r="A297" s="66" t="s">
        <v>1974</v>
      </c>
      <c r="B297" s="81" t="s">
        <v>2613</v>
      </c>
      <c r="C297" s="81" t="s">
        <v>1342</v>
      </c>
      <c r="D297" s="164" t="s">
        <v>1383</v>
      </c>
      <c r="E297" s="11">
        <v>219.80324294668753</v>
      </c>
      <c r="F297" s="13">
        <f t="shared" si="28"/>
        <v>219.80324294668753</v>
      </c>
      <c r="G297" s="40">
        <v>195</v>
      </c>
      <c r="H297" s="50">
        <v>104</v>
      </c>
      <c r="I297" s="40">
        <v>375</v>
      </c>
      <c r="J297" s="23">
        <v>1</v>
      </c>
      <c r="K297" s="24" t="s">
        <v>13</v>
      </c>
      <c r="L297" s="182">
        <f t="shared" si="26"/>
        <v>219.80324294668753</v>
      </c>
      <c r="M297" s="183">
        <f t="shared" si="27"/>
        <v>219.80324294668753</v>
      </c>
      <c r="P297" s="192"/>
    </row>
    <row r="298" spans="1:16" s="10" customFormat="1" ht="11.25" hidden="1" customHeight="1">
      <c r="A298" s="68" t="s">
        <v>1976</v>
      </c>
      <c r="B298" s="76" t="s">
        <v>1403</v>
      </c>
      <c r="C298" s="76" t="s">
        <v>1341</v>
      </c>
      <c r="D298" s="162" t="s">
        <v>1382</v>
      </c>
      <c r="E298" s="13">
        <v>204.87788492864792</v>
      </c>
      <c r="F298" s="13">
        <f t="shared" si="28"/>
        <v>204.87788492864792</v>
      </c>
      <c r="G298" s="41">
        <v>163</v>
      </c>
      <c r="H298" s="51">
        <v>87</v>
      </c>
      <c r="I298" s="41">
        <v>350</v>
      </c>
      <c r="J298" s="27">
        <v>1</v>
      </c>
      <c r="K298" s="28" t="s">
        <v>13</v>
      </c>
      <c r="L298" s="182">
        <f t="shared" si="26"/>
        <v>204.87788492864792</v>
      </c>
      <c r="M298" s="183">
        <f t="shared" si="27"/>
        <v>204.87788492864792</v>
      </c>
      <c r="N298" s="262"/>
      <c r="O298" s="228"/>
      <c r="P298" s="192"/>
    </row>
    <row r="299" spans="1:16" ht="11.25" hidden="1" customHeight="1">
      <c r="A299" s="268" t="s">
        <v>1633</v>
      </c>
      <c r="B299" s="269"/>
      <c r="C299" s="269"/>
      <c r="D299" s="269" t="s">
        <v>1632</v>
      </c>
      <c r="E299" s="269"/>
      <c r="F299" s="269"/>
      <c r="G299" s="269"/>
      <c r="H299" s="269"/>
      <c r="I299" s="269"/>
      <c r="J299" s="269"/>
      <c r="K299" s="270"/>
      <c r="L299" s="184"/>
      <c r="M299" s="185"/>
      <c r="P299" s="192"/>
    </row>
    <row r="300" spans="1:16" s="10" customFormat="1" ht="11.25" hidden="1" customHeight="1">
      <c r="A300" s="85" t="s">
        <v>3249</v>
      </c>
      <c r="B300" s="86">
        <v>0</v>
      </c>
      <c r="C300" s="86" t="s">
        <v>125</v>
      </c>
      <c r="D300" s="168" t="s">
        <v>126</v>
      </c>
      <c r="E300" s="87">
        <v>104.42</v>
      </c>
      <c r="F300" s="13">
        <f>E300+(E300*$N$4)/100</f>
        <v>104.42</v>
      </c>
      <c r="G300" s="88">
        <v>228</v>
      </c>
      <c r="H300" s="89">
        <v>116</v>
      </c>
      <c r="I300" s="88">
        <v>30</v>
      </c>
      <c r="J300" s="90">
        <v>6</v>
      </c>
      <c r="K300" s="91" t="s">
        <v>43</v>
      </c>
      <c r="L300" s="182">
        <f>F300-(F300*$N$5)/100</f>
        <v>104.42</v>
      </c>
      <c r="M300" s="183">
        <f>IF($N$5="",(F300*$P$5)/100+F300,L300+(L300*$P$5)/100)</f>
        <v>104.42</v>
      </c>
      <c r="N300" s="262"/>
      <c r="O300" s="228"/>
      <c r="P300" s="192"/>
    </row>
    <row r="301" spans="1:16" s="10" customFormat="1" ht="11.25" hidden="1" customHeight="1">
      <c r="A301" s="85" t="s">
        <v>3019</v>
      </c>
      <c r="B301" s="86"/>
      <c r="C301" s="86"/>
      <c r="D301" s="168" t="s">
        <v>3020</v>
      </c>
      <c r="E301" s="87">
        <v>116.4</v>
      </c>
      <c r="F301" s="13">
        <f>E301+(E301*$N$4)/100</f>
        <v>116.4</v>
      </c>
      <c r="G301" s="88"/>
      <c r="H301" s="89"/>
      <c r="I301" s="88"/>
      <c r="J301" s="90"/>
      <c r="K301" s="91"/>
      <c r="L301" s="182">
        <f>F301-(F301*$N$5)/100</f>
        <v>116.4</v>
      </c>
      <c r="M301" s="183">
        <f>IF($N$5="",(F301*$P$5)/100+F301,L301+(L301*$P$5)/100)</f>
        <v>116.4</v>
      </c>
      <c r="N301" s="262"/>
      <c r="O301" s="228"/>
      <c r="P301" s="192"/>
    </row>
    <row r="302" spans="1:16" ht="11.25" hidden="1" customHeight="1">
      <c r="A302" s="268" t="s">
        <v>50</v>
      </c>
      <c r="B302" s="269"/>
      <c r="C302" s="269"/>
      <c r="D302" s="269"/>
      <c r="E302" s="269"/>
      <c r="F302" s="269"/>
      <c r="G302" s="269"/>
      <c r="H302" s="269"/>
      <c r="I302" s="269"/>
      <c r="J302" s="269"/>
      <c r="K302" s="270"/>
      <c r="L302" s="184"/>
      <c r="M302" s="185"/>
      <c r="P302" s="192"/>
    </row>
    <row r="303" spans="1:16" s="10" customFormat="1" ht="11.25" hidden="1" customHeight="1">
      <c r="A303" s="65" t="s">
        <v>2279</v>
      </c>
      <c r="B303" s="77" t="s">
        <v>1309</v>
      </c>
      <c r="C303" s="77" t="s">
        <v>2378</v>
      </c>
      <c r="D303" s="158" t="s">
        <v>1394</v>
      </c>
      <c r="E303" s="6">
        <v>56.433690576726647</v>
      </c>
      <c r="F303" s="13">
        <f>E303+(E303*$N$4)/100</f>
        <v>56.433690576726647</v>
      </c>
      <c r="G303" s="38">
        <v>92</v>
      </c>
      <c r="H303" s="39" t="s">
        <v>52</v>
      </c>
      <c r="I303" s="38">
        <v>96</v>
      </c>
      <c r="J303" s="21">
        <v>6</v>
      </c>
      <c r="K303" s="22" t="s">
        <v>50</v>
      </c>
      <c r="L303" s="182">
        <f t="shared" ref="L303:L309" si="29">F303-(F303*$N$5)/100</f>
        <v>56.433690576726647</v>
      </c>
      <c r="M303" s="183">
        <f>IF($N$5="",(F303*$P$5)/100+F303,L303+(L303*$P$5)/100)</f>
        <v>56.433690576726647</v>
      </c>
      <c r="N303" s="262"/>
      <c r="O303" s="228"/>
      <c r="P303" s="192"/>
    </row>
    <row r="304" spans="1:16" s="10" customFormat="1" ht="11.25" hidden="1" customHeight="1">
      <c r="A304" s="65" t="s">
        <v>2285</v>
      </c>
      <c r="B304" s="77">
        <v>0</v>
      </c>
      <c r="C304" s="77" t="s">
        <v>154</v>
      </c>
      <c r="D304" s="158" t="s">
        <v>1555</v>
      </c>
      <c r="E304" s="6">
        <v>55.270128545095993</v>
      </c>
      <c r="F304" s="13">
        <f>E304+(E304*$N$4)/100</f>
        <v>55.270128545095993</v>
      </c>
      <c r="G304" s="38">
        <v>75</v>
      </c>
      <c r="H304" s="39" t="s">
        <v>52</v>
      </c>
      <c r="I304" s="38">
        <v>120</v>
      </c>
      <c r="J304" s="21">
        <v>6</v>
      </c>
      <c r="K304" s="22" t="s">
        <v>50</v>
      </c>
      <c r="L304" s="182">
        <f t="shared" si="29"/>
        <v>55.270128545095993</v>
      </c>
      <c r="M304" s="183">
        <f>IF($N$5="",(F304*$P$5)/100+F304,L304+(L304*$P$5)/100)</f>
        <v>55.270128545095993</v>
      </c>
      <c r="N304" s="262"/>
      <c r="O304" s="228"/>
      <c r="P304" s="192"/>
    </row>
    <row r="305" spans="1:16" s="10" customFormat="1" ht="11.25" hidden="1" customHeight="1">
      <c r="A305" s="65"/>
      <c r="B305" s="77"/>
      <c r="C305" s="77"/>
      <c r="D305" s="158" t="s">
        <v>1512</v>
      </c>
      <c r="E305" s="6"/>
      <c r="F305" s="6"/>
      <c r="G305" s="38"/>
      <c r="H305" s="39"/>
      <c r="I305" s="38"/>
      <c r="J305" s="21"/>
      <c r="K305" s="22"/>
      <c r="L305" s="182"/>
      <c r="M305" s="183"/>
      <c r="N305" s="262"/>
      <c r="O305" s="228"/>
      <c r="P305" s="192"/>
    </row>
    <row r="306" spans="1:16" s="10" customFormat="1" ht="11.25" hidden="1" customHeight="1">
      <c r="A306" s="65" t="s">
        <v>909</v>
      </c>
      <c r="B306" s="77" t="s">
        <v>3546</v>
      </c>
      <c r="C306" s="77" t="s">
        <v>1507</v>
      </c>
      <c r="D306" s="158" t="s">
        <v>1556</v>
      </c>
      <c r="E306" s="6">
        <v>48.26116789317151</v>
      </c>
      <c r="F306" s="13">
        <f>E306+(E306*$N$4)/100</f>
        <v>48.26116789317151</v>
      </c>
      <c r="G306" s="38">
        <v>75</v>
      </c>
      <c r="H306" s="39" t="s">
        <v>52</v>
      </c>
      <c r="I306" s="38">
        <v>120</v>
      </c>
      <c r="J306" s="21">
        <v>6</v>
      </c>
      <c r="K306" s="22" t="s">
        <v>50</v>
      </c>
      <c r="L306" s="182">
        <f t="shared" si="29"/>
        <v>48.26116789317151</v>
      </c>
      <c r="M306" s="183">
        <f>IF($N$5="",(F306*$P$5)/100+F306,L306+(L306*$P$5)/100)</f>
        <v>48.26116789317151</v>
      </c>
      <c r="N306" s="262"/>
      <c r="O306" s="228"/>
      <c r="P306" s="192"/>
    </row>
    <row r="307" spans="1:16" s="10" customFormat="1" ht="11.25" hidden="1" customHeight="1">
      <c r="A307" s="65"/>
      <c r="B307" s="77"/>
      <c r="C307" s="77"/>
      <c r="D307" s="158" t="s">
        <v>1510</v>
      </c>
      <c r="E307" s="6"/>
      <c r="F307" s="6"/>
      <c r="G307" s="38"/>
      <c r="H307" s="39"/>
      <c r="I307" s="38"/>
      <c r="J307" s="21"/>
      <c r="K307" s="22"/>
      <c r="L307" s="182"/>
      <c r="M307" s="183"/>
      <c r="N307" s="262"/>
      <c r="O307" s="228"/>
      <c r="P307" s="192"/>
    </row>
    <row r="308" spans="1:16" s="10" customFormat="1" ht="11.25" hidden="1" customHeight="1">
      <c r="A308" s="65" t="s">
        <v>3327</v>
      </c>
      <c r="B308" s="77" t="s">
        <v>2417</v>
      </c>
      <c r="C308" s="77" t="s">
        <v>2418</v>
      </c>
      <c r="D308" s="158" t="s">
        <v>571</v>
      </c>
      <c r="E308" s="6">
        <v>65.631460164153722</v>
      </c>
      <c r="F308" s="13">
        <f>E308+(E308*$N$4)/100</f>
        <v>65.631460164153722</v>
      </c>
      <c r="G308" s="38">
        <v>92</v>
      </c>
      <c r="H308" s="39" t="s">
        <v>52</v>
      </c>
      <c r="I308" s="38">
        <v>130</v>
      </c>
      <c r="J308" s="21">
        <v>6</v>
      </c>
      <c r="K308" s="22" t="s">
        <v>50</v>
      </c>
      <c r="L308" s="182">
        <f t="shared" si="29"/>
        <v>65.631460164153722</v>
      </c>
      <c r="M308" s="183">
        <f>IF($N$5="",(F308*$P$5)/100+F308,L308+(L308*$P$5)/100)</f>
        <v>65.631460164153722</v>
      </c>
      <c r="N308" s="262"/>
      <c r="O308" s="228"/>
      <c r="P308" s="192"/>
    </row>
    <row r="309" spans="1:16" s="10" customFormat="1" ht="11.25" hidden="1" customHeight="1">
      <c r="A309" s="69" t="s">
        <v>934</v>
      </c>
      <c r="B309" s="78" t="s">
        <v>2480</v>
      </c>
      <c r="C309" s="78" t="s">
        <v>3555</v>
      </c>
      <c r="D309" s="163" t="s">
        <v>1468</v>
      </c>
      <c r="E309" s="15">
        <v>82.670078399999994</v>
      </c>
      <c r="F309" s="13">
        <f>E309+(E309*$N$4)/100</f>
        <v>82.670078399999994</v>
      </c>
      <c r="G309" s="43">
        <v>53</v>
      </c>
      <c r="H309" s="53" t="s">
        <v>1415</v>
      </c>
      <c r="I309" s="43">
        <v>55.5</v>
      </c>
      <c r="J309" s="31">
        <v>6</v>
      </c>
      <c r="K309" s="32" t="s">
        <v>1593</v>
      </c>
      <c r="L309" s="182">
        <f t="shared" si="29"/>
        <v>82.670078399999994</v>
      </c>
      <c r="M309" s="183">
        <f>IF($N$5="",(F309*$P$5)/100+F309,L309+(L309*$P$5)/100)</f>
        <v>82.670078399999994</v>
      </c>
      <c r="N309" s="262"/>
      <c r="O309" s="228"/>
      <c r="P309" s="192"/>
    </row>
    <row r="310" spans="1:16" s="10" customFormat="1" ht="11.25" hidden="1" customHeight="1">
      <c r="A310" s="70"/>
      <c r="B310" s="79"/>
      <c r="C310" s="79"/>
      <c r="D310" s="165" t="s">
        <v>1469</v>
      </c>
      <c r="E310" s="55"/>
      <c r="F310" s="55"/>
      <c r="G310" s="56"/>
      <c r="H310" s="57"/>
      <c r="I310" s="56"/>
      <c r="J310" s="58"/>
      <c r="K310" s="59"/>
      <c r="L310" s="182"/>
      <c r="M310" s="183"/>
      <c r="N310" s="262"/>
      <c r="O310" s="228"/>
      <c r="P310" s="192"/>
    </row>
    <row r="311" spans="1:16" s="10" customFormat="1" ht="11.25" hidden="1" customHeight="1">
      <c r="A311" s="71"/>
      <c r="B311" s="80"/>
      <c r="C311" s="80"/>
      <c r="D311" s="166" t="s">
        <v>1470</v>
      </c>
      <c r="E311" s="14"/>
      <c r="F311" s="14"/>
      <c r="G311" s="42"/>
      <c r="H311" s="52"/>
      <c r="I311" s="42"/>
      <c r="J311" s="29"/>
      <c r="K311" s="30"/>
      <c r="L311" s="182"/>
      <c r="M311" s="183"/>
      <c r="N311" s="262"/>
      <c r="O311" s="228"/>
      <c r="P311" s="192"/>
    </row>
    <row r="312" spans="1:16" ht="11.25" customHeight="1">
      <c r="A312" s="271" t="s">
        <v>614</v>
      </c>
      <c r="B312" s="272"/>
      <c r="C312" s="272"/>
      <c r="D312" s="272"/>
      <c r="E312" s="272"/>
      <c r="F312" s="272"/>
      <c r="G312" s="272"/>
      <c r="H312" s="272"/>
      <c r="I312" s="272"/>
      <c r="J312" s="272"/>
      <c r="K312" s="273"/>
      <c r="L312" s="184"/>
      <c r="M312" s="185"/>
      <c r="P312" s="192"/>
    </row>
    <row r="313" spans="1:16" ht="11.25" customHeight="1">
      <c r="A313" s="268" t="s">
        <v>3076</v>
      </c>
      <c r="B313" s="269"/>
      <c r="C313" s="269"/>
      <c r="D313" s="269"/>
      <c r="E313" s="269"/>
      <c r="F313" s="269"/>
      <c r="G313" s="269"/>
      <c r="H313" s="269"/>
      <c r="I313" s="269"/>
      <c r="J313" s="269"/>
      <c r="K313" s="270"/>
      <c r="L313" s="184"/>
      <c r="M313" s="185"/>
      <c r="P313" s="192"/>
    </row>
    <row r="314" spans="1:16" s="3" customFormat="1" ht="11.25" customHeight="1">
      <c r="A314" s="69" t="s">
        <v>1836</v>
      </c>
      <c r="B314" s="78" t="s">
        <v>3111</v>
      </c>
      <c r="C314" s="78" t="s">
        <v>3418</v>
      </c>
      <c r="D314" s="163" t="s">
        <v>358</v>
      </c>
      <c r="E314" s="15">
        <v>70.41321172381241</v>
      </c>
      <c r="F314" s="13">
        <f>E314+(E314*$N$4)/100</f>
        <v>70.41321172381241</v>
      </c>
      <c r="G314" s="43">
        <v>328</v>
      </c>
      <c r="H314" s="53">
        <v>158</v>
      </c>
      <c r="I314" s="43">
        <v>57</v>
      </c>
      <c r="J314" s="31">
        <v>24</v>
      </c>
      <c r="K314" s="32" t="s">
        <v>11</v>
      </c>
      <c r="L314" s="182">
        <f t="shared" ref="L314:L344" si="30">F314-(F314*$N$5)/100</f>
        <v>70.41321172381241</v>
      </c>
      <c r="M314" s="183">
        <f>IF($N$5="",(F314*$P$5)/100+F314,L314+(L314*$P$5)/100)</f>
        <v>70.41321172381241</v>
      </c>
      <c r="N314" s="262"/>
      <c r="O314" s="228"/>
      <c r="P314" s="192"/>
    </row>
    <row r="315" spans="1:16" s="3" customFormat="1" ht="11.25" customHeight="1">
      <c r="A315" s="68"/>
      <c r="B315" s="76"/>
      <c r="C315" s="76"/>
      <c r="D315" s="162" t="s">
        <v>2817</v>
      </c>
      <c r="E315" s="13"/>
      <c r="F315" s="13"/>
      <c r="G315" s="41"/>
      <c r="H315" s="51"/>
      <c r="I315" s="41"/>
      <c r="J315" s="27"/>
      <c r="K315" s="28"/>
      <c r="L315" s="182"/>
      <c r="M315" s="183"/>
      <c r="N315" s="262"/>
      <c r="O315" s="228"/>
      <c r="P315" s="192"/>
    </row>
    <row r="316" spans="1:16" s="3" customFormat="1" ht="11.25" customHeight="1">
      <c r="A316" s="69" t="s">
        <v>1837</v>
      </c>
      <c r="B316" s="78" t="s">
        <v>1038</v>
      </c>
      <c r="C316" s="78" t="s">
        <v>3419</v>
      </c>
      <c r="D316" s="163" t="s">
        <v>2371</v>
      </c>
      <c r="E316" s="15">
        <v>75.238955696073617</v>
      </c>
      <c r="F316" s="13">
        <f>E316+(E316*$N$4)/100</f>
        <v>75.238955696073617</v>
      </c>
      <c r="G316" s="43">
        <v>328</v>
      </c>
      <c r="H316" s="53">
        <v>158</v>
      </c>
      <c r="I316" s="43">
        <v>67</v>
      </c>
      <c r="J316" s="31">
        <v>20</v>
      </c>
      <c r="K316" s="32" t="s">
        <v>11</v>
      </c>
      <c r="L316" s="182">
        <f t="shared" si="30"/>
        <v>75.238955696073617</v>
      </c>
      <c r="M316" s="183">
        <f>IF($N$5="",(F316*$P$5)/100+F316,L316+(L316*$P$5)/100)</f>
        <v>75.238955696073617</v>
      </c>
      <c r="N316" s="262"/>
      <c r="O316" s="228"/>
      <c r="P316" s="192"/>
    </row>
    <row r="317" spans="1:16" s="3" customFormat="1" ht="11.25" customHeight="1">
      <c r="A317" s="68"/>
      <c r="B317" s="76"/>
      <c r="C317" s="76"/>
      <c r="D317" s="162" t="s">
        <v>2818</v>
      </c>
      <c r="E317" s="13"/>
      <c r="F317" s="13"/>
      <c r="G317" s="41"/>
      <c r="H317" s="51"/>
      <c r="I317" s="41"/>
      <c r="J317" s="27"/>
      <c r="K317" s="28"/>
      <c r="L317" s="182"/>
      <c r="M317" s="183"/>
      <c r="N317" s="262"/>
      <c r="O317" s="228"/>
      <c r="P317" s="192"/>
    </row>
    <row r="318" spans="1:16" s="3" customFormat="1" ht="11.25" customHeight="1">
      <c r="A318" s="65" t="s">
        <v>1894</v>
      </c>
      <c r="B318" s="77" t="s">
        <v>3126</v>
      </c>
      <c r="C318" s="77" t="s">
        <v>3441</v>
      </c>
      <c r="D318" s="158" t="s">
        <v>2372</v>
      </c>
      <c r="E318" s="6">
        <v>52.541853329628808</v>
      </c>
      <c r="F318" s="13">
        <f t="shared" ref="F318:F323" si="31">E318+(E318*$N$4)/100</f>
        <v>52.541853329628808</v>
      </c>
      <c r="G318" s="38">
        <v>303</v>
      </c>
      <c r="H318" s="39">
        <v>101</v>
      </c>
      <c r="I318" s="38">
        <v>50</v>
      </c>
      <c r="J318" s="21">
        <v>36</v>
      </c>
      <c r="K318" s="22" t="s">
        <v>11</v>
      </c>
      <c r="L318" s="182">
        <f t="shared" si="30"/>
        <v>52.541853329628808</v>
      </c>
      <c r="M318" s="183">
        <f t="shared" ref="M318:M323" si="32">IF($N$5="",(F318*$P$5)/100+F318,L318+(L318*$P$5)/100)</f>
        <v>52.541853329628808</v>
      </c>
      <c r="N318" s="262"/>
      <c r="O318" s="228"/>
      <c r="P318" s="192"/>
    </row>
    <row r="319" spans="1:16" s="3" customFormat="1" ht="11.25" customHeight="1">
      <c r="A319" s="65" t="s">
        <v>2176</v>
      </c>
      <c r="B319" s="77" t="s">
        <v>783</v>
      </c>
      <c r="C319" s="77" t="s">
        <v>2777</v>
      </c>
      <c r="D319" s="158" t="s">
        <v>2374</v>
      </c>
      <c r="E319" s="6">
        <v>44.230269884203025</v>
      </c>
      <c r="F319" s="13">
        <f t="shared" si="31"/>
        <v>44.230269884203025</v>
      </c>
      <c r="G319" s="38">
        <v>214</v>
      </c>
      <c r="H319" s="39">
        <v>162</v>
      </c>
      <c r="I319" s="38">
        <v>42.5</v>
      </c>
      <c r="J319" s="21">
        <v>30</v>
      </c>
      <c r="K319" s="22" t="s">
        <v>11</v>
      </c>
      <c r="L319" s="182">
        <f t="shared" si="30"/>
        <v>44.230269884203025</v>
      </c>
      <c r="M319" s="183">
        <f t="shared" si="32"/>
        <v>44.230269884203025</v>
      </c>
      <c r="N319" s="262"/>
      <c r="O319" s="228"/>
      <c r="P319" s="192"/>
    </row>
    <row r="320" spans="1:16" s="3" customFormat="1" ht="11.25" customHeight="1">
      <c r="A320" s="65" t="s">
        <v>2177</v>
      </c>
      <c r="B320" s="77" t="s">
        <v>784</v>
      </c>
      <c r="C320" s="77" t="s">
        <v>2778</v>
      </c>
      <c r="D320" s="158" t="s">
        <v>2375</v>
      </c>
      <c r="E320" s="6">
        <v>54.723205924012305</v>
      </c>
      <c r="F320" s="13">
        <f t="shared" si="31"/>
        <v>54.723205924012305</v>
      </c>
      <c r="G320" s="38">
        <v>214</v>
      </c>
      <c r="H320" s="39">
        <v>162</v>
      </c>
      <c r="I320" s="38">
        <v>58</v>
      </c>
      <c r="J320" s="21">
        <v>22</v>
      </c>
      <c r="K320" s="22" t="s">
        <v>11</v>
      </c>
      <c r="L320" s="182">
        <f t="shared" si="30"/>
        <v>54.723205924012305</v>
      </c>
      <c r="M320" s="183">
        <f t="shared" si="32"/>
        <v>54.723205924012305</v>
      </c>
      <c r="N320" s="262"/>
      <c r="O320" s="228"/>
      <c r="P320" s="192"/>
    </row>
    <row r="321" spans="1:16" s="3" customFormat="1" ht="11.25" customHeight="1">
      <c r="A321" s="65" t="s">
        <v>2250</v>
      </c>
      <c r="B321" s="77" t="s">
        <v>1411</v>
      </c>
      <c r="C321" s="77" t="s">
        <v>3150</v>
      </c>
      <c r="D321" s="158" t="s">
        <v>395</v>
      </c>
      <c r="E321" s="6">
        <v>109.07508606029506</v>
      </c>
      <c r="F321" s="13">
        <f t="shared" si="31"/>
        <v>109.07508606029506</v>
      </c>
      <c r="G321" s="38">
        <v>275</v>
      </c>
      <c r="H321" s="39">
        <v>111</v>
      </c>
      <c r="I321" s="38">
        <v>69</v>
      </c>
      <c r="J321" s="21">
        <v>16</v>
      </c>
      <c r="K321" s="22" t="s">
        <v>11</v>
      </c>
      <c r="L321" s="182">
        <f t="shared" si="30"/>
        <v>109.07508606029506</v>
      </c>
      <c r="M321" s="183">
        <f t="shared" si="32"/>
        <v>109.07508606029506</v>
      </c>
      <c r="N321" s="262"/>
      <c r="O321" s="228"/>
      <c r="P321" s="192"/>
    </row>
    <row r="322" spans="1:16" s="3" customFormat="1" ht="11.25" customHeight="1">
      <c r="A322" s="65" t="s">
        <v>2265</v>
      </c>
      <c r="B322" s="77" t="s">
        <v>2456</v>
      </c>
      <c r="C322" s="77" t="s">
        <v>2494</v>
      </c>
      <c r="D322" s="158" t="s">
        <v>1631</v>
      </c>
      <c r="E322" s="6">
        <v>68.090561465222535</v>
      </c>
      <c r="F322" s="13">
        <f t="shared" si="31"/>
        <v>68.090561465222535</v>
      </c>
      <c r="G322" s="38">
        <v>296</v>
      </c>
      <c r="H322" s="39">
        <v>140</v>
      </c>
      <c r="I322" s="38">
        <v>48</v>
      </c>
      <c r="J322" s="21">
        <v>24</v>
      </c>
      <c r="K322" s="22" t="s">
        <v>11</v>
      </c>
      <c r="L322" s="182">
        <f t="shared" si="30"/>
        <v>68.090561465222535</v>
      </c>
      <c r="M322" s="183">
        <f t="shared" si="32"/>
        <v>68.090561465222535</v>
      </c>
      <c r="N322" s="262"/>
      <c r="O322" s="228"/>
      <c r="P322" s="192"/>
    </row>
    <row r="323" spans="1:16" s="3" customFormat="1" ht="11.25" customHeight="1">
      <c r="A323" s="69" t="s">
        <v>925</v>
      </c>
      <c r="B323" s="78" t="s">
        <v>3542</v>
      </c>
      <c r="C323" s="78" t="s">
        <v>3543</v>
      </c>
      <c r="D323" s="163" t="s">
        <v>1471</v>
      </c>
      <c r="E323" s="15">
        <v>65.509282688959857</v>
      </c>
      <c r="F323" s="13">
        <f t="shared" si="31"/>
        <v>65.509282688959857</v>
      </c>
      <c r="G323" s="43">
        <v>333</v>
      </c>
      <c r="H323" s="53">
        <v>101</v>
      </c>
      <c r="I323" s="43" t="s">
        <v>3544</v>
      </c>
      <c r="J323" s="31">
        <v>24</v>
      </c>
      <c r="K323" s="32" t="s">
        <v>519</v>
      </c>
      <c r="L323" s="182">
        <f t="shared" si="30"/>
        <v>65.509282688959857</v>
      </c>
      <c r="M323" s="183">
        <f t="shared" si="32"/>
        <v>65.509282688959857</v>
      </c>
      <c r="N323" s="262"/>
      <c r="O323" s="228"/>
      <c r="P323" s="192"/>
    </row>
    <row r="324" spans="1:16" s="3" customFormat="1" ht="11.25" customHeight="1">
      <c r="A324" s="70"/>
      <c r="B324" s="79"/>
      <c r="C324" s="79"/>
      <c r="D324" s="165" t="s">
        <v>1263</v>
      </c>
      <c r="E324" s="55"/>
      <c r="F324" s="55"/>
      <c r="G324" s="56"/>
      <c r="H324" s="57"/>
      <c r="I324" s="56"/>
      <c r="J324" s="58"/>
      <c r="K324" s="59"/>
      <c r="L324" s="182"/>
      <c r="M324" s="183"/>
      <c r="N324" s="262"/>
      <c r="O324" s="228"/>
      <c r="P324" s="192"/>
    </row>
    <row r="325" spans="1:16" ht="11.25" customHeight="1">
      <c r="A325" s="68"/>
      <c r="B325" s="76"/>
      <c r="C325" s="76"/>
      <c r="D325" s="162" t="s">
        <v>3545</v>
      </c>
      <c r="E325" s="13"/>
      <c r="F325" s="13"/>
      <c r="G325" s="41"/>
      <c r="H325" s="51"/>
      <c r="I325" s="41"/>
      <c r="J325" s="27"/>
      <c r="K325" s="28"/>
      <c r="L325" s="182"/>
      <c r="M325" s="183"/>
      <c r="P325" s="192"/>
    </row>
    <row r="326" spans="1:16" ht="11.25" customHeight="1">
      <c r="A326" s="69" t="s">
        <v>948</v>
      </c>
      <c r="B326" s="78" t="s">
        <v>3134</v>
      </c>
      <c r="C326" s="78" t="s">
        <v>3133</v>
      </c>
      <c r="D326" s="163" t="s">
        <v>3135</v>
      </c>
      <c r="E326" s="15">
        <v>54.676976609074103</v>
      </c>
      <c r="F326" s="13">
        <f>E326+(E326*$N$4)/100</f>
        <v>54.676976609074103</v>
      </c>
      <c r="G326" s="43">
        <v>207</v>
      </c>
      <c r="H326" s="53">
        <v>168.5</v>
      </c>
      <c r="I326" s="43">
        <v>68.5</v>
      </c>
      <c r="J326" s="31">
        <v>20</v>
      </c>
      <c r="K326" s="32" t="s">
        <v>519</v>
      </c>
      <c r="L326" s="182">
        <f t="shared" si="30"/>
        <v>54.676976609074103</v>
      </c>
      <c r="M326" s="183">
        <f>IF($N$5="",(F326*$P$5)/100+F326,L326+(L326*$P$5)/100)</f>
        <v>54.676976609074103</v>
      </c>
      <c r="P326" s="192"/>
    </row>
    <row r="327" spans="1:16" ht="11.25" customHeight="1">
      <c r="A327" s="69" t="s">
        <v>972</v>
      </c>
      <c r="B327" s="78" t="s">
        <v>1028</v>
      </c>
      <c r="C327" s="78" t="s">
        <v>2495</v>
      </c>
      <c r="D327" s="163" t="s">
        <v>2496</v>
      </c>
      <c r="E327" s="15">
        <v>65.473776302678573</v>
      </c>
      <c r="F327" s="13">
        <f>E327+(E327*$N$4)/100</f>
        <v>65.473776302678573</v>
      </c>
      <c r="G327" s="43">
        <v>317</v>
      </c>
      <c r="H327" s="53">
        <v>116</v>
      </c>
      <c r="I327" s="43" t="s">
        <v>2499</v>
      </c>
      <c r="J327" s="31">
        <v>24</v>
      </c>
      <c r="K327" s="32" t="s">
        <v>519</v>
      </c>
      <c r="L327" s="182">
        <f t="shared" si="30"/>
        <v>65.473776302678573</v>
      </c>
      <c r="M327" s="183">
        <f>IF($N$5="",(F327*$P$5)/100+F327,L327+(L327*$P$5)/100)</f>
        <v>65.473776302678573</v>
      </c>
      <c r="P327" s="192"/>
    </row>
    <row r="328" spans="1:16" ht="11.25" customHeight="1">
      <c r="A328" s="68"/>
      <c r="B328" s="76"/>
      <c r="C328" s="76"/>
      <c r="D328" s="162" t="s">
        <v>2497</v>
      </c>
      <c r="E328" s="13"/>
      <c r="F328" s="13"/>
      <c r="G328" s="41"/>
      <c r="H328" s="51"/>
      <c r="I328" s="41"/>
      <c r="J328" s="27"/>
      <c r="K328" s="28"/>
      <c r="L328" s="182"/>
      <c r="M328" s="183"/>
      <c r="P328" s="192"/>
    </row>
    <row r="329" spans="1:16" ht="11.25" customHeight="1">
      <c r="A329" s="69" t="s">
        <v>983</v>
      </c>
      <c r="B329" s="78">
        <v>0</v>
      </c>
      <c r="C329" s="78" t="s">
        <v>2306</v>
      </c>
      <c r="D329" s="163" t="s">
        <v>2308</v>
      </c>
      <c r="E329" s="15">
        <v>92.748421688831982</v>
      </c>
      <c r="F329" s="13">
        <f t="shared" ref="F329:F344" si="33">E329+(E329*$N$4)/100</f>
        <v>92.748421688831982</v>
      </c>
      <c r="G329" s="43">
        <v>425</v>
      </c>
      <c r="H329" s="53">
        <v>95.5</v>
      </c>
      <c r="I329" s="43" t="s">
        <v>2307</v>
      </c>
      <c r="J329" s="31">
        <v>0</v>
      </c>
      <c r="K329" s="32" t="s">
        <v>519</v>
      </c>
      <c r="L329" s="182">
        <f t="shared" si="30"/>
        <v>92.748421688831982</v>
      </c>
      <c r="M329" s="183">
        <f>IF($N$5="",(F329*$P$5)/100+F329,L329+(L329*$P$5)/100)</f>
        <v>92.748421688831982</v>
      </c>
      <c r="P329" s="192"/>
    </row>
    <row r="330" spans="1:16" ht="11.25" customHeight="1">
      <c r="A330" s="100" t="s">
        <v>292</v>
      </c>
      <c r="B330" s="101"/>
      <c r="C330" s="78" t="s">
        <v>3513</v>
      </c>
      <c r="D330" s="158" t="s">
        <v>3514</v>
      </c>
      <c r="E330" s="6">
        <v>79.41003291808056</v>
      </c>
      <c r="F330" s="13">
        <f t="shared" si="33"/>
        <v>79.41003291808056</v>
      </c>
      <c r="G330" s="38">
        <v>247</v>
      </c>
      <c r="H330" s="39">
        <v>184</v>
      </c>
      <c r="I330" s="38">
        <v>66</v>
      </c>
      <c r="J330" s="31"/>
      <c r="K330" s="22" t="s">
        <v>519</v>
      </c>
      <c r="L330" s="182">
        <f t="shared" si="30"/>
        <v>79.41003291808056</v>
      </c>
      <c r="M330" s="183">
        <f>IF($N$5="",(F330*$P$5)/100+F330,L330+(L330*$P$5)/100)</f>
        <v>79.41003291808056</v>
      </c>
      <c r="P330" s="192"/>
    </row>
    <row r="331" spans="1:16" ht="11.25" customHeight="1">
      <c r="A331" s="100" t="s">
        <v>2913</v>
      </c>
      <c r="B331" s="101">
        <v>0</v>
      </c>
      <c r="C331" s="78" t="s">
        <v>2911</v>
      </c>
      <c r="D331" s="158" t="s">
        <v>2912</v>
      </c>
      <c r="E331" s="6">
        <v>109.52911937631603</v>
      </c>
      <c r="F331" s="13">
        <f t="shared" si="33"/>
        <v>109.52911937631603</v>
      </c>
      <c r="G331" s="38">
        <v>0</v>
      </c>
      <c r="H331" s="39">
        <v>0</v>
      </c>
      <c r="I331" s="38">
        <v>20</v>
      </c>
      <c r="J331" s="31"/>
      <c r="K331" s="22" t="s">
        <v>519</v>
      </c>
      <c r="L331" s="182">
        <f>F331-(F331*$N$5)/100</f>
        <v>109.52911937631603</v>
      </c>
      <c r="M331" s="183">
        <f>IF($N$5="",(F331*$P$5)/100+F331,L331+(L331*$P$5)/100)</f>
        <v>109.52911937631603</v>
      </c>
      <c r="P331" s="192"/>
    </row>
    <row r="332" spans="1:16" ht="11.25" customHeight="1">
      <c r="A332" s="100" t="s">
        <v>1180</v>
      </c>
      <c r="B332" s="101"/>
      <c r="C332" s="78"/>
      <c r="D332" s="220" t="s">
        <v>1181</v>
      </c>
      <c r="E332" s="6">
        <v>87.740015999999997</v>
      </c>
      <c r="F332" s="13">
        <f t="shared" si="33"/>
        <v>87.740015999999997</v>
      </c>
      <c r="G332" s="38"/>
      <c r="H332" s="39"/>
      <c r="I332" s="38"/>
      <c r="J332" s="31"/>
      <c r="K332" s="22"/>
      <c r="L332" s="182">
        <f>F332-(F332*$N$5)/100</f>
        <v>87.740015999999997</v>
      </c>
      <c r="M332" s="183">
        <f>IF($N$5="",(F332*$P$5)/100+F332,L332+(L332*$P$5)/100)</f>
        <v>87.740015999999997</v>
      </c>
      <c r="P332" s="192"/>
    </row>
    <row r="333" spans="1:16" ht="11.25" customHeight="1">
      <c r="A333" s="100"/>
      <c r="B333" s="101"/>
      <c r="C333" s="78"/>
      <c r="D333" s="220" t="s">
        <v>1182</v>
      </c>
      <c r="E333" s="6"/>
      <c r="F333" s="13"/>
      <c r="G333" s="38"/>
      <c r="H333" s="39"/>
      <c r="I333" s="38"/>
      <c r="J333" s="31"/>
      <c r="K333" s="22"/>
      <c r="L333" s="182"/>
      <c r="M333" s="183"/>
      <c r="P333" s="192"/>
    </row>
    <row r="334" spans="1:16" ht="11.25" customHeight="1">
      <c r="A334" s="100" t="s">
        <v>1169</v>
      </c>
      <c r="B334" s="101"/>
      <c r="C334" s="78"/>
      <c r="D334" s="158" t="s">
        <v>1172</v>
      </c>
      <c r="E334" s="6">
        <v>87.716865600000006</v>
      </c>
      <c r="F334" s="13">
        <f t="shared" si="33"/>
        <v>87.716865600000006</v>
      </c>
      <c r="G334" s="38"/>
      <c r="H334" s="39"/>
      <c r="I334" s="38"/>
      <c r="J334" s="31"/>
      <c r="K334" s="22"/>
      <c r="L334" s="182">
        <f>F334-(F334*$N$5)/100</f>
        <v>87.716865600000006</v>
      </c>
      <c r="M334" s="183">
        <f>IF($N$5="",(F334*$P$5)/100+F334,L334+(L334*$P$5)/100)</f>
        <v>87.716865600000006</v>
      </c>
      <c r="P334" s="192"/>
    </row>
    <row r="335" spans="1:16" ht="11.25" customHeight="1">
      <c r="A335" s="257" t="s">
        <v>1163</v>
      </c>
      <c r="B335" s="258"/>
      <c r="C335" s="234"/>
      <c r="D335" s="251" t="s">
        <v>1164</v>
      </c>
      <c r="E335" s="252">
        <v>74.266483199999996</v>
      </c>
      <c r="F335" s="237">
        <f t="shared" si="33"/>
        <v>74.266483199999996</v>
      </c>
      <c r="G335" s="253"/>
      <c r="H335" s="254"/>
      <c r="I335" s="253"/>
      <c r="J335" s="240"/>
      <c r="K335" s="256"/>
      <c r="L335" s="182">
        <f>F335-(F335*$N$5)/100</f>
        <v>74.266483199999996</v>
      </c>
      <c r="M335" s="183">
        <f>IF($N$5="",(F335*$P$5)/100+F335,L335+(L335*$P$5)/100)</f>
        <v>74.266483199999996</v>
      </c>
      <c r="P335" s="192"/>
    </row>
    <row r="336" spans="1:16" ht="11.25" customHeight="1">
      <c r="A336" s="257"/>
      <c r="B336" s="258"/>
      <c r="C336" s="234"/>
      <c r="D336" s="251" t="s">
        <v>1165</v>
      </c>
      <c r="E336" s="252"/>
      <c r="F336" s="237"/>
      <c r="G336" s="253"/>
      <c r="H336" s="254"/>
      <c r="I336" s="253"/>
      <c r="J336" s="240"/>
      <c r="K336" s="256"/>
      <c r="L336" s="182"/>
      <c r="M336" s="183"/>
      <c r="P336" s="192"/>
    </row>
    <row r="337" spans="1:16" ht="11.25" customHeight="1">
      <c r="A337" s="257"/>
      <c r="B337" s="258"/>
      <c r="C337" s="234"/>
      <c r="D337" s="251" t="s">
        <v>1166</v>
      </c>
      <c r="E337" s="252"/>
      <c r="F337" s="237"/>
      <c r="G337" s="253"/>
      <c r="H337" s="254"/>
      <c r="I337" s="253"/>
      <c r="J337" s="240"/>
      <c r="K337" s="256"/>
      <c r="L337" s="182"/>
      <c r="M337" s="183"/>
      <c r="P337" s="192"/>
    </row>
    <row r="338" spans="1:16" ht="11.25" customHeight="1">
      <c r="A338" s="65" t="s">
        <v>1834</v>
      </c>
      <c r="B338" s="77" t="s">
        <v>3144</v>
      </c>
      <c r="C338" s="77" t="s">
        <v>1712</v>
      </c>
      <c r="D338" s="158" t="s">
        <v>2561</v>
      </c>
      <c r="E338" s="6">
        <v>25.371447894374398</v>
      </c>
      <c r="F338" s="13">
        <f t="shared" si="33"/>
        <v>25.371447894374398</v>
      </c>
      <c r="G338" s="38">
        <v>136</v>
      </c>
      <c r="H338" s="39">
        <v>100</v>
      </c>
      <c r="I338" s="38">
        <v>76</v>
      </c>
      <c r="J338" s="21">
        <v>30</v>
      </c>
      <c r="K338" s="22" t="s">
        <v>12</v>
      </c>
      <c r="L338" s="182">
        <f t="shared" si="30"/>
        <v>25.371447894374398</v>
      </c>
      <c r="M338" s="183">
        <f t="shared" ref="M338:M344" si="34">IF($N$5="",(F338*$P$5)/100+F338,L338+(L338*$P$5)/100)</f>
        <v>25.371447894374398</v>
      </c>
      <c r="P338" s="192"/>
    </row>
    <row r="339" spans="1:16" ht="11.25" customHeight="1">
      <c r="A339" s="65" t="s">
        <v>1870</v>
      </c>
      <c r="B339" s="77" t="s">
        <v>1693</v>
      </c>
      <c r="C339" s="77" t="s">
        <v>1722</v>
      </c>
      <c r="D339" s="158" t="s">
        <v>127</v>
      </c>
      <c r="E339" s="6">
        <v>49.476551495579706</v>
      </c>
      <c r="F339" s="13">
        <f t="shared" si="33"/>
        <v>49.476551495579706</v>
      </c>
      <c r="G339" s="38">
        <v>167</v>
      </c>
      <c r="H339" s="39">
        <v>119</v>
      </c>
      <c r="I339" s="38">
        <v>126</v>
      </c>
      <c r="J339" s="21">
        <v>18</v>
      </c>
      <c r="K339" s="22" t="s">
        <v>12</v>
      </c>
      <c r="L339" s="182">
        <f t="shared" si="30"/>
        <v>49.476551495579706</v>
      </c>
      <c r="M339" s="183">
        <f t="shared" si="34"/>
        <v>49.476551495579706</v>
      </c>
      <c r="P339" s="192"/>
    </row>
    <row r="340" spans="1:16" ht="11.25" customHeight="1">
      <c r="A340" s="65" t="s">
        <v>1871</v>
      </c>
      <c r="B340" s="77" t="s">
        <v>130</v>
      </c>
      <c r="C340" s="77" t="s">
        <v>2373</v>
      </c>
      <c r="D340" s="158" t="s">
        <v>373</v>
      </c>
      <c r="E340" s="6">
        <v>59.849605603307516</v>
      </c>
      <c r="F340" s="13">
        <f t="shared" si="33"/>
        <v>59.849605603307516</v>
      </c>
      <c r="G340" s="38">
        <v>176</v>
      </c>
      <c r="H340" s="39">
        <v>113</v>
      </c>
      <c r="I340" s="38">
        <v>135</v>
      </c>
      <c r="J340" s="21">
        <v>18</v>
      </c>
      <c r="K340" s="22" t="s">
        <v>12</v>
      </c>
      <c r="L340" s="182">
        <f t="shared" si="30"/>
        <v>59.849605603307516</v>
      </c>
      <c r="M340" s="183">
        <f t="shared" si="34"/>
        <v>59.849605603307516</v>
      </c>
      <c r="P340" s="192"/>
    </row>
    <row r="341" spans="1:16" ht="11.25" customHeight="1">
      <c r="A341" s="65" t="s">
        <v>3301</v>
      </c>
      <c r="B341" s="77" t="s">
        <v>1557</v>
      </c>
      <c r="C341" s="77" t="s">
        <v>35</v>
      </c>
      <c r="D341" s="158" t="s">
        <v>1558</v>
      </c>
      <c r="E341" s="6">
        <v>80.227525192699574</v>
      </c>
      <c r="F341" s="13">
        <f t="shared" si="33"/>
        <v>80.227525192699574</v>
      </c>
      <c r="G341" s="38">
        <v>126</v>
      </c>
      <c r="H341" s="39">
        <v>68</v>
      </c>
      <c r="I341" s="38">
        <v>210</v>
      </c>
      <c r="J341" s="21">
        <v>24</v>
      </c>
      <c r="K341" s="22" t="s">
        <v>12</v>
      </c>
      <c r="L341" s="182">
        <f t="shared" si="30"/>
        <v>80.227525192699574</v>
      </c>
      <c r="M341" s="183">
        <f t="shared" si="34"/>
        <v>80.227525192699574</v>
      </c>
      <c r="P341" s="192"/>
    </row>
    <row r="342" spans="1:16" ht="11.25" customHeight="1">
      <c r="A342" s="65" t="s">
        <v>1929</v>
      </c>
      <c r="B342" s="77" t="s">
        <v>2618</v>
      </c>
      <c r="C342" s="77" t="s">
        <v>2552</v>
      </c>
      <c r="D342" s="158" t="s">
        <v>1559</v>
      </c>
      <c r="E342" s="6">
        <v>159.36742175477761</v>
      </c>
      <c r="F342" s="13">
        <f t="shared" si="33"/>
        <v>159.36742175477761</v>
      </c>
      <c r="G342" s="38">
        <v>163</v>
      </c>
      <c r="H342" s="39">
        <v>83</v>
      </c>
      <c r="I342" s="38">
        <v>275</v>
      </c>
      <c r="J342" s="21">
        <v>8</v>
      </c>
      <c r="K342" s="22" t="s">
        <v>12</v>
      </c>
      <c r="L342" s="182">
        <f t="shared" si="30"/>
        <v>159.36742175477761</v>
      </c>
      <c r="M342" s="183">
        <f t="shared" si="34"/>
        <v>159.36742175477761</v>
      </c>
      <c r="P342" s="192"/>
    </row>
    <row r="343" spans="1:16" ht="11.25" customHeight="1">
      <c r="A343" s="65" t="s">
        <v>985</v>
      </c>
      <c r="B343" s="77" t="s">
        <v>2346</v>
      </c>
      <c r="C343" s="77" t="s">
        <v>2347</v>
      </c>
      <c r="D343" s="158" t="s">
        <v>2349</v>
      </c>
      <c r="E343" s="6">
        <v>69.229144754104297</v>
      </c>
      <c r="F343" s="13">
        <f t="shared" si="33"/>
        <v>69.229144754104297</v>
      </c>
      <c r="G343" s="38">
        <v>137</v>
      </c>
      <c r="H343" s="39">
        <v>92</v>
      </c>
      <c r="I343" s="38">
        <v>207.5</v>
      </c>
      <c r="J343" s="21">
        <v>0</v>
      </c>
      <c r="K343" s="22" t="s">
        <v>12</v>
      </c>
      <c r="L343" s="182">
        <f t="shared" si="30"/>
        <v>69.229144754104297</v>
      </c>
      <c r="M343" s="183">
        <f t="shared" si="34"/>
        <v>69.229144754104297</v>
      </c>
      <c r="P343" s="192"/>
    </row>
    <row r="344" spans="1:16" ht="11.25" customHeight="1">
      <c r="A344" s="66" t="s">
        <v>986</v>
      </c>
      <c r="B344" s="81" t="s">
        <v>2350</v>
      </c>
      <c r="C344" s="81" t="s">
        <v>2351</v>
      </c>
      <c r="D344" s="164" t="s">
        <v>2353</v>
      </c>
      <c r="E344" s="11">
        <v>66.589599997954039</v>
      </c>
      <c r="F344" s="13">
        <f t="shared" si="33"/>
        <v>66.589599997954039</v>
      </c>
      <c r="G344" s="40">
        <v>140</v>
      </c>
      <c r="H344" s="50">
        <v>94</v>
      </c>
      <c r="I344" s="40">
        <v>167</v>
      </c>
      <c r="J344" s="23">
        <v>0</v>
      </c>
      <c r="K344" s="24" t="s">
        <v>12</v>
      </c>
      <c r="L344" s="182">
        <f t="shared" si="30"/>
        <v>66.589599997954039</v>
      </c>
      <c r="M344" s="183">
        <f t="shared" si="34"/>
        <v>66.589599997954039</v>
      </c>
      <c r="P344" s="192"/>
    </row>
    <row r="345" spans="1:16" ht="11.25" hidden="1" customHeight="1">
      <c r="A345" s="268" t="s">
        <v>1633</v>
      </c>
      <c r="B345" s="269"/>
      <c r="C345" s="269"/>
      <c r="D345" s="269" t="s">
        <v>1632</v>
      </c>
      <c r="E345" s="269"/>
      <c r="F345" s="269"/>
      <c r="G345" s="269"/>
      <c r="H345" s="269"/>
      <c r="I345" s="269"/>
      <c r="J345" s="269"/>
      <c r="K345" s="270"/>
      <c r="L345" s="184"/>
      <c r="M345" s="185"/>
      <c r="P345" s="192"/>
    </row>
    <row r="346" spans="1:16" ht="11.25" hidden="1" customHeight="1">
      <c r="A346" s="65" t="s">
        <v>2207</v>
      </c>
      <c r="B346" s="77" t="s">
        <v>19</v>
      </c>
      <c r="C346" s="77" t="s">
        <v>1442</v>
      </c>
      <c r="D346" s="158" t="s">
        <v>467</v>
      </c>
      <c r="E346" s="6">
        <v>61.905781608652788</v>
      </c>
      <c r="F346" s="13">
        <f t="shared" ref="F346:F354" si="35">E346+(E346*$N$4)/100</f>
        <v>61.905781608652788</v>
      </c>
      <c r="G346" s="38">
        <v>208</v>
      </c>
      <c r="H346" s="39">
        <v>200</v>
      </c>
      <c r="I346" s="38">
        <v>18</v>
      </c>
      <c r="J346" s="21">
        <v>6</v>
      </c>
      <c r="K346" s="22" t="s">
        <v>43</v>
      </c>
      <c r="L346" s="182">
        <f t="shared" ref="L346:L354" si="36">F346-(F346*$N$5)/100</f>
        <v>61.905781608652788</v>
      </c>
      <c r="M346" s="183">
        <f t="shared" ref="M346:M354" si="37">IF($N$5="",(F346*$P$5)/100+F346,L346+(L346*$P$5)/100)</f>
        <v>61.905781608652788</v>
      </c>
      <c r="P346" s="192"/>
    </row>
    <row r="347" spans="1:16" ht="11.25" hidden="1" customHeight="1">
      <c r="A347" s="65" t="s">
        <v>2226</v>
      </c>
      <c r="B347" s="77" t="s">
        <v>468</v>
      </c>
      <c r="C347" s="77" t="s">
        <v>469</v>
      </c>
      <c r="D347" s="158" t="s">
        <v>1776</v>
      </c>
      <c r="E347" s="6">
        <v>72.352037721600013</v>
      </c>
      <c r="F347" s="13">
        <f t="shared" si="35"/>
        <v>72.352037721600013</v>
      </c>
      <c r="G347" s="38">
        <v>285</v>
      </c>
      <c r="H347" s="39">
        <v>173</v>
      </c>
      <c r="I347" s="38" t="s">
        <v>470</v>
      </c>
      <c r="J347" s="21">
        <v>6</v>
      </c>
      <c r="K347" s="22" t="s">
        <v>43</v>
      </c>
      <c r="L347" s="182">
        <f t="shared" si="36"/>
        <v>72.352037721600013</v>
      </c>
      <c r="M347" s="183">
        <f t="shared" si="37"/>
        <v>72.352037721600013</v>
      </c>
      <c r="P347" s="192"/>
    </row>
    <row r="348" spans="1:16" ht="11.25" hidden="1" customHeight="1">
      <c r="A348" s="65" t="s">
        <v>2227</v>
      </c>
      <c r="B348" s="77" t="s">
        <v>20</v>
      </c>
      <c r="C348" s="77" t="s">
        <v>3149</v>
      </c>
      <c r="D348" s="158" t="s">
        <v>1449</v>
      </c>
      <c r="E348" s="6">
        <v>56.806685616844796</v>
      </c>
      <c r="F348" s="13">
        <f t="shared" si="35"/>
        <v>56.806685616844796</v>
      </c>
      <c r="G348" s="38">
        <v>216</v>
      </c>
      <c r="H348" s="39">
        <v>224</v>
      </c>
      <c r="I348" s="38">
        <v>30</v>
      </c>
      <c r="J348" s="21">
        <v>6</v>
      </c>
      <c r="K348" s="22" t="s">
        <v>43</v>
      </c>
      <c r="L348" s="182">
        <f t="shared" si="36"/>
        <v>56.806685616844796</v>
      </c>
      <c r="M348" s="183">
        <f t="shared" si="37"/>
        <v>56.806685616844796</v>
      </c>
      <c r="P348" s="192"/>
    </row>
    <row r="349" spans="1:16" ht="11.25" hidden="1" customHeight="1">
      <c r="A349" s="65" t="s">
        <v>2238</v>
      </c>
      <c r="B349" s="77" t="s">
        <v>21</v>
      </c>
      <c r="C349" s="77" t="s">
        <v>484</v>
      </c>
      <c r="D349" s="158" t="s">
        <v>1774</v>
      </c>
      <c r="E349" s="6">
        <v>69.154766721331185</v>
      </c>
      <c r="F349" s="13">
        <f t="shared" si="35"/>
        <v>69.154766721331185</v>
      </c>
      <c r="G349" s="38">
        <v>260</v>
      </c>
      <c r="H349" s="39">
        <v>197</v>
      </c>
      <c r="I349" s="38">
        <v>30</v>
      </c>
      <c r="J349" s="21">
        <v>6</v>
      </c>
      <c r="K349" s="22" t="s">
        <v>43</v>
      </c>
      <c r="L349" s="182">
        <f t="shared" si="36"/>
        <v>69.154766721331185</v>
      </c>
      <c r="M349" s="183">
        <f t="shared" si="37"/>
        <v>69.154766721331185</v>
      </c>
      <c r="P349" s="192"/>
    </row>
    <row r="350" spans="1:16" ht="11.25" hidden="1" customHeight="1">
      <c r="A350" s="65" t="s">
        <v>2249</v>
      </c>
      <c r="B350" s="77" t="s">
        <v>486</v>
      </c>
      <c r="C350" s="77" t="s">
        <v>487</v>
      </c>
      <c r="D350" s="158" t="s">
        <v>1775</v>
      </c>
      <c r="E350" s="6">
        <v>73.785297135513588</v>
      </c>
      <c r="F350" s="13">
        <f t="shared" si="35"/>
        <v>73.785297135513588</v>
      </c>
      <c r="G350" s="38">
        <v>432</v>
      </c>
      <c r="H350" s="39">
        <v>144</v>
      </c>
      <c r="I350" s="38">
        <v>18</v>
      </c>
      <c r="J350" s="21">
        <v>6</v>
      </c>
      <c r="K350" s="22" t="s">
        <v>43</v>
      </c>
      <c r="L350" s="182">
        <f t="shared" si="36"/>
        <v>73.785297135513588</v>
      </c>
      <c r="M350" s="183">
        <f t="shared" si="37"/>
        <v>73.785297135513588</v>
      </c>
      <c r="P350" s="192"/>
    </row>
    <row r="351" spans="1:16" ht="11.25" hidden="1" customHeight="1">
      <c r="A351" s="65" t="s">
        <v>263</v>
      </c>
      <c r="B351" s="77">
        <v>0</v>
      </c>
      <c r="C351" s="77">
        <v>0</v>
      </c>
      <c r="D351" s="158" t="s">
        <v>687</v>
      </c>
      <c r="E351" s="6">
        <v>93.244549947494406</v>
      </c>
      <c r="F351" s="13">
        <f t="shared" si="35"/>
        <v>93.244549947494406</v>
      </c>
      <c r="G351" s="38">
        <v>260</v>
      </c>
      <c r="H351" s="39">
        <v>160</v>
      </c>
      <c r="I351" s="38">
        <v>18</v>
      </c>
      <c r="J351" s="21">
        <v>6</v>
      </c>
      <c r="K351" s="22" t="s">
        <v>43</v>
      </c>
      <c r="L351" s="182">
        <f t="shared" si="36"/>
        <v>93.244549947494406</v>
      </c>
      <c r="M351" s="183">
        <f t="shared" si="37"/>
        <v>93.244549947494406</v>
      </c>
      <c r="P351" s="192"/>
    </row>
    <row r="352" spans="1:16" ht="11.25" hidden="1" customHeight="1">
      <c r="A352" s="65" t="s">
        <v>279</v>
      </c>
      <c r="B352" s="77"/>
      <c r="C352" s="77" t="s">
        <v>1136</v>
      </c>
      <c r="D352" s="164" t="s">
        <v>1137</v>
      </c>
      <c r="E352" s="6">
        <v>79.242707980800006</v>
      </c>
      <c r="F352" s="13">
        <f t="shared" si="35"/>
        <v>79.242707980800006</v>
      </c>
      <c r="G352" s="38">
        <v>216</v>
      </c>
      <c r="H352" s="39">
        <v>224</v>
      </c>
      <c r="I352" s="38">
        <v>30</v>
      </c>
      <c r="J352" s="21"/>
      <c r="K352" s="22" t="s">
        <v>43</v>
      </c>
      <c r="L352" s="182">
        <f t="shared" si="36"/>
        <v>79.242707980800006</v>
      </c>
      <c r="M352" s="183">
        <f t="shared" si="37"/>
        <v>79.242707980800006</v>
      </c>
      <c r="P352" s="192"/>
    </row>
    <row r="353" spans="1:16" ht="11.25" hidden="1" customHeight="1">
      <c r="A353" s="85" t="s">
        <v>3350</v>
      </c>
      <c r="B353" s="86"/>
      <c r="C353" s="86"/>
      <c r="D353" s="167" t="s">
        <v>3351</v>
      </c>
      <c r="E353" s="87">
        <v>121.14328367232001</v>
      </c>
      <c r="F353" s="87">
        <f t="shared" si="35"/>
        <v>121.14328367232001</v>
      </c>
      <c r="G353" s="88">
        <v>290</v>
      </c>
      <c r="H353" s="89">
        <v>92</v>
      </c>
      <c r="I353" s="88">
        <v>30</v>
      </c>
      <c r="J353" s="90"/>
      <c r="K353" s="91"/>
      <c r="L353" s="182">
        <f t="shared" si="36"/>
        <v>121.14328367232001</v>
      </c>
      <c r="M353" s="183">
        <f t="shared" si="37"/>
        <v>121.14328367232001</v>
      </c>
      <c r="P353" s="192"/>
    </row>
    <row r="354" spans="1:16" ht="11.25" hidden="1" customHeight="1">
      <c r="A354" s="85" t="s">
        <v>1174</v>
      </c>
      <c r="B354" s="86"/>
      <c r="C354" s="86"/>
      <c r="D354" s="167" t="s">
        <v>1175</v>
      </c>
      <c r="E354" s="87">
        <v>122.39616479999998</v>
      </c>
      <c r="F354" s="87">
        <f t="shared" si="35"/>
        <v>122.39616479999998</v>
      </c>
      <c r="G354" s="88"/>
      <c r="H354" s="89"/>
      <c r="I354" s="88"/>
      <c r="J354" s="90"/>
      <c r="K354" s="91"/>
      <c r="L354" s="182">
        <f t="shared" si="36"/>
        <v>122.39616479999998</v>
      </c>
      <c r="M354" s="183">
        <f t="shared" si="37"/>
        <v>122.39616479999998</v>
      </c>
      <c r="P354" s="192"/>
    </row>
    <row r="355" spans="1:16" ht="11.25" hidden="1" customHeight="1">
      <c r="A355" s="268" t="s">
        <v>50</v>
      </c>
      <c r="B355" s="269"/>
      <c r="C355" s="269"/>
      <c r="D355" s="269"/>
      <c r="E355" s="269"/>
      <c r="F355" s="269"/>
      <c r="G355" s="269"/>
      <c r="H355" s="269"/>
      <c r="I355" s="269"/>
      <c r="J355" s="269"/>
      <c r="K355" s="270"/>
      <c r="L355" s="184"/>
      <c r="M355" s="185"/>
      <c r="P355" s="192"/>
    </row>
    <row r="356" spans="1:16" ht="11.25" hidden="1" customHeight="1">
      <c r="A356" s="65" t="s">
        <v>3305</v>
      </c>
      <c r="B356" s="77" t="s">
        <v>145</v>
      </c>
      <c r="C356" s="77" t="s">
        <v>1422</v>
      </c>
      <c r="D356" s="158" t="s">
        <v>2343</v>
      </c>
      <c r="E356" s="6">
        <v>53.933952216558922</v>
      </c>
      <c r="F356" s="13">
        <f>E356+(E356*$N$4)/100</f>
        <v>53.933952216558922</v>
      </c>
      <c r="G356" s="38" t="s">
        <v>57</v>
      </c>
      <c r="H356" s="39" t="s">
        <v>53</v>
      </c>
      <c r="I356" s="38">
        <v>90</v>
      </c>
      <c r="J356" s="21">
        <v>6</v>
      </c>
      <c r="K356" s="22" t="s">
        <v>50</v>
      </c>
      <c r="L356" s="182">
        <f t="shared" ref="L356:L363" si="38">F356-(F356*$N$5)/100</f>
        <v>53.933952216558922</v>
      </c>
      <c r="M356" s="183">
        <f>IF($N$5="",(F356*$P$5)/100+F356,L356+(L356*$P$5)/100)</f>
        <v>53.933952216558922</v>
      </c>
      <c r="P356" s="192"/>
    </row>
    <row r="357" spans="1:16" ht="11.25" hidden="1" customHeight="1">
      <c r="A357" s="65" t="s">
        <v>3266</v>
      </c>
      <c r="B357" s="77" t="s">
        <v>146</v>
      </c>
      <c r="C357" s="77" t="s">
        <v>1422</v>
      </c>
      <c r="D357" s="158" t="s">
        <v>1393</v>
      </c>
      <c r="E357" s="6">
        <v>63.620857781396879</v>
      </c>
      <c r="F357" s="13">
        <f>E357+(E357*$N$4)/100</f>
        <v>63.620857781396879</v>
      </c>
      <c r="G357" s="38">
        <v>85</v>
      </c>
      <c r="H357" s="39" t="s">
        <v>53</v>
      </c>
      <c r="I357" s="38">
        <v>120</v>
      </c>
      <c r="J357" s="21">
        <v>6</v>
      </c>
      <c r="K357" s="22" t="s">
        <v>50</v>
      </c>
      <c r="L357" s="182">
        <f t="shared" si="38"/>
        <v>63.620857781396879</v>
      </c>
      <c r="M357" s="183">
        <f>IF($N$5="",(F357*$P$5)/100+F357,L357+(L357*$P$5)/100)</f>
        <v>63.620857781396879</v>
      </c>
      <c r="P357" s="192"/>
    </row>
    <row r="358" spans="1:16" ht="11.25" hidden="1" customHeight="1">
      <c r="A358" s="65" t="s">
        <v>3332</v>
      </c>
      <c r="B358" s="77" t="s">
        <v>554</v>
      </c>
      <c r="C358" s="77" t="s">
        <v>369</v>
      </c>
      <c r="D358" s="158" t="s">
        <v>714</v>
      </c>
      <c r="E358" s="6">
        <v>53.085420597208895</v>
      </c>
      <c r="F358" s="13">
        <f>E358+(E358*$N$4)/100</f>
        <v>53.085420597208895</v>
      </c>
      <c r="G358" s="38">
        <v>92</v>
      </c>
      <c r="H358" s="39" t="s">
        <v>59</v>
      </c>
      <c r="I358" s="38">
        <v>69</v>
      </c>
      <c r="J358" s="21">
        <v>6</v>
      </c>
      <c r="K358" s="22" t="s">
        <v>50</v>
      </c>
      <c r="L358" s="182">
        <f t="shared" si="38"/>
        <v>53.085420597208895</v>
      </c>
      <c r="M358" s="183">
        <f>IF($N$5="",(F358*$P$5)/100+F358,L358+(L358*$P$5)/100)</f>
        <v>53.085420597208895</v>
      </c>
      <c r="P358" s="192"/>
    </row>
    <row r="359" spans="1:16" ht="11.25" hidden="1" customHeight="1">
      <c r="A359" s="69" t="s">
        <v>847</v>
      </c>
      <c r="B359" s="78" t="s">
        <v>3146</v>
      </c>
      <c r="C359" s="78" t="s">
        <v>604</v>
      </c>
      <c r="D359" s="163" t="s">
        <v>2573</v>
      </c>
      <c r="E359" s="15">
        <v>48.986246399999999</v>
      </c>
      <c r="F359" s="13">
        <f>E359+(E359*$N$4)/100</f>
        <v>48.986246399999999</v>
      </c>
      <c r="G359" s="43">
        <v>22</v>
      </c>
      <c r="H359" s="53">
        <v>60.5</v>
      </c>
      <c r="I359" s="43">
        <v>99</v>
      </c>
      <c r="J359" s="31">
        <v>6</v>
      </c>
      <c r="K359" s="32" t="s">
        <v>2489</v>
      </c>
      <c r="L359" s="182">
        <f t="shared" si="38"/>
        <v>48.986246399999999</v>
      </c>
      <c r="M359" s="183">
        <f>IF($N$5="",(F359*$P$5)/100+F359,L359+(L359*$P$5)/100)</f>
        <v>48.986246399999999</v>
      </c>
      <c r="P359" s="192"/>
    </row>
    <row r="360" spans="1:16" ht="11.25" hidden="1" customHeight="1">
      <c r="A360" s="70"/>
      <c r="B360" s="79"/>
      <c r="C360" s="79"/>
      <c r="D360" s="165" t="s">
        <v>587</v>
      </c>
      <c r="E360" s="55"/>
      <c r="F360" s="55"/>
      <c r="G360" s="56"/>
      <c r="H360" s="57"/>
      <c r="I360" s="56"/>
      <c r="J360" s="58"/>
      <c r="K360" s="59"/>
      <c r="L360" s="182"/>
      <c r="M360" s="183"/>
      <c r="P360" s="192"/>
    </row>
    <row r="361" spans="1:16" ht="11.25" hidden="1" customHeight="1">
      <c r="A361" s="68"/>
      <c r="B361" s="76"/>
      <c r="C361" s="76"/>
      <c r="D361" s="162" t="s">
        <v>588</v>
      </c>
      <c r="E361" s="13"/>
      <c r="F361" s="13"/>
      <c r="G361" s="41"/>
      <c r="H361" s="51"/>
      <c r="I361" s="41"/>
      <c r="J361" s="27"/>
      <c r="K361" s="28"/>
      <c r="L361" s="182"/>
      <c r="M361" s="183"/>
      <c r="P361" s="192"/>
    </row>
    <row r="362" spans="1:16" ht="11.25" hidden="1" customHeight="1">
      <c r="A362" s="65" t="s">
        <v>852</v>
      </c>
      <c r="B362" s="77" t="s">
        <v>2482</v>
      </c>
      <c r="C362" s="77" t="s">
        <v>3147</v>
      </c>
      <c r="D362" s="158" t="s">
        <v>3414</v>
      </c>
      <c r="E362" s="6">
        <v>52.725036000000003</v>
      </c>
      <c r="F362" s="13">
        <f>E362+(E362*$N$4)/100</f>
        <v>52.725036000000003</v>
      </c>
      <c r="G362" s="38">
        <v>72</v>
      </c>
      <c r="H362" s="39">
        <v>25.5</v>
      </c>
      <c r="I362" s="38">
        <v>82.5</v>
      </c>
      <c r="J362" s="21">
        <v>6</v>
      </c>
      <c r="K362" s="22" t="s">
        <v>2489</v>
      </c>
      <c r="L362" s="182">
        <f t="shared" si="38"/>
        <v>52.725036000000003</v>
      </c>
      <c r="M362" s="183">
        <f>IF($N$5="",(F362*$P$5)/100+F362,L362+(L362*$P$5)/100)</f>
        <v>52.725036000000003</v>
      </c>
      <c r="P362" s="192"/>
    </row>
    <row r="363" spans="1:16" ht="11.25" hidden="1" customHeight="1">
      <c r="A363" s="69" t="s">
        <v>935</v>
      </c>
      <c r="B363" s="78" t="s">
        <v>2458</v>
      </c>
      <c r="C363" s="78" t="s">
        <v>3556</v>
      </c>
      <c r="D363" s="163" t="s">
        <v>1472</v>
      </c>
      <c r="E363" s="15">
        <v>51.440188800000001</v>
      </c>
      <c r="F363" s="13">
        <f>E363+(E363*$N$4)/100</f>
        <v>51.440188800000001</v>
      </c>
      <c r="G363" s="43">
        <v>65</v>
      </c>
      <c r="H363" s="53" t="s">
        <v>1416</v>
      </c>
      <c r="I363" s="43">
        <v>68.5</v>
      </c>
      <c r="J363" s="31">
        <v>6</v>
      </c>
      <c r="K363" s="32" t="s">
        <v>1593</v>
      </c>
      <c r="L363" s="182">
        <f t="shared" si="38"/>
        <v>51.440188800000001</v>
      </c>
      <c r="M363" s="183">
        <f>IF($N$5="",(F363*$P$5)/100+F363,L363+(L363*$P$5)/100)</f>
        <v>51.440188800000001</v>
      </c>
      <c r="P363" s="192"/>
    </row>
    <row r="364" spans="1:16" ht="11.25" hidden="1" customHeight="1">
      <c r="A364" s="70"/>
      <c r="B364" s="79"/>
      <c r="C364" s="79"/>
      <c r="D364" s="165" t="s">
        <v>1473</v>
      </c>
      <c r="E364" s="55"/>
      <c r="F364" s="55"/>
      <c r="G364" s="56"/>
      <c r="H364" s="57"/>
      <c r="I364" s="56"/>
      <c r="J364" s="58"/>
      <c r="K364" s="59"/>
      <c r="L364" s="182"/>
      <c r="M364" s="183"/>
      <c r="P364" s="192"/>
    </row>
    <row r="365" spans="1:16" ht="11.25" hidden="1" customHeight="1">
      <c r="A365" s="70"/>
      <c r="B365" s="79"/>
      <c r="C365" s="79"/>
      <c r="D365" s="165" t="s">
        <v>1474</v>
      </c>
      <c r="E365" s="55"/>
      <c r="F365" s="55"/>
      <c r="G365" s="56"/>
      <c r="H365" s="57"/>
      <c r="I365" s="56"/>
      <c r="J365" s="58"/>
      <c r="K365" s="59"/>
      <c r="L365" s="182"/>
      <c r="M365" s="183"/>
      <c r="P365" s="192"/>
    </row>
    <row r="366" spans="1:16" ht="11.25" hidden="1" customHeight="1">
      <c r="A366" s="70"/>
      <c r="B366" s="79"/>
      <c r="C366" s="79"/>
      <c r="D366" s="165" t="s">
        <v>1475</v>
      </c>
      <c r="E366" s="55"/>
      <c r="F366" s="55"/>
      <c r="G366" s="56"/>
      <c r="H366" s="57"/>
      <c r="I366" s="56"/>
      <c r="J366" s="58"/>
      <c r="K366" s="59"/>
      <c r="L366" s="182"/>
      <c r="M366" s="183"/>
      <c r="P366" s="192"/>
    </row>
    <row r="367" spans="1:16" ht="11.25" hidden="1" customHeight="1">
      <c r="A367" s="71"/>
      <c r="B367" s="80"/>
      <c r="C367" s="80"/>
      <c r="D367" s="166" t="s">
        <v>1476</v>
      </c>
      <c r="E367" s="14"/>
      <c r="F367" s="14"/>
      <c r="G367" s="42"/>
      <c r="H367" s="52"/>
      <c r="I367" s="42"/>
      <c r="J367" s="29"/>
      <c r="K367" s="30"/>
      <c r="L367" s="182"/>
      <c r="M367" s="183"/>
      <c r="P367" s="192"/>
    </row>
    <row r="368" spans="1:16" s="9" customFormat="1" ht="11.25" hidden="1" customHeight="1">
      <c r="A368" s="268" t="s">
        <v>3077</v>
      </c>
      <c r="B368" s="269"/>
      <c r="C368" s="269"/>
      <c r="D368" s="269"/>
      <c r="E368" s="269"/>
      <c r="F368" s="269"/>
      <c r="G368" s="269"/>
      <c r="H368" s="269"/>
      <c r="I368" s="269"/>
      <c r="J368" s="269"/>
      <c r="K368" s="270"/>
      <c r="L368" s="184"/>
      <c r="M368" s="185"/>
      <c r="N368" s="262"/>
      <c r="O368" s="228"/>
      <c r="P368" s="192"/>
    </row>
    <row r="369" spans="1:16" s="9" customFormat="1" ht="11.25" hidden="1" customHeight="1">
      <c r="A369" s="65" t="s">
        <v>869</v>
      </c>
      <c r="B369" s="77">
        <v>0</v>
      </c>
      <c r="C369" s="77">
        <v>0</v>
      </c>
      <c r="D369" s="158" t="s">
        <v>1237</v>
      </c>
      <c r="E369" s="6">
        <v>68.627790842851439</v>
      </c>
      <c r="F369" s="13">
        <f>E369+(E369*$N$4)/100</f>
        <v>68.627790842851439</v>
      </c>
      <c r="G369" s="38">
        <v>75</v>
      </c>
      <c r="H369" s="39" t="s">
        <v>59</v>
      </c>
      <c r="I369" s="38">
        <v>90</v>
      </c>
      <c r="J369" s="21">
        <v>6</v>
      </c>
      <c r="K369" s="22" t="s">
        <v>574</v>
      </c>
      <c r="L369" s="182">
        <f t="shared" ref="L369:L381" si="39">F369-(F369*$N$5)/100</f>
        <v>68.627790842851439</v>
      </c>
      <c r="M369" s="183">
        <f>IF($N$5="",(F369*$P$5)/100+F369,L369+(L369*$P$5)/100)</f>
        <v>68.627790842851439</v>
      </c>
      <c r="N369" s="262"/>
      <c r="O369" s="228"/>
      <c r="P369" s="192"/>
    </row>
    <row r="370" spans="1:16" s="9" customFormat="1" ht="11.25" hidden="1" customHeight="1">
      <c r="A370" s="69" t="s">
        <v>880</v>
      </c>
      <c r="B370" s="78" t="s">
        <v>1662</v>
      </c>
      <c r="C370" s="78" t="s">
        <v>1663</v>
      </c>
      <c r="D370" s="163" t="s">
        <v>3151</v>
      </c>
      <c r="E370" s="15">
        <v>32.121544723891574</v>
      </c>
      <c r="F370" s="13">
        <f>E370+(E370*$N$4)/100</f>
        <v>32.121544723891574</v>
      </c>
      <c r="G370" s="43">
        <v>40</v>
      </c>
      <c r="H370" s="53">
        <v>11</v>
      </c>
      <c r="I370" s="43">
        <v>58</v>
      </c>
      <c r="J370" s="31">
        <v>6</v>
      </c>
      <c r="K370" s="32" t="s">
        <v>65</v>
      </c>
      <c r="L370" s="182">
        <f t="shared" si="39"/>
        <v>32.121544723891574</v>
      </c>
      <c r="M370" s="183">
        <f>IF($N$5="",(F370*$P$5)/100+F370,L370+(L370*$P$5)/100)</f>
        <v>32.121544723891574</v>
      </c>
      <c r="N370" s="262"/>
      <c r="O370" s="228"/>
      <c r="P370" s="192"/>
    </row>
    <row r="371" spans="1:16" s="9" customFormat="1" ht="11.25" hidden="1" customHeight="1">
      <c r="A371" s="68"/>
      <c r="B371" s="76"/>
      <c r="C371" s="76"/>
      <c r="D371" s="162" t="s">
        <v>3152</v>
      </c>
      <c r="E371" s="13"/>
      <c r="F371" s="13"/>
      <c r="G371" s="41"/>
      <c r="H371" s="51"/>
      <c r="I371" s="41"/>
      <c r="J371" s="27"/>
      <c r="K371" s="28"/>
      <c r="L371" s="182"/>
      <c r="M371" s="183"/>
      <c r="N371" s="262"/>
      <c r="O371" s="228"/>
      <c r="P371" s="192"/>
    </row>
    <row r="372" spans="1:16" s="9" customFormat="1" ht="11.25" hidden="1" customHeight="1">
      <c r="A372" s="69" t="s">
        <v>2917</v>
      </c>
      <c r="B372" s="76">
        <v>0</v>
      </c>
      <c r="C372" s="76" t="s">
        <v>2914</v>
      </c>
      <c r="D372" s="162" t="s">
        <v>2915</v>
      </c>
      <c r="E372" s="13">
        <v>310.00590399999999</v>
      </c>
      <c r="F372" s="13">
        <f>E372+(E372*$N$4)/100</f>
        <v>310.00590399999999</v>
      </c>
      <c r="G372" s="41">
        <v>0</v>
      </c>
      <c r="H372" s="51">
        <v>0</v>
      </c>
      <c r="I372" s="41">
        <v>0</v>
      </c>
      <c r="K372" s="32" t="s">
        <v>574</v>
      </c>
      <c r="L372" s="182">
        <f>F372-(F372*$N$5)/100</f>
        <v>310.00590399999999</v>
      </c>
      <c r="M372" s="183">
        <f>IF($N$5="",(F372*$P$5)/100+F372,L372+(L372*$P$5)/100)</f>
        <v>310.00590399999999</v>
      </c>
      <c r="N372" s="262"/>
      <c r="O372" s="228"/>
      <c r="P372" s="192"/>
    </row>
    <row r="373" spans="1:16" s="9" customFormat="1" ht="11.25" hidden="1" customHeight="1">
      <c r="A373" s="68"/>
      <c r="B373" s="76"/>
      <c r="C373" s="76"/>
      <c r="D373" s="162" t="s">
        <v>2916</v>
      </c>
      <c r="E373" s="13"/>
      <c r="F373" s="13"/>
      <c r="G373" s="41"/>
      <c r="H373" s="51"/>
      <c r="I373" s="41"/>
      <c r="K373" s="32"/>
      <c r="L373" s="182"/>
      <c r="M373" s="183"/>
      <c r="N373" s="262"/>
      <c r="O373" s="228"/>
      <c r="P373" s="192"/>
    </row>
    <row r="374" spans="1:16" s="9" customFormat="1" ht="11.25" hidden="1" customHeight="1">
      <c r="A374" s="65" t="s">
        <v>881</v>
      </c>
      <c r="B374" s="77" t="s">
        <v>140</v>
      </c>
      <c r="C374" s="77" t="s">
        <v>3409</v>
      </c>
      <c r="D374" s="158" t="s">
        <v>3407</v>
      </c>
      <c r="E374" s="6">
        <v>38.597004168746693</v>
      </c>
      <c r="F374" s="13">
        <f>E374+(E374*$N$4)/100</f>
        <v>38.597004168746693</v>
      </c>
      <c r="G374" s="38">
        <v>40</v>
      </c>
      <c r="H374" s="39">
        <v>11</v>
      </c>
      <c r="I374" s="38">
        <v>82</v>
      </c>
      <c r="J374" s="21">
        <v>6</v>
      </c>
      <c r="K374" s="22" t="s">
        <v>65</v>
      </c>
      <c r="L374" s="182">
        <f t="shared" si="39"/>
        <v>38.597004168746693</v>
      </c>
      <c r="M374" s="183">
        <f>IF($N$5="",(F374*$P$5)/100+F374,L374+(L374*$P$5)/100)</f>
        <v>38.597004168746693</v>
      </c>
      <c r="N374" s="262"/>
      <c r="O374" s="228"/>
      <c r="P374" s="192"/>
    </row>
    <row r="375" spans="1:16" s="9" customFormat="1" ht="11.25" hidden="1" customHeight="1">
      <c r="A375" s="65" t="s">
        <v>888</v>
      </c>
      <c r="B375" s="77" t="s">
        <v>2445</v>
      </c>
      <c r="C375" s="77" t="s">
        <v>3411</v>
      </c>
      <c r="D375" s="158" t="s">
        <v>492</v>
      </c>
      <c r="E375" s="6">
        <v>62.156805202667755</v>
      </c>
      <c r="F375" s="13">
        <f>E375+(E375*$N$4)/100</f>
        <v>62.156805202667755</v>
      </c>
      <c r="G375" s="38">
        <v>103</v>
      </c>
      <c r="H375" s="39">
        <v>17</v>
      </c>
      <c r="I375" s="38">
        <v>75</v>
      </c>
      <c r="J375" s="21">
        <v>6</v>
      </c>
      <c r="K375" s="22" t="s">
        <v>65</v>
      </c>
      <c r="L375" s="182">
        <f t="shared" si="39"/>
        <v>62.156805202667755</v>
      </c>
      <c r="M375" s="183">
        <f>IF($N$5="",(F375*$P$5)/100+F375,L375+(L375*$P$5)/100)</f>
        <v>62.156805202667755</v>
      </c>
      <c r="N375" s="262"/>
      <c r="O375" s="228"/>
      <c r="P375" s="192"/>
    </row>
    <row r="376" spans="1:16" s="9" customFormat="1" ht="11.25" hidden="1" customHeight="1">
      <c r="A376" s="69" t="s">
        <v>890</v>
      </c>
      <c r="B376" s="78" t="s">
        <v>3145</v>
      </c>
      <c r="C376" s="78" t="s">
        <v>3412</v>
      </c>
      <c r="D376" s="163" t="s">
        <v>493</v>
      </c>
      <c r="E376" s="15">
        <v>71.015311269177218</v>
      </c>
      <c r="F376" s="13">
        <f>E376+(E376*$N$4)/100</f>
        <v>71.015311269177218</v>
      </c>
      <c r="G376" s="43">
        <v>81</v>
      </c>
      <c r="H376" s="53">
        <v>30.5</v>
      </c>
      <c r="I376" s="43">
        <v>74</v>
      </c>
      <c r="J376" s="31">
        <v>6</v>
      </c>
      <c r="K376" s="32" t="s">
        <v>65</v>
      </c>
      <c r="L376" s="182">
        <f t="shared" si="39"/>
        <v>71.015311269177218</v>
      </c>
      <c r="M376" s="183">
        <f>IF($N$5="",(F376*$P$5)/100+F376,L376+(L376*$P$5)/100)</f>
        <v>71.015311269177218</v>
      </c>
      <c r="N376" s="262"/>
      <c r="O376" s="228"/>
      <c r="P376" s="192"/>
    </row>
    <row r="377" spans="1:16" s="9" customFormat="1" ht="11.25" hidden="1" customHeight="1">
      <c r="A377" s="68"/>
      <c r="B377" s="76"/>
      <c r="C377" s="76"/>
      <c r="D377" s="162" t="s">
        <v>2819</v>
      </c>
      <c r="E377" s="13"/>
      <c r="F377" s="13"/>
      <c r="G377" s="41"/>
      <c r="H377" s="51"/>
      <c r="I377" s="41"/>
      <c r="J377" s="27"/>
      <c r="K377" s="28"/>
      <c r="L377" s="182"/>
      <c r="M377" s="183"/>
      <c r="N377" s="262"/>
      <c r="O377" s="228"/>
      <c r="P377" s="192"/>
    </row>
    <row r="378" spans="1:16" s="9" customFormat="1" ht="11.25" hidden="1" customHeight="1">
      <c r="A378" s="69" t="s">
        <v>904</v>
      </c>
      <c r="B378" s="78" t="s">
        <v>1230</v>
      </c>
      <c r="C378" s="78" t="s">
        <v>2653</v>
      </c>
      <c r="D378" s="163" t="s">
        <v>2820</v>
      </c>
      <c r="E378" s="15">
        <v>123.20112431037046</v>
      </c>
      <c r="F378" s="13">
        <f>E378+(E378*$N$4)/100</f>
        <v>123.20112431037046</v>
      </c>
      <c r="G378" s="43">
        <v>79</v>
      </c>
      <c r="H378" s="53">
        <v>14.5</v>
      </c>
      <c r="I378" s="43">
        <v>65</v>
      </c>
      <c r="J378" s="31">
        <v>6</v>
      </c>
      <c r="K378" s="32" t="s">
        <v>600</v>
      </c>
      <c r="L378" s="182">
        <f t="shared" si="39"/>
        <v>123.20112431037046</v>
      </c>
      <c r="M378" s="183">
        <f>IF($N$5="",(F378*$P$5)/100+F378,L378+(L378*$P$5)/100)</f>
        <v>123.20112431037046</v>
      </c>
      <c r="N378" s="262"/>
      <c r="O378" s="228"/>
      <c r="P378" s="192"/>
    </row>
    <row r="379" spans="1:16" s="9" customFormat="1" ht="11.25" hidden="1" customHeight="1">
      <c r="A379" s="70"/>
      <c r="B379" s="79"/>
      <c r="C379" s="79"/>
      <c r="D379" s="165" t="s">
        <v>2491</v>
      </c>
      <c r="E379" s="55"/>
      <c r="F379" s="55"/>
      <c r="G379" s="56"/>
      <c r="H379" s="57"/>
      <c r="I379" s="56"/>
      <c r="J379" s="58"/>
      <c r="K379" s="59"/>
      <c r="L379" s="182"/>
      <c r="M379" s="183"/>
      <c r="N379" s="262"/>
      <c r="O379" s="228"/>
      <c r="P379" s="192"/>
    </row>
    <row r="380" spans="1:16" ht="11.25" hidden="1" customHeight="1">
      <c r="A380" s="68"/>
      <c r="B380" s="76"/>
      <c r="C380" s="76"/>
      <c r="D380" s="162" t="s">
        <v>599</v>
      </c>
      <c r="E380" s="13"/>
      <c r="F380" s="13"/>
      <c r="G380" s="41"/>
      <c r="H380" s="51"/>
      <c r="I380" s="41"/>
      <c r="J380" s="27"/>
      <c r="K380" s="28"/>
      <c r="L380" s="182"/>
      <c r="M380" s="183"/>
      <c r="P380" s="192"/>
    </row>
    <row r="381" spans="1:16" ht="11.25" hidden="1" customHeight="1">
      <c r="A381" s="68" t="s">
        <v>3286</v>
      </c>
      <c r="B381" s="76">
        <v>0</v>
      </c>
      <c r="C381" s="76" t="s">
        <v>113</v>
      </c>
      <c r="D381" s="162" t="s">
        <v>620</v>
      </c>
      <c r="E381" s="13">
        <v>463.82617311633351</v>
      </c>
      <c r="F381" s="13">
        <f>E381+(E381*$N$4)/100</f>
        <v>463.82617311633351</v>
      </c>
      <c r="G381" s="41">
        <v>0</v>
      </c>
      <c r="H381" s="51">
        <v>0</v>
      </c>
      <c r="I381" s="41">
        <v>0</v>
      </c>
      <c r="J381" s="27">
        <v>0</v>
      </c>
      <c r="K381" s="28" t="s">
        <v>600</v>
      </c>
      <c r="L381" s="182">
        <f t="shared" si="39"/>
        <v>463.82617311633351</v>
      </c>
      <c r="M381" s="183">
        <f>IF($N$5="",(F381*$P$5)/100+F381,L381+(L381*$P$5)/100)</f>
        <v>463.82617311633351</v>
      </c>
      <c r="P381" s="192"/>
    </row>
    <row r="382" spans="1:16" ht="11.25" hidden="1" customHeight="1">
      <c r="A382" s="68" t="s">
        <v>2921</v>
      </c>
      <c r="B382" s="76">
        <v>0</v>
      </c>
      <c r="C382" s="76" t="s">
        <v>2918</v>
      </c>
      <c r="D382" s="162" t="s">
        <v>2919</v>
      </c>
      <c r="E382" s="13">
        <v>77.507539199999997</v>
      </c>
      <c r="F382" s="13">
        <f>E382+(E382*$N$4)/100</f>
        <v>77.507539199999997</v>
      </c>
      <c r="G382" s="41"/>
      <c r="H382" s="51">
        <v>0</v>
      </c>
      <c r="I382" s="41">
        <v>0</v>
      </c>
      <c r="J382" s="27">
        <v>6</v>
      </c>
      <c r="K382" s="28" t="s">
        <v>600</v>
      </c>
      <c r="L382" s="182">
        <f>F382-(F382*$N$5)/100</f>
        <v>77.507539199999997</v>
      </c>
      <c r="M382" s="183">
        <f>IF($N$5="",(F382*$P$5)/100+F382,L382+(L382*$P$5)/100)</f>
        <v>77.507539199999997</v>
      </c>
      <c r="P382" s="192"/>
    </row>
    <row r="383" spans="1:16" ht="11.25" hidden="1" customHeight="1">
      <c r="A383" s="68" t="s">
        <v>2910</v>
      </c>
      <c r="B383" s="76">
        <v>0</v>
      </c>
      <c r="C383" s="76" t="s">
        <v>2908</v>
      </c>
      <c r="D383" s="162" t="s">
        <v>2920</v>
      </c>
      <c r="E383" s="13">
        <v>164.29367906447408</v>
      </c>
      <c r="F383" s="13">
        <f>E383+(E383*$N$4)/100</f>
        <v>164.29367906447408</v>
      </c>
      <c r="G383" s="41">
        <v>67</v>
      </c>
      <c r="H383" s="51">
        <v>0</v>
      </c>
      <c r="I383" s="41">
        <v>102</v>
      </c>
      <c r="J383" s="27">
        <v>6</v>
      </c>
      <c r="K383" s="28" t="s">
        <v>600</v>
      </c>
      <c r="L383" s="182">
        <f>F383-(F383*$N$5)/100</f>
        <v>164.29367906447408</v>
      </c>
      <c r="M383" s="183">
        <f>IF($N$5="",(F383*$P$5)/100+F383,L383+(L383*$P$5)/100)</f>
        <v>164.29367906447408</v>
      </c>
      <c r="P383" s="192"/>
    </row>
    <row r="384" spans="1:16" ht="11.25" hidden="1" customHeight="1">
      <c r="A384" s="271" t="s">
        <v>3075</v>
      </c>
      <c r="B384" s="272"/>
      <c r="C384" s="272"/>
      <c r="D384" s="272"/>
      <c r="E384" s="272"/>
      <c r="F384" s="272"/>
      <c r="G384" s="272"/>
      <c r="H384" s="272"/>
      <c r="I384" s="272"/>
      <c r="J384" s="272"/>
      <c r="K384" s="273"/>
      <c r="L384" s="184"/>
      <c r="M384" s="185"/>
      <c r="P384" s="192"/>
    </row>
    <row r="385" spans="1:16" s="9" customFormat="1" ht="11.25" hidden="1" customHeight="1">
      <c r="A385" s="268" t="s">
        <v>3076</v>
      </c>
      <c r="B385" s="269"/>
      <c r="C385" s="269"/>
      <c r="D385" s="269"/>
      <c r="E385" s="269"/>
      <c r="F385" s="269"/>
      <c r="G385" s="269"/>
      <c r="H385" s="269"/>
      <c r="I385" s="269"/>
      <c r="J385" s="269"/>
      <c r="K385" s="270"/>
      <c r="L385" s="184"/>
      <c r="M385" s="185"/>
      <c r="N385" s="262"/>
      <c r="O385" s="228"/>
      <c r="P385" s="192"/>
    </row>
    <row r="386" spans="1:16" ht="11.25" hidden="1" customHeight="1">
      <c r="A386" s="65" t="s">
        <v>1833</v>
      </c>
      <c r="B386" s="77" t="s">
        <v>2438</v>
      </c>
      <c r="C386" s="77" t="s">
        <v>3417</v>
      </c>
      <c r="D386" s="158" t="s">
        <v>683</v>
      </c>
      <c r="E386" s="15">
        <v>130.77000000000001</v>
      </c>
      <c r="F386" s="13">
        <f>E386+(E386*$N$4)/100</f>
        <v>130.77000000000001</v>
      </c>
      <c r="G386" s="38">
        <v>288</v>
      </c>
      <c r="H386" s="39">
        <v>170</v>
      </c>
      <c r="I386" s="38">
        <v>52.5</v>
      </c>
      <c r="J386" s="21">
        <v>20</v>
      </c>
      <c r="K386" s="22" t="s">
        <v>11</v>
      </c>
      <c r="L386" s="182">
        <f>F386-(F386*$N$5)/100</f>
        <v>130.77000000000001</v>
      </c>
      <c r="M386" s="183">
        <f>IF($N$5="",(F386*$P$5)/100+F386,L386+(L386*$P$5)/100)</f>
        <v>130.77000000000001</v>
      </c>
      <c r="P386" s="192"/>
    </row>
    <row r="387" spans="1:16" ht="11.25" hidden="1" customHeight="1">
      <c r="A387" s="66" t="s">
        <v>2219</v>
      </c>
      <c r="B387" s="81" t="s">
        <v>3516</v>
      </c>
      <c r="C387" s="81" t="s">
        <v>49</v>
      </c>
      <c r="D387" s="164" t="s">
        <v>2358</v>
      </c>
      <c r="E387" s="15">
        <v>99.51</v>
      </c>
      <c r="F387" s="13">
        <f>E387+(E387*$N$4)/100</f>
        <v>99.51</v>
      </c>
      <c r="G387" s="40">
        <v>246</v>
      </c>
      <c r="H387" s="50">
        <v>209</v>
      </c>
      <c r="I387" s="40">
        <v>41</v>
      </c>
      <c r="J387" s="23">
        <v>18</v>
      </c>
      <c r="K387" s="24" t="s">
        <v>11</v>
      </c>
      <c r="L387" s="182">
        <f>F387-(F387*$N$5)/100</f>
        <v>99.51</v>
      </c>
      <c r="M387" s="183">
        <f>IF($N$5="",(F387*$P$5)/100+F387,L387+(L387*$P$5)/100)</f>
        <v>99.51</v>
      </c>
      <c r="P387" s="192"/>
    </row>
    <row r="388" spans="1:16" s="9" customFormat="1" ht="11.25" hidden="1" customHeight="1">
      <c r="A388" s="268" t="s">
        <v>50</v>
      </c>
      <c r="B388" s="269"/>
      <c r="C388" s="269"/>
      <c r="D388" s="269"/>
      <c r="E388" s="269"/>
      <c r="F388" s="269"/>
      <c r="G388" s="269"/>
      <c r="H388" s="269"/>
      <c r="I388" s="269"/>
      <c r="J388" s="269"/>
      <c r="K388" s="270"/>
      <c r="L388" s="184"/>
      <c r="M388" s="185"/>
      <c r="N388" s="262"/>
      <c r="O388" s="228"/>
      <c r="P388" s="192"/>
    </row>
    <row r="389" spans="1:16" ht="11.25" hidden="1" customHeight="1">
      <c r="A389" s="65" t="s">
        <v>309</v>
      </c>
      <c r="B389" s="77" t="s">
        <v>621</v>
      </c>
      <c r="C389" s="77" t="s">
        <v>622</v>
      </c>
      <c r="D389" s="158" t="s">
        <v>623</v>
      </c>
      <c r="E389" s="15">
        <v>61.19</v>
      </c>
      <c r="F389" s="13">
        <f>E389+(E389*$N$4)/100</f>
        <v>61.19</v>
      </c>
      <c r="G389" s="38">
        <v>67</v>
      </c>
      <c r="H389" s="39" t="s">
        <v>52</v>
      </c>
      <c r="I389" s="38">
        <v>65</v>
      </c>
      <c r="J389" s="21">
        <v>6</v>
      </c>
      <c r="K389" s="22" t="s">
        <v>50</v>
      </c>
      <c r="L389" s="182">
        <f>F389-(F389*$N$5)/100</f>
        <v>61.19</v>
      </c>
      <c r="M389" s="183">
        <f>IF($N$5="",(F389*$P$5)/100+F389,L389+(L389*$P$5)/100)</f>
        <v>61.19</v>
      </c>
      <c r="P389" s="192"/>
    </row>
    <row r="390" spans="1:16" ht="11.25" hidden="1" customHeight="1">
      <c r="A390" s="65" t="s">
        <v>267</v>
      </c>
      <c r="B390" s="77" t="s">
        <v>253</v>
      </c>
      <c r="C390" s="77" t="s">
        <v>252</v>
      </c>
      <c r="D390" s="158" t="s">
        <v>257</v>
      </c>
      <c r="E390" s="15">
        <v>86.91</v>
      </c>
      <c r="F390" s="13">
        <f>E390+(E390*$N$4)/100</f>
        <v>86.91</v>
      </c>
      <c r="G390" s="38">
        <v>82.5</v>
      </c>
      <c r="H390" s="39">
        <v>36</v>
      </c>
      <c r="I390" s="38">
        <v>174</v>
      </c>
      <c r="J390" s="21">
        <v>6</v>
      </c>
      <c r="K390" s="22" t="s">
        <v>1593</v>
      </c>
      <c r="L390" s="182">
        <f>F390-(F390*$N$5)/100</f>
        <v>86.91</v>
      </c>
      <c r="M390" s="183">
        <f>IF($N$5="",(F390*$P$5)/100+F390,L390+(L390*$P$5)/100)</f>
        <v>86.91</v>
      </c>
      <c r="P390" s="192"/>
    </row>
    <row r="391" spans="1:16" ht="11.25" hidden="1" customHeight="1">
      <c r="A391" s="268" t="s">
        <v>3077</v>
      </c>
      <c r="B391" s="269"/>
      <c r="C391" s="269"/>
      <c r="D391" s="269"/>
      <c r="E391" s="269"/>
      <c r="F391" s="269"/>
      <c r="G391" s="269"/>
      <c r="H391" s="269"/>
      <c r="I391" s="269"/>
      <c r="J391" s="269"/>
      <c r="K391" s="270"/>
      <c r="L391" s="184"/>
      <c r="M391" s="185"/>
      <c r="P391" s="192"/>
    </row>
    <row r="392" spans="1:16" ht="11.25" hidden="1" customHeight="1">
      <c r="A392" s="66" t="s">
        <v>1816</v>
      </c>
      <c r="B392" s="81" t="s">
        <v>3098</v>
      </c>
      <c r="C392" s="81" t="s">
        <v>3099</v>
      </c>
      <c r="D392" s="164" t="s">
        <v>3100</v>
      </c>
      <c r="E392" s="15">
        <v>77.510000000000005</v>
      </c>
      <c r="F392" s="13">
        <f>E392+(E392*$N$4)/100</f>
        <v>77.510000000000005</v>
      </c>
      <c r="G392" s="40">
        <v>86</v>
      </c>
      <c r="H392" s="50" t="s">
        <v>3097</v>
      </c>
      <c r="I392" s="40">
        <v>140</v>
      </c>
      <c r="J392" s="23">
        <v>0</v>
      </c>
      <c r="K392" s="24" t="s">
        <v>574</v>
      </c>
      <c r="L392" s="182">
        <f>F392-(F392*$N$5)/100</f>
        <v>77.510000000000005</v>
      </c>
      <c r="M392" s="183">
        <f>IF($N$5="",(F392*$P$5)/100+F392,L392+(L392*$P$5)/100)</f>
        <v>77.510000000000005</v>
      </c>
      <c r="P392" s="192"/>
    </row>
    <row r="393" spans="1:16" ht="11.25" hidden="1" customHeight="1">
      <c r="A393" s="66" t="s">
        <v>1502</v>
      </c>
      <c r="B393" s="81" t="s">
        <v>1503</v>
      </c>
      <c r="C393" s="81" t="s">
        <v>1504</v>
      </c>
      <c r="D393" s="164" t="s">
        <v>2732</v>
      </c>
      <c r="E393" s="15">
        <v>60.93</v>
      </c>
      <c r="F393" s="13">
        <f>E393+(E393*$N$4)/100</f>
        <v>60.93</v>
      </c>
      <c r="G393" s="40">
        <v>61.5</v>
      </c>
      <c r="H393" s="50">
        <v>8</v>
      </c>
      <c r="I393" s="40">
        <v>170</v>
      </c>
      <c r="J393" s="23">
        <v>6</v>
      </c>
      <c r="K393" s="24" t="s">
        <v>1506</v>
      </c>
      <c r="L393" s="182">
        <f>F393-(F393*$N$5)/100</f>
        <v>60.93</v>
      </c>
      <c r="M393" s="183">
        <f>IF($N$5="",(F393*$P$5)/100+F393,L393+(L393*$P$5)/100)</f>
        <v>60.93</v>
      </c>
      <c r="P393" s="192"/>
    </row>
    <row r="394" spans="1:16" ht="11.25" hidden="1" customHeight="1">
      <c r="A394" s="66"/>
      <c r="B394" s="81"/>
      <c r="C394" s="81"/>
      <c r="D394" s="164" t="s">
        <v>2733</v>
      </c>
      <c r="E394" s="15"/>
      <c r="F394" s="15"/>
      <c r="G394" s="40"/>
      <c r="H394" s="50"/>
      <c r="I394" s="40"/>
      <c r="J394" s="23"/>
      <c r="K394" s="24"/>
      <c r="L394" s="182"/>
      <c r="M394" s="183"/>
      <c r="P394" s="192"/>
    </row>
    <row r="395" spans="1:16" ht="11.25" hidden="1" customHeight="1">
      <c r="A395" s="271" t="s">
        <v>2581</v>
      </c>
      <c r="B395" s="272"/>
      <c r="C395" s="272"/>
      <c r="D395" s="272"/>
      <c r="E395" s="272"/>
      <c r="F395" s="272"/>
      <c r="G395" s="272"/>
      <c r="H395" s="272"/>
      <c r="I395" s="272"/>
      <c r="J395" s="272"/>
      <c r="K395" s="273"/>
      <c r="L395" s="184"/>
      <c r="M395" s="185"/>
      <c r="P395" s="192"/>
    </row>
    <row r="396" spans="1:16" s="9" customFormat="1" ht="11.25" hidden="1" customHeight="1">
      <c r="A396" s="268" t="s">
        <v>3076</v>
      </c>
      <c r="B396" s="269"/>
      <c r="C396" s="269"/>
      <c r="D396" s="269"/>
      <c r="E396" s="269"/>
      <c r="F396" s="269"/>
      <c r="G396" s="269"/>
      <c r="H396" s="269"/>
      <c r="I396" s="269"/>
      <c r="J396" s="269"/>
      <c r="K396" s="270"/>
      <c r="L396" s="184"/>
      <c r="M396" s="185"/>
      <c r="N396" s="262"/>
      <c r="O396" s="228"/>
      <c r="P396" s="192"/>
    </row>
    <row r="397" spans="1:16" s="9" customFormat="1" ht="11.25" hidden="1" customHeight="1">
      <c r="A397" s="65" t="s">
        <v>1938</v>
      </c>
      <c r="B397" s="77" t="s">
        <v>2651</v>
      </c>
      <c r="C397" s="77" t="s">
        <v>3453</v>
      </c>
      <c r="D397" s="158" t="s">
        <v>3536</v>
      </c>
      <c r="E397" s="6">
        <v>67.680000000000007</v>
      </c>
      <c r="F397" s="13">
        <f>E397+(E397*$N$4)/100</f>
        <v>67.680000000000007</v>
      </c>
      <c r="G397" s="38">
        <v>314</v>
      </c>
      <c r="H397" s="39">
        <v>156</v>
      </c>
      <c r="I397" s="38">
        <v>46</v>
      </c>
      <c r="J397" s="21">
        <v>24</v>
      </c>
      <c r="K397" s="22" t="s">
        <v>11</v>
      </c>
      <c r="L397" s="182">
        <f>F397-(F397*$N$5)/100</f>
        <v>67.680000000000007</v>
      </c>
      <c r="M397" s="183">
        <f>IF($N$5="",(F397*$P$5)/100+F397,L397+(L397*$P$5)/100)</f>
        <v>67.680000000000007</v>
      </c>
      <c r="N397" s="262"/>
      <c r="O397" s="228"/>
      <c r="P397" s="192"/>
    </row>
    <row r="398" spans="1:16" s="9" customFormat="1" ht="11.25" hidden="1" customHeight="1">
      <c r="A398" s="65" t="s">
        <v>980</v>
      </c>
      <c r="B398" s="77">
        <v>0</v>
      </c>
      <c r="C398" s="77" t="s">
        <v>1070</v>
      </c>
      <c r="D398" s="158" t="s">
        <v>1071</v>
      </c>
      <c r="E398" s="6">
        <v>190.83</v>
      </c>
      <c r="F398" s="13">
        <f>E398+(E398*$N$4)/100</f>
        <v>190.83</v>
      </c>
      <c r="G398" s="38">
        <v>191</v>
      </c>
      <c r="H398" s="39">
        <v>84</v>
      </c>
      <c r="I398" s="38">
        <v>145</v>
      </c>
      <c r="J398" s="21">
        <v>0</v>
      </c>
      <c r="K398" s="22" t="s">
        <v>12</v>
      </c>
      <c r="L398" s="182">
        <f>F398-(F398*$N$5)/100</f>
        <v>190.83</v>
      </c>
      <c r="M398" s="183">
        <f>IF($N$5="",(F398*$P$5)/100+F398,L398+(L398*$P$5)/100)</f>
        <v>190.83</v>
      </c>
      <c r="N398" s="262"/>
      <c r="O398" s="228"/>
      <c r="P398" s="192"/>
    </row>
    <row r="399" spans="1:16" s="7" customFormat="1" ht="11.25" hidden="1" customHeight="1">
      <c r="A399" s="268" t="s">
        <v>50</v>
      </c>
      <c r="B399" s="269"/>
      <c r="C399" s="269"/>
      <c r="D399" s="269"/>
      <c r="E399" s="269"/>
      <c r="F399" s="269"/>
      <c r="G399" s="269"/>
      <c r="H399" s="269"/>
      <c r="I399" s="269"/>
      <c r="J399" s="269"/>
      <c r="K399" s="270"/>
      <c r="L399" s="184"/>
      <c r="M399" s="185"/>
      <c r="N399" s="262"/>
      <c r="O399" s="228"/>
      <c r="P399" s="192"/>
    </row>
    <row r="400" spans="1:16" s="9" customFormat="1" ht="11.25" hidden="1" customHeight="1">
      <c r="A400" s="69" t="s">
        <v>309</v>
      </c>
      <c r="B400" s="78" t="s">
        <v>621</v>
      </c>
      <c r="C400" s="78" t="s">
        <v>622</v>
      </c>
      <c r="D400" s="163" t="s">
        <v>624</v>
      </c>
      <c r="E400" s="15">
        <v>61.22</v>
      </c>
      <c r="F400" s="13">
        <f>E400+(E400*$N$4)/100</f>
        <v>61.22</v>
      </c>
      <c r="G400" s="43">
        <v>67</v>
      </c>
      <c r="H400" s="53" t="s">
        <v>52</v>
      </c>
      <c r="I400" s="43">
        <v>65</v>
      </c>
      <c r="J400" s="31">
        <v>6</v>
      </c>
      <c r="K400" s="32" t="s">
        <v>50</v>
      </c>
      <c r="L400" s="182">
        <f>F400-(F400*$N$5)/100</f>
        <v>61.22</v>
      </c>
      <c r="M400" s="183">
        <f>IF($N$5="",(F400*$P$5)/100+F400,L400+(L400*$P$5)/100)</f>
        <v>61.22</v>
      </c>
      <c r="N400" s="262"/>
      <c r="O400" s="228"/>
      <c r="P400" s="192"/>
    </row>
    <row r="401" spans="1:16" ht="11.25" hidden="1" customHeight="1">
      <c r="A401" s="69" t="s">
        <v>304</v>
      </c>
      <c r="B401" s="78" t="s">
        <v>625</v>
      </c>
      <c r="C401" s="78" t="s">
        <v>626</v>
      </c>
      <c r="D401" s="163" t="s">
        <v>627</v>
      </c>
      <c r="E401" s="15">
        <v>65.78</v>
      </c>
      <c r="F401" s="13">
        <f>E401+(E401*$N$4)/100</f>
        <v>65.78</v>
      </c>
      <c r="G401" s="43">
        <v>67</v>
      </c>
      <c r="H401" s="53" t="s">
        <v>628</v>
      </c>
      <c r="I401" s="43">
        <v>75</v>
      </c>
      <c r="J401" s="31">
        <v>6</v>
      </c>
      <c r="K401" s="32" t="s">
        <v>50</v>
      </c>
      <c r="L401" s="182">
        <f>F401-(F401*$N$5)/100</f>
        <v>65.78</v>
      </c>
      <c r="M401" s="183">
        <f>IF($N$5="",(F401*$P$5)/100+F401,L401+(L401*$P$5)/100)</f>
        <v>65.78</v>
      </c>
      <c r="P401" s="192"/>
    </row>
    <row r="402" spans="1:16" s="7" customFormat="1" ht="11.25" hidden="1" customHeight="1">
      <c r="A402" s="268" t="s">
        <v>3077</v>
      </c>
      <c r="B402" s="269"/>
      <c r="C402" s="269"/>
      <c r="D402" s="269"/>
      <c r="E402" s="269"/>
      <c r="F402" s="269"/>
      <c r="G402" s="269"/>
      <c r="H402" s="269"/>
      <c r="I402" s="269"/>
      <c r="J402" s="269"/>
      <c r="K402" s="270"/>
      <c r="L402" s="184"/>
      <c r="M402" s="185"/>
      <c r="N402" s="262"/>
      <c r="O402" s="228"/>
      <c r="P402" s="192"/>
    </row>
    <row r="403" spans="1:16" s="9" customFormat="1" ht="11.25" hidden="1" customHeight="1">
      <c r="A403" s="69" t="s">
        <v>1816</v>
      </c>
      <c r="B403" s="78" t="s">
        <v>3098</v>
      </c>
      <c r="C403" s="78" t="s">
        <v>3099</v>
      </c>
      <c r="D403" s="163" t="s">
        <v>3101</v>
      </c>
      <c r="E403" s="15">
        <v>77.510000000000005</v>
      </c>
      <c r="F403" s="13">
        <f>E403+(E403*$N$4)/100</f>
        <v>77.510000000000005</v>
      </c>
      <c r="G403" s="43">
        <v>86</v>
      </c>
      <c r="H403" s="53" t="s">
        <v>3097</v>
      </c>
      <c r="I403" s="43">
        <v>140</v>
      </c>
      <c r="J403" s="31">
        <v>0</v>
      </c>
      <c r="K403" s="32" t="s">
        <v>574</v>
      </c>
      <c r="L403" s="182">
        <f>F403-(F403*$N$5)/100</f>
        <v>77.510000000000005</v>
      </c>
      <c r="M403" s="183">
        <f>IF($N$5="",(F403*$P$5)/100+F403,L403+(L403*$P$5)/100)</f>
        <v>77.510000000000005</v>
      </c>
      <c r="N403" s="262"/>
      <c r="O403" s="228"/>
      <c r="P403" s="192"/>
    </row>
    <row r="404" spans="1:16" ht="11.25" hidden="1" customHeight="1">
      <c r="A404" s="69" t="s">
        <v>3270</v>
      </c>
      <c r="B404" s="78" t="s">
        <v>3107</v>
      </c>
      <c r="C404" s="78" t="s">
        <v>3108</v>
      </c>
      <c r="D404" s="163" t="s">
        <v>3109</v>
      </c>
      <c r="E404" s="15">
        <v>77.510000000000005</v>
      </c>
      <c r="F404" s="13">
        <f>E404+(E404*$N$4)/100</f>
        <v>77.510000000000005</v>
      </c>
      <c r="G404" s="43">
        <v>86</v>
      </c>
      <c r="H404" s="53" t="s">
        <v>52</v>
      </c>
      <c r="I404" s="43">
        <v>140</v>
      </c>
      <c r="J404" s="31">
        <v>0</v>
      </c>
      <c r="K404" s="32" t="s">
        <v>574</v>
      </c>
      <c r="L404" s="182">
        <f>F404-(F404*$N$5)/100</f>
        <v>77.510000000000005</v>
      </c>
      <c r="M404" s="183">
        <f>IF($N$5="",(F404*$P$5)/100+F404,L404+(L404*$P$5)/100)</f>
        <v>77.510000000000005</v>
      </c>
      <c r="P404" s="192"/>
    </row>
    <row r="405" spans="1:16" ht="11.25" hidden="1" customHeight="1">
      <c r="A405" s="271" t="s">
        <v>1370</v>
      </c>
      <c r="B405" s="272"/>
      <c r="C405" s="272"/>
      <c r="D405" s="272"/>
      <c r="E405" s="272"/>
      <c r="F405" s="272"/>
      <c r="G405" s="272"/>
      <c r="H405" s="272"/>
      <c r="I405" s="272"/>
      <c r="J405" s="272"/>
      <c r="K405" s="273"/>
      <c r="L405" s="184"/>
      <c r="M405" s="185"/>
      <c r="P405" s="192"/>
    </row>
    <row r="406" spans="1:16" s="7" customFormat="1" ht="11.25" hidden="1" customHeight="1">
      <c r="A406" s="268" t="s">
        <v>3076</v>
      </c>
      <c r="B406" s="269"/>
      <c r="C406" s="269"/>
      <c r="D406" s="269"/>
      <c r="E406" s="269"/>
      <c r="F406" s="269"/>
      <c r="G406" s="269"/>
      <c r="H406" s="269"/>
      <c r="I406" s="269"/>
      <c r="J406" s="269"/>
      <c r="K406" s="270"/>
      <c r="L406" s="184"/>
      <c r="M406" s="185"/>
      <c r="N406" s="262"/>
      <c r="O406" s="228"/>
      <c r="P406" s="192"/>
    </row>
    <row r="407" spans="1:16" s="3" customFormat="1" ht="11.25" hidden="1" customHeight="1">
      <c r="A407" s="69" t="s">
        <v>1860</v>
      </c>
      <c r="B407" s="78" t="s">
        <v>1282</v>
      </c>
      <c r="C407" s="78" t="s">
        <v>1283</v>
      </c>
      <c r="D407" s="163" t="s">
        <v>1384</v>
      </c>
      <c r="E407" s="15">
        <v>172.99182700800003</v>
      </c>
      <c r="F407" s="13">
        <f>E407+(E407*$N$4)/100</f>
        <v>172.99182700800003</v>
      </c>
      <c r="G407" s="43">
        <v>148</v>
      </c>
      <c r="H407" s="53">
        <v>72</v>
      </c>
      <c r="I407" s="43">
        <v>335</v>
      </c>
      <c r="J407" s="31">
        <v>1</v>
      </c>
      <c r="K407" s="32" t="s">
        <v>13</v>
      </c>
      <c r="L407" s="182">
        <f t="shared" ref="L407:L422" si="40">F407-(F407*$N$5)/100</f>
        <v>172.99182700800003</v>
      </c>
      <c r="M407" s="183">
        <f>IF($N$5="",(F407*$P$5)/100+F407,L407+(L407*$P$5)/100)</f>
        <v>172.99182700800003</v>
      </c>
      <c r="N407" s="262"/>
      <c r="O407" s="228"/>
      <c r="P407" s="192"/>
    </row>
    <row r="408" spans="1:16" s="3" customFormat="1" ht="11.25" hidden="1" customHeight="1">
      <c r="A408" s="68"/>
      <c r="B408" s="76"/>
      <c r="C408" s="76"/>
      <c r="D408" s="162" t="s">
        <v>677</v>
      </c>
      <c r="E408" s="13"/>
      <c r="F408" s="13"/>
      <c r="G408" s="41"/>
      <c r="H408" s="51"/>
      <c r="I408" s="41"/>
      <c r="J408" s="27"/>
      <c r="K408" s="28"/>
      <c r="L408" s="182"/>
      <c r="M408" s="183"/>
      <c r="N408" s="262"/>
      <c r="O408" s="228"/>
      <c r="P408" s="192"/>
    </row>
    <row r="409" spans="1:16" s="3" customFormat="1" ht="11.25" hidden="1" customHeight="1">
      <c r="A409" s="65" t="s">
        <v>2173</v>
      </c>
      <c r="B409" s="77" t="s">
        <v>1328</v>
      </c>
      <c r="C409" s="77" t="s">
        <v>1336</v>
      </c>
      <c r="D409" s="158" t="s">
        <v>1352</v>
      </c>
      <c r="E409" s="6">
        <v>98.748053610385</v>
      </c>
      <c r="F409" s="13">
        <f>E409+(E409*$N$4)/100</f>
        <v>98.748053610385</v>
      </c>
      <c r="G409" s="38">
        <v>80</v>
      </c>
      <c r="H409" s="39">
        <v>58</v>
      </c>
      <c r="I409" s="38">
        <v>325</v>
      </c>
      <c r="J409" s="21">
        <v>1</v>
      </c>
      <c r="K409" s="22" t="s">
        <v>13</v>
      </c>
      <c r="L409" s="182">
        <f t="shared" si="40"/>
        <v>98.748053610385</v>
      </c>
      <c r="M409" s="183">
        <f>IF($N$5="",(F409*$P$5)/100+F409,L409+(L409*$P$5)/100)</f>
        <v>98.748053610385</v>
      </c>
      <c r="N409" s="262"/>
      <c r="O409" s="228"/>
      <c r="P409" s="192"/>
    </row>
    <row r="410" spans="1:16" s="7" customFormat="1" ht="11.25" hidden="1" customHeight="1">
      <c r="A410" s="65" t="s">
        <v>1968</v>
      </c>
      <c r="B410" s="77" t="s">
        <v>1317</v>
      </c>
      <c r="C410" s="77" t="s">
        <v>1316</v>
      </c>
      <c r="D410" s="158" t="s">
        <v>2507</v>
      </c>
      <c r="E410" s="6">
        <v>475.22095361449431</v>
      </c>
      <c r="F410" s="13">
        <f>E410+(E410*$N$4)/100</f>
        <v>475.22095361449431</v>
      </c>
      <c r="G410" s="38">
        <v>242</v>
      </c>
      <c r="H410" s="39">
        <v>130</v>
      </c>
      <c r="I410" s="38">
        <v>483</v>
      </c>
      <c r="J410" s="21">
        <v>1</v>
      </c>
      <c r="K410" s="22" t="s">
        <v>13</v>
      </c>
      <c r="L410" s="182">
        <f t="shared" si="40"/>
        <v>475.22095361449431</v>
      </c>
      <c r="M410" s="183">
        <f>IF($N$5="",(F410*$P$5)/100+F410,L410+(L410*$P$5)/100)</f>
        <v>475.22095361449431</v>
      </c>
      <c r="N410" s="262"/>
      <c r="O410" s="228"/>
      <c r="P410" s="192"/>
    </row>
    <row r="411" spans="1:16" s="7" customFormat="1" ht="11.25" hidden="1" customHeight="1">
      <c r="A411" s="65" t="s">
        <v>1969</v>
      </c>
      <c r="B411" s="77" t="s">
        <v>1318</v>
      </c>
      <c r="C411" s="77" t="s">
        <v>1319</v>
      </c>
      <c r="D411" s="158" t="s">
        <v>1320</v>
      </c>
      <c r="E411" s="6">
        <v>216.61640275239762</v>
      </c>
      <c r="F411" s="13">
        <f>E411+(E411*$N$4)/100</f>
        <v>216.61640275239762</v>
      </c>
      <c r="G411" s="38">
        <v>137</v>
      </c>
      <c r="H411" s="39">
        <v>116</v>
      </c>
      <c r="I411" s="38">
        <v>467</v>
      </c>
      <c r="J411" s="21">
        <v>1</v>
      </c>
      <c r="K411" s="22" t="s">
        <v>13</v>
      </c>
      <c r="L411" s="182">
        <f t="shared" si="40"/>
        <v>216.61640275239762</v>
      </c>
      <c r="M411" s="183">
        <f>IF($N$5="",(F411*$P$5)/100+F411,L411+(L411*$P$5)/100)</f>
        <v>216.61640275239762</v>
      </c>
      <c r="N411" s="262"/>
      <c r="O411" s="228"/>
      <c r="P411" s="192"/>
    </row>
    <row r="412" spans="1:16" s="7" customFormat="1" ht="11.25" hidden="1" customHeight="1">
      <c r="A412" s="65" t="s">
        <v>1973</v>
      </c>
      <c r="B412" s="77" t="s">
        <v>1323</v>
      </c>
      <c r="C412" s="77" t="s">
        <v>1343</v>
      </c>
      <c r="D412" s="158" t="s">
        <v>2508</v>
      </c>
      <c r="E412" s="6">
        <v>146.93167555591822</v>
      </c>
      <c r="F412" s="13">
        <f>E412+(E412*$N$4)/100</f>
        <v>146.93167555591822</v>
      </c>
      <c r="G412" s="38">
        <v>125</v>
      </c>
      <c r="H412" s="39">
        <v>65</v>
      </c>
      <c r="I412" s="38">
        <v>284</v>
      </c>
      <c r="J412" s="21">
        <v>10</v>
      </c>
      <c r="K412" s="22" t="s">
        <v>13</v>
      </c>
      <c r="L412" s="182">
        <f t="shared" si="40"/>
        <v>146.93167555591822</v>
      </c>
      <c r="M412" s="183">
        <f>IF($N$5="",(F412*$P$5)/100+F412,L412+(L412*$P$5)/100)</f>
        <v>146.93167555591822</v>
      </c>
      <c r="N412" s="262"/>
      <c r="O412" s="228"/>
      <c r="P412" s="192"/>
    </row>
    <row r="413" spans="1:16" s="7" customFormat="1" ht="11.25" hidden="1" customHeight="1">
      <c r="A413" s="69" t="s">
        <v>1974</v>
      </c>
      <c r="B413" s="78" t="s">
        <v>2613</v>
      </c>
      <c r="C413" s="78" t="s">
        <v>1342</v>
      </c>
      <c r="D413" s="163" t="s">
        <v>2510</v>
      </c>
      <c r="E413" s="15">
        <v>219.80324294668753</v>
      </c>
      <c r="F413" s="13">
        <f>E413+(E413*$N$4)/100</f>
        <v>219.80324294668753</v>
      </c>
      <c r="G413" s="43">
        <v>195</v>
      </c>
      <c r="H413" s="53">
        <v>104</v>
      </c>
      <c r="I413" s="43">
        <v>375</v>
      </c>
      <c r="J413" s="31">
        <v>1</v>
      </c>
      <c r="K413" s="32" t="s">
        <v>13</v>
      </c>
      <c r="L413" s="182">
        <f t="shared" si="40"/>
        <v>219.80324294668753</v>
      </c>
      <c r="M413" s="183">
        <f>IF($N$5="",(F413*$P$5)/100+F413,L413+(L413*$P$5)/100)</f>
        <v>219.80324294668753</v>
      </c>
      <c r="N413" s="262"/>
      <c r="O413" s="228"/>
      <c r="P413" s="192"/>
    </row>
    <row r="414" spans="1:16" s="7" customFormat="1" ht="11.25" hidden="1" customHeight="1">
      <c r="A414" s="68"/>
      <c r="B414" s="76"/>
      <c r="C414" s="76"/>
      <c r="D414" s="162" t="s">
        <v>2516</v>
      </c>
      <c r="E414" s="13"/>
      <c r="F414" s="13"/>
      <c r="G414" s="41"/>
      <c r="H414" s="51"/>
      <c r="I414" s="41"/>
      <c r="J414" s="27"/>
      <c r="K414" s="28"/>
      <c r="L414" s="182"/>
      <c r="M414" s="183"/>
      <c r="N414" s="262"/>
      <c r="O414" s="228"/>
      <c r="P414" s="192"/>
    </row>
    <row r="415" spans="1:16" s="7" customFormat="1" ht="11.25" hidden="1" customHeight="1">
      <c r="A415" s="65" t="s">
        <v>1961</v>
      </c>
      <c r="B415" s="77" t="s">
        <v>1331</v>
      </c>
      <c r="C415" s="77" t="s">
        <v>1281</v>
      </c>
      <c r="D415" s="158" t="s">
        <v>2522</v>
      </c>
      <c r="E415" s="6">
        <v>124.50374710387179</v>
      </c>
      <c r="F415" s="13">
        <f>E415+(E415*$N$4)/100</f>
        <v>124.50374710387179</v>
      </c>
      <c r="G415" s="38">
        <v>107</v>
      </c>
      <c r="H415" s="39">
        <v>90</v>
      </c>
      <c r="I415" s="38">
        <v>375</v>
      </c>
      <c r="J415" s="21">
        <v>1</v>
      </c>
      <c r="K415" s="22" t="s">
        <v>13</v>
      </c>
      <c r="L415" s="182">
        <f t="shared" si="40"/>
        <v>124.50374710387179</v>
      </c>
      <c r="M415" s="183">
        <f>IF($N$5="",(F415*$P$5)/100+F415,L415+(L415*$P$5)/100)</f>
        <v>124.50374710387179</v>
      </c>
      <c r="N415" s="262"/>
      <c r="O415" s="228"/>
      <c r="P415" s="192"/>
    </row>
    <row r="416" spans="1:16" s="7" customFormat="1" ht="11.25" hidden="1" customHeight="1">
      <c r="A416" s="69" t="s">
        <v>1976</v>
      </c>
      <c r="B416" s="78" t="s">
        <v>1403</v>
      </c>
      <c r="C416" s="78" t="s">
        <v>1341</v>
      </c>
      <c r="D416" s="163" t="s">
        <v>2512</v>
      </c>
      <c r="E416" s="15">
        <v>204.87788492864792</v>
      </c>
      <c r="F416" s="13">
        <f>E416+(E416*$N$4)/100</f>
        <v>204.87788492864792</v>
      </c>
      <c r="G416" s="43">
        <v>163</v>
      </c>
      <c r="H416" s="53">
        <v>87</v>
      </c>
      <c r="I416" s="43">
        <v>350</v>
      </c>
      <c r="J416" s="31">
        <v>1</v>
      </c>
      <c r="K416" s="32" t="s">
        <v>13</v>
      </c>
      <c r="L416" s="182">
        <f t="shared" si="40"/>
        <v>204.87788492864792</v>
      </c>
      <c r="M416" s="183">
        <f>IF($N$5="",(F416*$P$5)/100+F416,L416+(L416*$P$5)/100)</f>
        <v>204.87788492864792</v>
      </c>
      <c r="N416" s="262"/>
      <c r="O416" s="228"/>
      <c r="P416" s="192"/>
    </row>
    <row r="417" spans="1:16" s="8" customFormat="1" ht="11.25" hidden="1" customHeight="1">
      <c r="A417" s="68"/>
      <c r="B417" s="76"/>
      <c r="C417" s="76"/>
      <c r="D417" s="162" t="s">
        <v>2515</v>
      </c>
      <c r="E417" s="13"/>
      <c r="F417" s="13"/>
      <c r="G417" s="41"/>
      <c r="H417" s="51"/>
      <c r="I417" s="41"/>
      <c r="J417" s="27"/>
      <c r="K417" s="28"/>
      <c r="L417" s="182"/>
      <c r="M417" s="183"/>
      <c r="N417" s="262"/>
      <c r="O417" s="228"/>
      <c r="P417" s="192"/>
    </row>
    <row r="418" spans="1:16" s="8" customFormat="1" ht="11.25" hidden="1" customHeight="1">
      <c r="A418" s="65" t="s">
        <v>1960</v>
      </c>
      <c r="B418" s="77" t="s">
        <v>1278</v>
      </c>
      <c r="C418" s="77" t="s">
        <v>1279</v>
      </c>
      <c r="D418" s="158" t="s">
        <v>1280</v>
      </c>
      <c r="E418" s="6">
        <v>107.22069402398265</v>
      </c>
      <c r="F418" s="13">
        <f>E418+(E418*$N$4)/100</f>
        <v>107.22069402398265</v>
      </c>
      <c r="G418" s="38">
        <v>87</v>
      </c>
      <c r="H418" s="39">
        <v>71</v>
      </c>
      <c r="I418" s="38">
        <v>345</v>
      </c>
      <c r="J418" s="21">
        <v>1</v>
      </c>
      <c r="K418" s="22" t="s">
        <v>13</v>
      </c>
      <c r="L418" s="182">
        <f t="shared" si="40"/>
        <v>107.22069402398265</v>
      </c>
      <c r="M418" s="183">
        <f>IF($N$5="",(F418*$P$5)/100+F418,L418+(L418*$P$5)/100)</f>
        <v>107.22069402398265</v>
      </c>
      <c r="N418" s="262"/>
      <c r="O418" s="228"/>
      <c r="P418" s="192"/>
    </row>
    <row r="419" spans="1:16" s="8" customFormat="1" ht="11.25" hidden="1" customHeight="1">
      <c r="A419" s="65" t="s">
        <v>1978</v>
      </c>
      <c r="B419" s="77" t="s">
        <v>1324</v>
      </c>
      <c r="C419" s="77" t="s">
        <v>1340</v>
      </c>
      <c r="D419" s="158" t="s">
        <v>2517</v>
      </c>
      <c r="E419" s="6">
        <v>781.73846123950193</v>
      </c>
      <c r="F419" s="13">
        <f>E419+(E419*$N$4)/100</f>
        <v>781.73846123950193</v>
      </c>
      <c r="G419" s="38">
        <v>303</v>
      </c>
      <c r="H419" s="39">
        <v>189</v>
      </c>
      <c r="I419" s="38">
        <v>455</v>
      </c>
      <c r="J419" s="21">
        <v>1</v>
      </c>
      <c r="K419" s="22" t="s">
        <v>13</v>
      </c>
      <c r="L419" s="182">
        <f t="shared" si="40"/>
        <v>781.73846123950193</v>
      </c>
      <c r="M419" s="183">
        <f>IF($N$5="",(F419*$P$5)/100+F419,L419+(L419*$P$5)/100)</f>
        <v>781.73846123950193</v>
      </c>
      <c r="N419" s="262"/>
      <c r="O419" s="228"/>
      <c r="P419" s="192"/>
    </row>
    <row r="420" spans="1:16" s="8" customFormat="1" ht="11.25" hidden="1" customHeight="1">
      <c r="A420" s="65" t="s">
        <v>2184</v>
      </c>
      <c r="B420" s="77" t="s">
        <v>2524</v>
      </c>
      <c r="C420" s="77" t="s">
        <v>1332</v>
      </c>
      <c r="D420" s="158" t="s">
        <v>2518</v>
      </c>
      <c r="E420" s="6">
        <v>432.18295267523024</v>
      </c>
      <c r="F420" s="13">
        <f>E420+(E420*$N$4)/100</f>
        <v>432.18295267523024</v>
      </c>
      <c r="G420" s="38">
        <v>224</v>
      </c>
      <c r="H420" s="39">
        <v>109</v>
      </c>
      <c r="I420" s="38">
        <v>370</v>
      </c>
      <c r="J420" s="21">
        <v>1</v>
      </c>
      <c r="K420" s="22" t="s">
        <v>13</v>
      </c>
      <c r="L420" s="182">
        <f t="shared" si="40"/>
        <v>432.18295267523024</v>
      </c>
      <c r="M420" s="183">
        <f>IF($N$5="",(F420*$P$5)/100+F420,L420+(L420*$P$5)/100)</f>
        <v>432.18295267523024</v>
      </c>
      <c r="N420" s="262"/>
      <c r="O420" s="228"/>
      <c r="P420" s="192"/>
    </row>
    <row r="421" spans="1:16" s="8" customFormat="1" ht="11.25" hidden="1" customHeight="1">
      <c r="A421" s="65" t="s">
        <v>1964</v>
      </c>
      <c r="B421" s="77" t="s">
        <v>1286</v>
      </c>
      <c r="C421" s="77" t="s">
        <v>1285</v>
      </c>
      <c r="D421" s="158" t="s">
        <v>1284</v>
      </c>
      <c r="E421" s="6">
        <v>148.1220804155775</v>
      </c>
      <c r="F421" s="13">
        <f>E421+(E421*$N$4)/100</f>
        <v>148.1220804155775</v>
      </c>
      <c r="G421" s="38">
        <v>109</v>
      </c>
      <c r="H421" s="39">
        <v>101</v>
      </c>
      <c r="I421" s="38">
        <v>381</v>
      </c>
      <c r="J421" s="21">
        <v>1</v>
      </c>
      <c r="K421" s="22" t="s">
        <v>13</v>
      </c>
      <c r="L421" s="182">
        <f t="shared" si="40"/>
        <v>148.1220804155775</v>
      </c>
      <c r="M421" s="183">
        <f>IF($N$5="",(F421*$P$5)/100+F421,L421+(L421*$P$5)/100)</f>
        <v>148.1220804155775</v>
      </c>
      <c r="N421" s="262"/>
      <c r="O421" s="228"/>
      <c r="P421" s="192"/>
    </row>
    <row r="422" spans="1:16" ht="11.25" hidden="1" customHeight="1">
      <c r="A422" s="65" t="s">
        <v>955</v>
      </c>
      <c r="B422" s="77" t="s">
        <v>3558</v>
      </c>
      <c r="C422" s="77" t="s">
        <v>377</v>
      </c>
      <c r="D422" s="158" t="s">
        <v>379</v>
      </c>
      <c r="E422" s="6">
        <v>227.95451505805332</v>
      </c>
      <c r="F422" s="13">
        <f>E422+(E422*$N$4)/100</f>
        <v>227.95451505805332</v>
      </c>
      <c r="G422" s="38">
        <v>194</v>
      </c>
      <c r="H422" s="39">
        <v>114</v>
      </c>
      <c r="I422" s="38">
        <v>400.3</v>
      </c>
      <c r="J422" s="21">
        <v>1</v>
      </c>
      <c r="K422" s="22" t="s">
        <v>13</v>
      </c>
      <c r="L422" s="182">
        <f t="shared" si="40"/>
        <v>227.95451505805332</v>
      </c>
      <c r="M422" s="183">
        <f>IF($N$5="",(F422*$P$5)/100+F422,L422+(L422*$P$5)/100)</f>
        <v>227.95451505805332</v>
      </c>
      <c r="P422" s="192"/>
    </row>
    <row r="423" spans="1:16" s="8" customFormat="1" ht="11.25" hidden="1" customHeight="1">
      <c r="A423" s="268" t="s">
        <v>50</v>
      </c>
      <c r="B423" s="269"/>
      <c r="C423" s="269"/>
      <c r="D423" s="269"/>
      <c r="E423" s="269"/>
      <c r="F423" s="269"/>
      <c r="G423" s="269"/>
      <c r="H423" s="269"/>
      <c r="I423" s="269"/>
      <c r="J423" s="269"/>
      <c r="K423" s="270"/>
      <c r="L423" s="184"/>
      <c r="M423" s="185"/>
      <c r="N423" s="262"/>
      <c r="O423" s="228"/>
      <c r="P423" s="192"/>
    </row>
    <row r="424" spans="1:16" s="8" customFormat="1" ht="11.25" hidden="1" customHeight="1">
      <c r="A424" s="65" t="s">
        <v>2282</v>
      </c>
      <c r="B424" s="77" t="s">
        <v>175</v>
      </c>
      <c r="C424" s="77" t="s">
        <v>176</v>
      </c>
      <c r="D424" s="158" t="s">
        <v>2382</v>
      </c>
      <c r="E424" s="6">
        <v>101.57214280923222</v>
      </c>
      <c r="F424" s="13">
        <f>E424+(E424*$N$4)/100</f>
        <v>101.57214280923222</v>
      </c>
      <c r="G424" s="38">
        <v>92</v>
      </c>
      <c r="H424" s="39" t="s">
        <v>56</v>
      </c>
      <c r="I424" s="38">
        <v>200</v>
      </c>
      <c r="J424" s="21">
        <v>18</v>
      </c>
      <c r="K424" s="22" t="s">
        <v>50</v>
      </c>
      <c r="L424" s="182">
        <f>F424-(F424*$N$5)/100</f>
        <v>101.57214280923222</v>
      </c>
      <c r="M424" s="183">
        <f>IF($N$5="",(F424*$P$5)/100+F424,L424+(L424*$P$5)/100)</f>
        <v>101.57214280923222</v>
      </c>
      <c r="N424" s="262"/>
      <c r="O424" s="228"/>
      <c r="P424" s="192"/>
    </row>
    <row r="425" spans="1:16" s="8" customFormat="1" ht="11.25" hidden="1" customHeight="1">
      <c r="A425" s="65" t="s">
        <v>3319</v>
      </c>
      <c r="B425" s="77" t="s">
        <v>169</v>
      </c>
      <c r="C425" s="77" t="s">
        <v>170</v>
      </c>
      <c r="D425" s="158" t="s">
        <v>418</v>
      </c>
      <c r="E425" s="6">
        <v>185.64238892673072</v>
      </c>
      <c r="F425" s="13">
        <f>E425+(E425*$N$4)/100</f>
        <v>185.64238892673072</v>
      </c>
      <c r="G425" s="38">
        <v>107</v>
      </c>
      <c r="H425" s="39" t="s">
        <v>58</v>
      </c>
      <c r="I425" s="38">
        <v>260</v>
      </c>
      <c r="J425" s="21">
        <v>10</v>
      </c>
      <c r="K425" s="22" t="s">
        <v>50</v>
      </c>
      <c r="L425" s="182">
        <f>F425-(F425*$N$5)/100</f>
        <v>185.64238892673072</v>
      </c>
      <c r="M425" s="183">
        <f>IF($N$5="",(F425*$P$5)/100+F425,L425+(L425*$P$5)/100)</f>
        <v>185.64238892673072</v>
      </c>
      <c r="N425" s="262"/>
      <c r="O425" s="228"/>
      <c r="P425" s="192"/>
    </row>
    <row r="426" spans="1:16" s="8" customFormat="1" ht="11.25" hidden="1" customHeight="1">
      <c r="A426" s="65" t="s">
        <v>3334</v>
      </c>
      <c r="B426" s="77" t="s">
        <v>553</v>
      </c>
      <c r="C426" s="77" t="s">
        <v>368</v>
      </c>
      <c r="D426" s="158" t="s">
        <v>716</v>
      </c>
      <c r="E426" s="6">
        <v>60.050388836530871</v>
      </c>
      <c r="F426" s="13">
        <f>E426+(E426*$N$4)/100</f>
        <v>60.050388836530871</v>
      </c>
      <c r="G426" s="38">
        <v>92</v>
      </c>
      <c r="H426" s="39" t="s">
        <v>56</v>
      </c>
      <c r="I426" s="38">
        <v>96</v>
      </c>
      <c r="J426" s="21">
        <v>6</v>
      </c>
      <c r="K426" s="22" t="s">
        <v>50</v>
      </c>
      <c r="L426" s="182">
        <f>F426-(F426*$N$5)/100</f>
        <v>60.050388836530871</v>
      </c>
      <c r="M426" s="183">
        <f>IF($N$5="",(F426*$P$5)/100+F426,L426+(L426*$P$5)/100)</f>
        <v>60.050388836530871</v>
      </c>
      <c r="N426" s="262"/>
      <c r="O426" s="228"/>
      <c r="P426" s="192"/>
    </row>
    <row r="427" spans="1:16" s="8" customFormat="1" ht="11.25" hidden="1" customHeight="1">
      <c r="A427" s="65" t="s">
        <v>3246</v>
      </c>
      <c r="B427" s="77">
        <v>0</v>
      </c>
      <c r="C427" s="77" t="s">
        <v>629</v>
      </c>
      <c r="D427" s="158" t="s">
        <v>630</v>
      </c>
      <c r="E427" s="6">
        <v>162.61981727043852</v>
      </c>
      <c r="F427" s="13">
        <f>E427+(E427*$N$4)/100</f>
        <v>162.61981727043852</v>
      </c>
      <c r="G427" s="38">
        <v>93</v>
      </c>
      <c r="H427" s="39" t="s">
        <v>56</v>
      </c>
      <c r="I427" s="38">
        <v>172</v>
      </c>
      <c r="J427" s="21">
        <v>6</v>
      </c>
      <c r="K427" s="22" t="s">
        <v>50</v>
      </c>
      <c r="L427" s="182">
        <f>F427-(F427*$N$5)/100</f>
        <v>162.61981727043852</v>
      </c>
      <c r="M427" s="183">
        <f>IF($N$5="",(F427*$P$5)/100+F427,L427+(L427*$P$5)/100)</f>
        <v>162.61981727043852</v>
      </c>
      <c r="N427" s="262"/>
      <c r="O427" s="228"/>
      <c r="P427" s="192"/>
    </row>
    <row r="428" spans="1:16" ht="11.25" hidden="1" customHeight="1">
      <c r="A428" s="65" t="s">
        <v>827</v>
      </c>
      <c r="B428" s="77" t="s">
        <v>540</v>
      </c>
      <c r="C428" s="77">
        <v>0</v>
      </c>
      <c r="D428" s="158" t="s">
        <v>1011</v>
      </c>
      <c r="E428" s="6">
        <v>53.869827682934925</v>
      </c>
      <c r="F428" s="13">
        <f>E428+(E428*$N$4)/100</f>
        <v>53.869827682934925</v>
      </c>
      <c r="G428" s="38">
        <v>74</v>
      </c>
      <c r="H428" s="39">
        <v>19.5</v>
      </c>
      <c r="I428" s="38">
        <v>95.5</v>
      </c>
      <c r="J428" s="21">
        <v>0</v>
      </c>
      <c r="K428" s="22" t="s">
        <v>50</v>
      </c>
      <c r="L428" s="182">
        <f>F428-(F428*$N$5)/100</f>
        <v>53.869827682934925</v>
      </c>
      <c r="M428" s="183">
        <f>IF($N$5="",(F428*$P$5)/100+F428,L428+(L428*$P$5)/100)</f>
        <v>53.869827682934925</v>
      </c>
      <c r="P428" s="192"/>
    </row>
    <row r="429" spans="1:16" s="8" customFormat="1" ht="11.25" hidden="1" customHeight="1">
      <c r="A429" s="268" t="s">
        <v>3077</v>
      </c>
      <c r="B429" s="269"/>
      <c r="C429" s="269"/>
      <c r="D429" s="269"/>
      <c r="E429" s="269"/>
      <c r="F429" s="269"/>
      <c r="G429" s="269"/>
      <c r="H429" s="269"/>
      <c r="I429" s="269"/>
      <c r="J429" s="269"/>
      <c r="K429" s="270"/>
      <c r="L429" s="184"/>
      <c r="M429" s="185"/>
      <c r="N429" s="262"/>
      <c r="O429" s="228"/>
      <c r="P429" s="192"/>
    </row>
    <row r="430" spans="1:16" s="8" customFormat="1" ht="11.25" hidden="1" customHeight="1">
      <c r="A430" s="65" t="s">
        <v>907</v>
      </c>
      <c r="B430" s="77">
        <v>0</v>
      </c>
      <c r="C430" s="77">
        <v>0</v>
      </c>
      <c r="D430" s="158" t="s">
        <v>1425</v>
      </c>
      <c r="E430" s="6">
        <v>28.473157014331314</v>
      </c>
      <c r="F430" s="13">
        <f>E430+(E430*$N$4)/100</f>
        <v>28.473157014331314</v>
      </c>
      <c r="G430" s="38">
        <v>0</v>
      </c>
      <c r="H430" s="39">
        <v>0</v>
      </c>
      <c r="I430" s="38">
        <v>0</v>
      </c>
      <c r="J430" s="21">
        <v>0</v>
      </c>
      <c r="K430" s="22" t="s">
        <v>574</v>
      </c>
      <c r="L430" s="182">
        <f t="shared" ref="L430:L442" si="41">F430-(F430*$N$5)/100</f>
        <v>28.473157014331314</v>
      </c>
      <c r="M430" s="183">
        <f>IF($N$5="",(F430*$P$5)/100+F430,L430+(L430*$P$5)/100)</f>
        <v>28.473157014331314</v>
      </c>
      <c r="N430" s="262"/>
      <c r="O430" s="228"/>
      <c r="P430" s="192"/>
    </row>
    <row r="431" spans="1:16" s="8" customFormat="1" ht="11.25" hidden="1" customHeight="1">
      <c r="A431" s="69" t="s">
        <v>2300</v>
      </c>
      <c r="B431" s="78">
        <v>0</v>
      </c>
      <c r="C431" s="78" t="s">
        <v>631</v>
      </c>
      <c r="D431" s="163" t="s">
        <v>632</v>
      </c>
      <c r="E431" s="15">
        <v>63.639871451250514</v>
      </c>
      <c r="F431" s="13">
        <f>E431+(E431*$N$4)/100</f>
        <v>63.639871451250514</v>
      </c>
      <c r="G431" s="43">
        <v>75</v>
      </c>
      <c r="H431" s="53" t="s">
        <v>59</v>
      </c>
      <c r="I431" s="43">
        <v>120</v>
      </c>
      <c r="J431" s="31">
        <v>6</v>
      </c>
      <c r="K431" s="32" t="s">
        <v>574</v>
      </c>
      <c r="L431" s="182">
        <f t="shared" si="41"/>
        <v>63.639871451250514</v>
      </c>
      <c r="M431" s="183">
        <f>IF($N$5="",(F431*$P$5)/100+F431,L431+(L431*$P$5)/100)</f>
        <v>63.639871451250514</v>
      </c>
      <c r="N431" s="262"/>
      <c r="O431" s="228"/>
      <c r="P431" s="192"/>
    </row>
    <row r="432" spans="1:16" s="8" customFormat="1" ht="11.25" hidden="1" customHeight="1">
      <c r="A432" s="69" t="s">
        <v>280</v>
      </c>
      <c r="B432" s="78" t="s">
        <v>633</v>
      </c>
      <c r="C432" s="78" t="s">
        <v>1138</v>
      </c>
      <c r="D432" s="163" t="s">
        <v>1139</v>
      </c>
      <c r="E432" s="15">
        <v>121.01604354542744</v>
      </c>
      <c r="F432" s="13">
        <f>E432+(E432*$N$4)/100</f>
        <v>121.01604354542744</v>
      </c>
      <c r="G432" s="43">
        <v>92</v>
      </c>
      <c r="H432" s="53" t="s">
        <v>634</v>
      </c>
      <c r="I432" s="43">
        <v>172</v>
      </c>
      <c r="J432" s="31">
        <v>6</v>
      </c>
      <c r="K432" s="32" t="s">
        <v>574</v>
      </c>
      <c r="L432" s="182">
        <f t="shared" si="41"/>
        <v>121.01604354542744</v>
      </c>
      <c r="M432" s="183">
        <f>IF($N$5="",(F432*$P$5)/100+F432,L432+(L432*$P$5)/100)</f>
        <v>121.01604354542744</v>
      </c>
      <c r="N432" s="262"/>
      <c r="O432" s="228"/>
      <c r="P432" s="192"/>
    </row>
    <row r="433" spans="1:16" s="8" customFormat="1" ht="11.25" hidden="1" customHeight="1">
      <c r="A433" s="69" t="s">
        <v>3247</v>
      </c>
      <c r="B433" s="78">
        <v>0</v>
      </c>
      <c r="C433" s="78" t="s">
        <v>635</v>
      </c>
      <c r="D433" s="163" t="s">
        <v>636</v>
      </c>
      <c r="E433" s="15">
        <v>118.11440839894189</v>
      </c>
      <c r="F433" s="13">
        <f>E433+(E433*$N$4)/100</f>
        <v>118.11440839894189</v>
      </c>
      <c r="G433" s="43">
        <v>92</v>
      </c>
      <c r="H433" s="53" t="s">
        <v>637</v>
      </c>
      <c r="I433" s="43">
        <v>143</v>
      </c>
      <c r="J433" s="31">
        <v>6</v>
      </c>
      <c r="K433" s="32" t="s">
        <v>574</v>
      </c>
      <c r="L433" s="182">
        <f t="shared" si="41"/>
        <v>118.11440839894189</v>
      </c>
      <c r="M433" s="183">
        <f>IF($N$5="",(F433*$P$5)/100+F433,L433+(L433*$P$5)/100)</f>
        <v>118.11440839894189</v>
      </c>
      <c r="N433" s="262"/>
      <c r="O433" s="228"/>
      <c r="P433" s="192"/>
    </row>
    <row r="434" spans="1:16" s="8" customFormat="1" ht="11.25" hidden="1" customHeight="1">
      <c r="A434" s="69" t="s">
        <v>3280</v>
      </c>
      <c r="B434" s="78" t="s">
        <v>108</v>
      </c>
      <c r="C434" s="78" t="s">
        <v>638</v>
      </c>
      <c r="D434" s="163" t="s">
        <v>639</v>
      </c>
      <c r="E434" s="15">
        <v>300.1214582130707</v>
      </c>
      <c r="F434" s="13">
        <f>E434+(E434*$N$4)/100</f>
        <v>300.1214582130707</v>
      </c>
      <c r="G434" s="43">
        <v>108</v>
      </c>
      <c r="H434" s="53" t="s">
        <v>111</v>
      </c>
      <c r="I434" s="43">
        <v>222.5</v>
      </c>
      <c r="J434" s="31">
        <v>6</v>
      </c>
      <c r="K434" s="32" t="s">
        <v>574</v>
      </c>
      <c r="L434" s="182">
        <f t="shared" si="41"/>
        <v>300.1214582130707</v>
      </c>
      <c r="M434" s="183">
        <f>IF($N$5="",(F434*$P$5)/100+F434,L434+(L434*$P$5)/100)</f>
        <v>300.1214582130707</v>
      </c>
      <c r="N434" s="262"/>
      <c r="O434" s="228"/>
      <c r="P434" s="192"/>
    </row>
    <row r="435" spans="1:16" s="8" customFormat="1" ht="11.25" hidden="1" customHeight="1">
      <c r="A435" s="69"/>
      <c r="B435" s="78"/>
      <c r="C435" s="78"/>
      <c r="D435" s="163" t="s">
        <v>640</v>
      </c>
      <c r="E435" s="15"/>
      <c r="F435" s="15"/>
      <c r="G435" s="43"/>
      <c r="H435" s="53"/>
      <c r="I435" s="43"/>
      <c r="J435" s="31"/>
      <c r="K435" s="32"/>
      <c r="L435" s="182"/>
      <c r="M435" s="183"/>
      <c r="N435" s="262"/>
      <c r="O435" s="228"/>
      <c r="P435" s="192"/>
    </row>
    <row r="436" spans="1:16" s="8" customFormat="1" ht="11.25" hidden="1" customHeight="1">
      <c r="A436" s="69"/>
      <c r="B436" s="78"/>
      <c r="C436" s="78"/>
      <c r="D436" s="163" t="s">
        <v>112</v>
      </c>
      <c r="E436" s="15"/>
      <c r="F436" s="15"/>
      <c r="G436" s="43"/>
      <c r="H436" s="53"/>
      <c r="I436" s="43"/>
      <c r="J436" s="31"/>
      <c r="K436" s="32"/>
      <c r="L436" s="182"/>
      <c r="M436" s="183"/>
      <c r="N436" s="262"/>
      <c r="O436" s="228"/>
      <c r="P436" s="192"/>
    </row>
    <row r="437" spans="1:16" s="8" customFormat="1" ht="11.25" hidden="1" customHeight="1">
      <c r="A437" s="69" t="s">
        <v>3359</v>
      </c>
      <c r="B437" s="78"/>
      <c r="C437" s="78"/>
      <c r="D437" s="163" t="s">
        <v>3360</v>
      </c>
      <c r="E437" s="15">
        <v>300.69824908032001</v>
      </c>
      <c r="F437" s="13">
        <f>E437+(E437*$N$4)/100</f>
        <v>300.69824908032001</v>
      </c>
      <c r="G437" s="43">
        <v>92</v>
      </c>
      <c r="H437" s="53" t="s">
        <v>3362</v>
      </c>
      <c r="I437" s="223" t="s">
        <v>3363</v>
      </c>
      <c r="J437" s="31"/>
      <c r="K437" s="32" t="s">
        <v>574</v>
      </c>
      <c r="L437" s="182">
        <f>F437-(F437*$N$5)/100</f>
        <v>300.69824908032001</v>
      </c>
      <c r="M437" s="183">
        <f>IF($N$5="",(F437*$P$5)/100+F437,L437+(L437*$P$5)/100)</f>
        <v>300.69824908032001</v>
      </c>
      <c r="N437" s="262"/>
      <c r="O437" s="228"/>
      <c r="P437" s="192"/>
    </row>
    <row r="438" spans="1:16" s="8" customFormat="1" ht="11.25" hidden="1" customHeight="1">
      <c r="A438" s="69"/>
      <c r="B438" s="78"/>
      <c r="C438" s="78"/>
      <c r="D438" s="163" t="s">
        <v>3361</v>
      </c>
      <c r="E438" s="15"/>
      <c r="F438" s="55"/>
      <c r="G438" s="43"/>
      <c r="H438" s="53"/>
      <c r="I438" s="43"/>
      <c r="J438" s="31"/>
      <c r="K438" s="32"/>
      <c r="L438" s="182"/>
      <c r="M438" s="183"/>
      <c r="N438" s="262"/>
      <c r="O438" s="228"/>
      <c r="P438" s="192"/>
    </row>
    <row r="439" spans="1:16" s="8" customFormat="1" ht="11.25" hidden="1" customHeight="1">
      <c r="A439" s="69" t="s">
        <v>3297</v>
      </c>
      <c r="B439" s="78">
        <v>0</v>
      </c>
      <c r="C439" s="78">
        <v>0</v>
      </c>
      <c r="D439" s="163" t="s">
        <v>641</v>
      </c>
      <c r="E439" s="15">
        <v>196.26245558262013</v>
      </c>
      <c r="F439" s="13">
        <f>E439+(E439*$N$4)/100</f>
        <v>196.26245558262013</v>
      </c>
      <c r="G439" s="43">
        <v>93</v>
      </c>
      <c r="H439" s="53" t="s">
        <v>578</v>
      </c>
      <c r="I439" s="43" t="s">
        <v>642</v>
      </c>
      <c r="J439" s="31">
        <v>0</v>
      </c>
      <c r="K439" s="32" t="s">
        <v>65</v>
      </c>
      <c r="L439" s="182">
        <f t="shared" si="41"/>
        <v>196.26245558262013</v>
      </c>
      <c r="M439" s="183">
        <f>IF($N$5="",(F439*$P$5)/100+F439,L439+(L439*$P$5)/100)</f>
        <v>196.26245558262013</v>
      </c>
      <c r="N439" s="262"/>
      <c r="O439" s="228"/>
      <c r="P439" s="192"/>
    </row>
    <row r="440" spans="1:16" s="8" customFormat="1" ht="11.25" hidden="1" customHeight="1">
      <c r="A440" s="69"/>
      <c r="B440" s="78"/>
      <c r="C440" s="78"/>
      <c r="D440" s="163" t="s">
        <v>643</v>
      </c>
      <c r="E440" s="15"/>
      <c r="F440" s="15"/>
      <c r="G440" s="43"/>
      <c r="H440" s="53"/>
      <c r="I440" s="43"/>
      <c r="J440" s="31"/>
      <c r="K440" s="32"/>
      <c r="L440" s="182"/>
      <c r="M440" s="183"/>
      <c r="N440" s="262"/>
      <c r="O440" s="228"/>
      <c r="P440" s="192"/>
    </row>
    <row r="441" spans="1:16" s="8" customFormat="1" ht="11.25" hidden="1" customHeight="1">
      <c r="A441" s="69"/>
      <c r="B441" s="78"/>
      <c r="C441" s="78"/>
      <c r="D441" s="163" t="s">
        <v>644</v>
      </c>
      <c r="E441" s="15"/>
      <c r="F441" s="15"/>
      <c r="G441" s="43"/>
      <c r="H441" s="53"/>
      <c r="I441" s="43"/>
      <c r="J441" s="31"/>
      <c r="K441" s="32"/>
      <c r="L441" s="182"/>
      <c r="M441" s="183"/>
      <c r="N441" s="262"/>
      <c r="O441" s="228"/>
      <c r="P441" s="192"/>
    </row>
    <row r="442" spans="1:16" ht="11.25" hidden="1" customHeight="1">
      <c r="A442" s="66" t="s">
        <v>872</v>
      </c>
      <c r="B442" s="81" t="s">
        <v>1299</v>
      </c>
      <c r="C442" s="81">
        <v>0</v>
      </c>
      <c r="D442" s="164" t="s">
        <v>1241</v>
      </c>
      <c r="E442" s="11">
        <v>48.623918888614199</v>
      </c>
      <c r="F442" s="13">
        <f>E442+(E442*$N$4)/100</f>
        <v>48.623918888614199</v>
      </c>
      <c r="G442" s="40">
        <v>84.5</v>
      </c>
      <c r="H442" s="50" t="s">
        <v>576</v>
      </c>
      <c r="I442" s="40">
        <v>100</v>
      </c>
      <c r="J442" s="23">
        <v>6</v>
      </c>
      <c r="K442" s="24" t="s">
        <v>574</v>
      </c>
      <c r="L442" s="182">
        <f t="shared" si="41"/>
        <v>48.623918888614199</v>
      </c>
      <c r="M442" s="183">
        <f>IF($N$5="",(F442*$P$5)/100+F442,L442+(L442*$P$5)/100)</f>
        <v>48.623918888614199</v>
      </c>
      <c r="P442" s="192"/>
    </row>
    <row r="443" spans="1:16" ht="11.25" customHeight="1">
      <c r="A443" s="271" t="s">
        <v>333</v>
      </c>
      <c r="B443" s="272"/>
      <c r="C443" s="272"/>
      <c r="D443" s="272"/>
      <c r="E443" s="272"/>
      <c r="F443" s="272"/>
      <c r="G443" s="272"/>
      <c r="H443" s="272"/>
      <c r="I443" s="272"/>
      <c r="J443" s="272"/>
      <c r="K443" s="273"/>
      <c r="L443" s="184"/>
      <c r="M443" s="185"/>
      <c r="P443" s="192"/>
    </row>
    <row r="444" spans="1:16" s="8" customFormat="1" ht="11.25" customHeight="1">
      <c r="A444" s="268" t="s">
        <v>3076</v>
      </c>
      <c r="B444" s="269"/>
      <c r="C444" s="269"/>
      <c r="D444" s="269"/>
      <c r="E444" s="269"/>
      <c r="F444" s="269"/>
      <c r="G444" s="269"/>
      <c r="H444" s="269"/>
      <c r="I444" s="269"/>
      <c r="J444" s="269"/>
      <c r="K444" s="270"/>
      <c r="L444" s="184"/>
      <c r="M444" s="185"/>
      <c r="N444" s="262"/>
      <c r="O444" s="228"/>
      <c r="P444" s="192"/>
    </row>
    <row r="445" spans="1:16" s="8" customFormat="1" ht="11.25" customHeight="1">
      <c r="A445" s="69" t="s">
        <v>1840</v>
      </c>
      <c r="B445" s="78" t="s">
        <v>3114</v>
      </c>
      <c r="C445" s="78" t="s">
        <v>3422</v>
      </c>
      <c r="D445" s="163" t="s">
        <v>1214</v>
      </c>
      <c r="E445" s="15">
        <v>61.734776295328473</v>
      </c>
      <c r="F445" s="13">
        <f>E445+(E445*$N$4)/100</f>
        <v>61.734776295328473</v>
      </c>
      <c r="G445" s="43">
        <v>250</v>
      </c>
      <c r="H445" s="53">
        <v>184</v>
      </c>
      <c r="I445" s="43">
        <v>44.5</v>
      </c>
      <c r="J445" s="31">
        <v>30</v>
      </c>
      <c r="K445" s="32" t="s">
        <v>11</v>
      </c>
      <c r="L445" s="182">
        <f t="shared" ref="L445:L511" si="42">F445-(F445*$N$5)/100</f>
        <v>61.734776295328473</v>
      </c>
      <c r="M445" s="183">
        <f>IF($N$5="",(F445*$P$5)/100+F445,L445+(L445*$P$5)/100)</f>
        <v>61.734776295328473</v>
      </c>
      <c r="N445" s="262"/>
      <c r="O445" s="228"/>
      <c r="P445" s="192"/>
    </row>
    <row r="446" spans="1:16" s="8" customFormat="1" ht="11.25" customHeight="1">
      <c r="A446" s="68"/>
      <c r="B446" s="76"/>
      <c r="C446" s="76"/>
      <c r="D446" s="162" t="s">
        <v>1213</v>
      </c>
      <c r="E446" s="13"/>
      <c r="F446" s="13"/>
      <c r="G446" s="41"/>
      <c r="H446" s="51"/>
      <c r="I446" s="41"/>
      <c r="J446" s="27"/>
      <c r="K446" s="28"/>
      <c r="L446" s="182"/>
      <c r="M446" s="183"/>
      <c r="N446" s="262"/>
      <c r="O446" s="228"/>
      <c r="P446" s="192"/>
    </row>
    <row r="447" spans="1:16" s="8" customFormat="1" ht="11.25" customHeight="1">
      <c r="A447" s="69" t="s">
        <v>1844</v>
      </c>
      <c r="B447" s="78" t="s">
        <v>2616</v>
      </c>
      <c r="C447" s="78" t="s">
        <v>3425</v>
      </c>
      <c r="D447" s="163" t="s">
        <v>1407</v>
      </c>
      <c r="E447" s="15">
        <v>77.095584634721689</v>
      </c>
      <c r="F447" s="13">
        <f>E447+(E447*$N$4)/100</f>
        <v>77.095584634721689</v>
      </c>
      <c r="G447" s="43">
        <v>249</v>
      </c>
      <c r="H447" s="53">
        <v>171</v>
      </c>
      <c r="I447" s="43">
        <v>62</v>
      </c>
      <c r="J447" s="31">
        <v>28</v>
      </c>
      <c r="K447" s="32" t="s">
        <v>11</v>
      </c>
      <c r="L447" s="182">
        <f t="shared" si="42"/>
        <v>77.095584634721689</v>
      </c>
      <c r="M447" s="183">
        <f>IF($N$5="",(F447*$P$5)/100+F447,L447+(L447*$P$5)/100)</f>
        <v>77.095584634721689</v>
      </c>
      <c r="N447" s="262"/>
      <c r="O447" s="228"/>
      <c r="P447" s="192"/>
    </row>
    <row r="448" spans="1:16" s="8" customFormat="1" ht="11.25" customHeight="1">
      <c r="A448" s="68"/>
      <c r="B448" s="76"/>
      <c r="C448" s="76"/>
      <c r="D448" s="162" t="s">
        <v>1408</v>
      </c>
      <c r="E448" s="13"/>
      <c r="F448" s="13"/>
      <c r="G448" s="41"/>
      <c r="H448" s="51"/>
      <c r="I448" s="41"/>
      <c r="J448" s="27"/>
      <c r="K448" s="28"/>
      <c r="L448" s="182"/>
      <c r="M448" s="183"/>
      <c r="N448" s="262"/>
      <c r="O448" s="228"/>
      <c r="P448" s="192"/>
    </row>
    <row r="449" spans="1:16" s="8" customFormat="1" ht="11.25" customHeight="1">
      <c r="A449" s="65" t="s">
        <v>1847</v>
      </c>
      <c r="B449" s="77" t="s">
        <v>3117</v>
      </c>
      <c r="C449" s="77" t="s">
        <v>3427</v>
      </c>
      <c r="D449" s="158" t="s">
        <v>1211</v>
      </c>
      <c r="E449" s="6">
        <v>70.41321172381241</v>
      </c>
      <c r="F449" s="13">
        <f t="shared" ref="F449:F462" si="43">E449+(E449*$N$4)/100</f>
        <v>70.41321172381241</v>
      </c>
      <c r="G449" s="38">
        <v>293</v>
      </c>
      <c r="H449" s="39">
        <v>136</v>
      </c>
      <c r="I449" s="38">
        <v>46</v>
      </c>
      <c r="J449" s="21">
        <v>22</v>
      </c>
      <c r="K449" s="22" t="s">
        <v>11</v>
      </c>
      <c r="L449" s="182">
        <f t="shared" si="42"/>
        <v>70.41321172381241</v>
      </c>
      <c r="M449" s="183">
        <f t="shared" ref="M449:M462" si="44">IF($N$5="",(F449*$P$5)/100+F449,L449+(L449*$P$5)/100)</f>
        <v>70.41321172381241</v>
      </c>
      <c r="N449" s="262"/>
      <c r="O449" s="228"/>
      <c r="P449" s="192"/>
    </row>
    <row r="450" spans="1:16" s="8" customFormat="1" ht="11.25" customHeight="1">
      <c r="A450" s="65" t="s">
        <v>1849</v>
      </c>
      <c r="B450" s="77" t="s">
        <v>3118</v>
      </c>
      <c r="C450" s="77" t="s">
        <v>3428</v>
      </c>
      <c r="D450" s="158" t="s">
        <v>1212</v>
      </c>
      <c r="E450" s="6">
        <v>55.41776409925356</v>
      </c>
      <c r="F450" s="13">
        <f t="shared" si="43"/>
        <v>55.41776409925356</v>
      </c>
      <c r="G450" s="38">
        <v>303</v>
      </c>
      <c r="H450" s="39">
        <v>117</v>
      </c>
      <c r="I450" s="38">
        <v>47</v>
      </c>
      <c r="J450" s="21">
        <v>36</v>
      </c>
      <c r="K450" s="22" t="s">
        <v>11</v>
      </c>
      <c r="L450" s="182">
        <f t="shared" si="42"/>
        <v>55.41776409925356</v>
      </c>
      <c r="M450" s="183">
        <f t="shared" si="44"/>
        <v>55.41776409925356</v>
      </c>
      <c r="N450" s="262"/>
      <c r="O450" s="228"/>
      <c r="P450" s="192"/>
    </row>
    <row r="451" spans="1:16" ht="11.25" customHeight="1">
      <c r="A451" s="65" t="s">
        <v>1853</v>
      </c>
      <c r="B451" s="77" t="s">
        <v>3119</v>
      </c>
      <c r="C451" s="77" t="s">
        <v>3429</v>
      </c>
      <c r="D451" s="158" t="s">
        <v>2799</v>
      </c>
      <c r="E451" s="6">
        <v>57.137196361310771</v>
      </c>
      <c r="F451" s="13">
        <f t="shared" si="43"/>
        <v>57.137196361310771</v>
      </c>
      <c r="G451" s="38">
        <v>248</v>
      </c>
      <c r="H451" s="39">
        <v>133</v>
      </c>
      <c r="I451" s="38">
        <v>59.5</v>
      </c>
      <c r="J451" s="21">
        <v>28</v>
      </c>
      <c r="K451" s="22" t="s">
        <v>11</v>
      </c>
      <c r="L451" s="182">
        <f t="shared" si="42"/>
        <v>57.137196361310771</v>
      </c>
      <c r="M451" s="183">
        <f t="shared" si="44"/>
        <v>57.137196361310771</v>
      </c>
      <c r="P451" s="192"/>
    </row>
    <row r="452" spans="1:16" ht="11.25" customHeight="1">
      <c r="A452" s="65" t="s">
        <v>1864</v>
      </c>
      <c r="B452" s="77" t="s">
        <v>3121</v>
      </c>
      <c r="C452" s="77" t="s">
        <v>3436</v>
      </c>
      <c r="D452" s="158" t="s">
        <v>2801</v>
      </c>
      <c r="E452" s="6">
        <v>44.651180340374445</v>
      </c>
      <c r="F452" s="13">
        <f t="shared" si="43"/>
        <v>44.651180340374445</v>
      </c>
      <c r="G452" s="38">
        <v>237</v>
      </c>
      <c r="H452" s="39">
        <v>87</v>
      </c>
      <c r="I452" s="38">
        <v>47</v>
      </c>
      <c r="J452" s="21">
        <v>36</v>
      </c>
      <c r="K452" s="22" t="s">
        <v>11</v>
      </c>
      <c r="L452" s="182">
        <f t="shared" si="42"/>
        <v>44.651180340374445</v>
      </c>
      <c r="M452" s="183">
        <f t="shared" si="44"/>
        <v>44.651180340374445</v>
      </c>
      <c r="P452" s="192"/>
    </row>
    <row r="453" spans="1:16" ht="11.25" customHeight="1">
      <c r="A453" s="65" t="s">
        <v>1868</v>
      </c>
      <c r="B453" s="77" t="s">
        <v>3123</v>
      </c>
      <c r="C453" s="77" t="s">
        <v>591</v>
      </c>
      <c r="D453" s="158" t="s">
        <v>2803</v>
      </c>
      <c r="E453" s="6">
        <v>50.778055837913122</v>
      </c>
      <c r="F453" s="13">
        <f t="shared" si="43"/>
        <v>50.778055837913122</v>
      </c>
      <c r="G453" s="38">
        <v>263</v>
      </c>
      <c r="H453" s="39">
        <v>125</v>
      </c>
      <c r="I453" s="38">
        <v>48</v>
      </c>
      <c r="J453" s="21">
        <v>28</v>
      </c>
      <c r="K453" s="22" t="s">
        <v>11</v>
      </c>
      <c r="L453" s="182">
        <f t="shared" si="42"/>
        <v>50.778055837913122</v>
      </c>
      <c r="M453" s="183">
        <f t="shared" si="44"/>
        <v>50.778055837913122</v>
      </c>
      <c r="P453" s="192"/>
    </row>
    <row r="454" spans="1:16" ht="11.25" customHeight="1">
      <c r="A454" s="65" t="s">
        <v>1892</v>
      </c>
      <c r="B454" s="77" t="s">
        <v>3124</v>
      </c>
      <c r="C454" s="77" t="s">
        <v>3439</v>
      </c>
      <c r="D454" s="158" t="s">
        <v>1455</v>
      </c>
      <c r="E454" s="6">
        <v>72.12928863236607</v>
      </c>
      <c r="F454" s="13">
        <f t="shared" si="43"/>
        <v>72.12928863236607</v>
      </c>
      <c r="G454" s="38">
        <v>253</v>
      </c>
      <c r="H454" s="39">
        <v>165</v>
      </c>
      <c r="I454" s="38">
        <v>36</v>
      </c>
      <c r="J454" s="21">
        <v>30</v>
      </c>
      <c r="K454" s="22" t="s">
        <v>11</v>
      </c>
      <c r="L454" s="182">
        <f t="shared" si="42"/>
        <v>72.12928863236607</v>
      </c>
      <c r="M454" s="183">
        <f t="shared" si="44"/>
        <v>72.12928863236607</v>
      </c>
      <c r="P454" s="192"/>
    </row>
    <row r="455" spans="1:16" ht="11.25" customHeight="1">
      <c r="A455" s="65" t="s">
        <v>1893</v>
      </c>
      <c r="B455" s="77" t="s">
        <v>3125</v>
      </c>
      <c r="C455" s="77" t="s">
        <v>3440</v>
      </c>
      <c r="D455" s="158" t="s">
        <v>2804</v>
      </c>
      <c r="E455" s="6">
        <v>55.564281202243244</v>
      </c>
      <c r="F455" s="13">
        <f t="shared" si="43"/>
        <v>55.564281202243244</v>
      </c>
      <c r="G455" s="38">
        <v>344</v>
      </c>
      <c r="H455" s="39">
        <v>112</v>
      </c>
      <c r="I455" s="38">
        <v>41</v>
      </c>
      <c r="J455" s="21">
        <v>36</v>
      </c>
      <c r="K455" s="22" t="s">
        <v>11</v>
      </c>
      <c r="L455" s="182">
        <f t="shared" si="42"/>
        <v>55.564281202243244</v>
      </c>
      <c r="M455" s="183">
        <f t="shared" si="44"/>
        <v>55.564281202243244</v>
      </c>
      <c r="P455" s="192"/>
    </row>
    <row r="456" spans="1:16" ht="11.25" customHeight="1">
      <c r="A456" s="65" t="s">
        <v>1895</v>
      </c>
      <c r="B456" s="77" t="s">
        <v>3127</v>
      </c>
      <c r="C456" s="77" t="s">
        <v>3442</v>
      </c>
      <c r="D456" s="158" t="s">
        <v>2806</v>
      </c>
      <c r="E456" s="6">
        <v>67.998102835346117</v>
      </c>
      <c r="F456" s="13">
        <f t="shared" si="43"/>
        <v>67.998102835346117</v>
      </c>
      <c r="G456" s="38">
        <v>301</v>
      </c>
      <c r="H456" s="39">
        <v>158</v>
      </c>
      <c r="I456" s="38">
        <v>34</v>
      </c>
      <c r="J456" s="21">
        <v>20</v>
      </c>
      <c r="K456" s="22" t="s">
        <v>11</v>
      </c>
      <c r="L456" s="182">
        <f t="shared" si="42"/>
        <v>67.998102835346117</v>
      </c>
      <c r="M456" s="183">
        <f t="shared" si="44"/>
        <v>67.998102835346117</v>
      </c>
      <c r="P456" s="192"/>
    </row>
    <row r="457" spans="1:16" ht="11.25" customHeight="1">
      <c r="A457" s="65" t="s">
        <v>1936</v>
      </c>
      <c r="B457" s="77" t="s">
        <v>3137</v>
      </c>
      <c r="C457" s="77" t="s">
        <v>3452</v>
      </c>
      <c r="D457" s="158" t="s">
        <v>2815</v>
      </c>
      <c r="E457" s="6">
        <v>60.432526318883156</v>
      </c>
      <c r="F457" s="13">
        <f t="shared" si="43"/>
        <v>60.432526318883156</v>
      </c>
      <c r="G457" s="38">
        <v>179</v>
      </c>
      <c r="H457" s="39">
        <v>91</v>
      </c>
      <c r="I457" s="38">
        <v>48</v>
      </c>
      <c r="J457" s="21">
        <v>36</v>
      </c>
      <c r="K457" s="22" t="s">
        <v>11</v>
      </c>
      <c r="L457" s="182">
        <f t="shared" si="42"/>
        <v>60.432526318883156</v>
      </c>
      <c r="M457" s="183">
        <f t="shared" si="44"/>
        <v>60.432526318883156</v>
      </c>
      <c r="P457" s="192"/>
    </row>
    <row r="458" spans="1:16" ht="11.25" customHeight="1">
      <c r="A458" s="65" t="s">
        <v>1940</v>
      </c>
      <c r="B458" s="77" t="s">
        <v>3139</v>
      </c>
      <c r="C458" s="77" t="s">
        <v>3455</v>
      </c>
      <c r="D458" s="158" t="s">
        <v>768</v>
      </c>
      <c r="E458" s="6">
        <v>60.012361496823637</v>
      </c>
      <c r="F458" s="13">
        <f t="shared" si="43"/>
        <v>60.012361496823637</v>
      </c>
      <c r="G458" s="38">
        <v>249</v>
      </c>
      <c r="H458" s="39">
        <v>196</v>
      </c>
      <c r="I458" s="38">
        <v>38</v>
      </c>
      <c r="J458" s="21">
        <v>36</v>
      </c>
      <c r="K458" s="22" t="s">
        <v>11</v>
      </c>
      <c r="L458" s="182">
        <f t="shared" si="42"/>
        <v>60.012361496823637</v>
      </c>
      <c r="M458" s="183">
        <f t="shared" si="44"/>
        <v>60.012361496823637</v>
      </c>
      <c r="P458" s="192"/>
    </row>
    <row r="459" spans="1:16" ht="11.25" customHeight="1">
      <c r="A459" s="65" t="s">
        <v>941</v>
      </c>
      <c r="B459" s="77">
        <v>0</v>
      </c>
      <c r="C459" s="77">
        <v>0</v>
      </c>
      <c r="D459" s="158" t="s">
        <v>2544</v>
      </c>
      <c r="E459" s="6">
        <v>68.833585857737717</v>
      </c>
      <c r="F459" s="13">
        <f t="shared" si="43"/>
        <v>68.833585857737717</v>
      </c>
      <c r="G459" s="38">
        <v>249</v>
      </c>
      <c r="H459" s="39">
        <v>196</v>
      </c>
      <c r="I459" s="38" t="s">
        <v>1030</v>
      </c>
      <c r="J459" s="21">
        <v>36</v>
      </c>
      <c r="K459" s="22" t="s">
        <v>519</v>
      </c>
      <c r="L459" s="182">
        <f t="shared" si="42"/>
        <v>68.833585857737717</v>
      </c>
      <c r="M459" s="183">
        <f t="shared" si="44"/>
        <v>68.833585857737717</v>
      </c>
      <c r="P459" s="192"/>
    </row>
    <row r="460" spans="1:16" ht="11.25" customHeight="1">
      <c r="A460" s="106" t="s">
        <v>290</v>
      </c>
      <c r="B460" s="77" t="s">
        <v>3509</v>
      </c>
      <c r="C460" s="107"/>
      <c r="D460" s="169" t="s">
        <v>3510</v>
      </c>
      <c r="E460" s="6">
        <v>81.739766700733568</v>
      </c>
      <c r="F460" s="13">
        <f t="shared" si="43"/>
        <v>81.739766700733568</v>
      </c>
      <c r="G460" s="38">
        <v>303</v>
      </c>
      <c r="H460" s="39">
        <v>192</v>
      </c>
      <c r="I460" s="38">
        <v>36</v>
      </c>
      <c r="J460" s="21"/>
      <c r="K460" s="112" t="s">
        <v>519</v>
      </c>
      <c r="L460" s="182">
        <f t="shared" si="42"/>
        <v>81.739766700733568</v>
      </c>
      <c r="M460" s="183">
        <f t="shared" si="44"/>
        <v>81.739766700733568</v>
      </c>
      <c r="P460" s="192"/>
    </row>
    <row r="461" spans="1:16" ht="11.25" customHeight="1">
      <c r="A461" s="100" t="s">
        <v>291</v>
      </c>
      <c r="B461" s="77" t="s">
        <v>3511</v>
      </c>
      <c r="C461" s="101"/>
      <c r="D461" s="158" t="s">
        <v>3512</v>
      </c>
      <c r="E461" s="55">
        <v>75.885420471096865</v>
      </c>
      <c r="F461" s="13">
        <f t="shared" si="43"/>
        <v>75.885420471096865</v>
      </c>
      <c r="G461" s="56">
        <v>210</v>
      </c>
      <c r="H461" s="57">
        <v>202</v>
      </c>
      <c r="I461" s="56">
        <v>58</v>
      </c>
      <c r="J461" s="58"/>
      <c r="K461" s="22" t="s">
        <v>519</v>
      </c>
      <c r="L461" s="182">
        <f t="shared" si="42"/>
        <v>75.885420471096865</v>
      </c>
      <c r="M461" s="183">
        <f t="shared" si="44"/>
        <v>75.885420471096865</v>
      </c>
      <c r="P461" s="192"/>
    </row>
    <row r="462" spans="1:16" ht="11.25" customHeight="1">
      <c r="A462" s="100" t="s">
        <v>3256</v>
      </c>
      <c r="B462" s="77" t="s">
        <v>645</v>
      </c>
      <c r="C462" s="101" t="s">
        <v>646</v>
      </c>
      <c r="D462" s="158" t="s">
        <v>647</v>
      </c>
      <c r="E462" s="55">
        <v>72.425678191849045</v>
      </c>
      <c r="F462" s="13">
        <f t="shared" si="43"/>
        <v>72.425678191849045</v>
      </c>
      <c r="G462" s="56">
        <v>270</v>
      </c>
      <c r="H462" s="57">
        <v>170.5</v>
      </c>
      <c r="I462" s="56">
        <v>52</v>
      </c>
      <c r="J462" s="58">
        <v>0</v>
      </c>
      <c r="K462" s="22" t="s">
        <v>519</v>
      </c>
      <c r="L462" s="182">
        <f t="shared" si="42"/>
        <v>72.425678191849045</v>
      </c>
      <c r="M462" s="183">
        <f t="shared" si="44"/>
        <v>72.425678191849045</v>
      </c>
      <c r="P462" s="192"/>
    </row>
    <row r="463" spans="1:16" ht="11.25" customHeight="1">
      <c r="A463" s="100"/>
      <c r="B463" s="77"/>
      <c r="C463" s="101"/>
      <c r="D463" s="158" t="s">
        <v>648</v>
      </c>
      <c r="E463" s="55"/>
      <c r="F463" s="55"/>
      <c r="G463" s="56"/>
      <c r="H463" s="57"/>
      <c r="I463" s="56"/>
      <c r="J463" s="58"/>
      <c r="K463" s="2"/>
      <c r="L463" s="182"/>
      <c r="M463" s="183"/>
      <c r="P463" s="192"/>
    </row>
    <row r="464" spans="1:16" ht="11.25" customHeight="1">
      <c r="A464" s="100" t="s">
        <v>2928</v>
      </c>
      <c r="B464" s="77">
        <v>0</v>
      </c>
      <c r="C464" s="101" t="s">
        <v>2922</v>
      </c>
      <c r="D464" s="158" t="s">
        <v>2923</v>
      </c>
      <c r="E464" s="55">
        <v>70.168862399999995</v>
      </c>
      <c r="F464" s="13">
        <f>E464+(E464*$N$4)/100</f>
        <v>70.168862399999995</v>
      </c>
      <c r="G464" s="56">
        <v>0</v>
      </c>
      <c r="H464" s="56">
        <v>0</v>
      </c>
      <c r="I464" s="57">
        <v>0</v>
      </c>
      <c r="J464" s="21">
        <v>24</v>
      </c>
      <c r="K464" s="22" t="s">
        <v>519</v>
      </c>
      <c r="L464" s="182">
        <f>F464-(F464*$N$5)/100</f>
        <v>70.168862399999995</v>
      </c>
      <c r="M464" s="183">
        <f>IF($N$5="",(F464*$P$5)/100+F464,L464+(L464*$P$5)/100)</f>
        <v>70.168862399999995</v>
      </c>
      <c r="P464" s="192"/>
    </row>
    <row r="465" spans="1:16" ht="11.25" customHeight="1">
      <c r="A465" s="100" t="s">
        <v>2929</v>
      </c>
      <c r="B465" s="77">
        <v>0</v>
      </c>
      <c r="C465" s="101" t="s">
        <v>2924</v>
      </c>
      <c r="D465" s="158" t="s">
        <v>2925</v>
      </c>
      <c r="E465" s="55">
        <v>82.148503629104638</v>
      </c>
      <c r="F465" s="13">
        <f>E465+(E465*$N$4)/100</f>
        <v>82.148503629104638</v>
      </c>
      <c r="G465" s="56">
        <v>0</v>
      </c>
      <c r="H465" s="56">
        <v>0</v>
      </c>
      <c r="I465" s="57">
        <v>0</v>
      </c>
      <c r="J465" s="21">
        <v>32</v>
      </c>
      <c r="K465" s="22" t="s">
        <v>519</v>
      </c>
      <c r="L465" s="182">
        <f>F465-(F465*$N$5)/100</f>
        <v>82.148503629104638</v>
      </c>
      <c r="M465" s="183">
        <f>IF($N$5="",(F465*$P$5)/100+F465,L465+(L465*$P$5)/100)</f>
        <v>82.148503629104638</v>
      </c>
      <c r="P465" s="192"/>
    </row>
    <row r="466" spans="1:16" ht="11.25" customHeight="1">
      <c r="A466" s="257" t="s">
        <v>2930</v>
      </c>
      <c r="B466" s="250">
        <v>0</v>
      </c>
      <c r="C466" s="258" t="s">
        <v>2926</v>
      </c>
      <c r="D466" s="251" t="s">
        <v>2927</v>
      </c>
      <c r="E466" s="259">
        <v>92.49136</v>
      </c>
      <c r="F466" s="237">
        <f>E466+(E466*$N$4)/100</f>
        <v>92.49136</v>
      </c>
      <c r="G466" s="260">
        <v>0</v>
      </c>
      <c r="H466" s="260">
        <v>0</v>
      </c>
      <c r="I466" s="261">
        <v>0</v>
      </c>
      <c r="J466" s="255">
        <v>20</v>
      </c>
      <c r="K466" s="256" t="s">
        <v>519</v>
      </c>
      <c r="L466" s="182">
        <f>F466-(F466*$N$5)/100</f>
        <v>92.49136</v>
      </c>
      <c r="M466" s="183">
        <f>IF($N$5="",(F466*$P$5)/100+F466,L466+(L466*$P$5)/100)</f>
        <v>92.49136</v>
      </c>
      <c r="P466" s="192"/>
    </row>
    <row r="467" spans="1:16" ht="11.25" customHeight="1">
      <c r="A467" s="100" t="s">
        <v>1150</v>
      </c>
      <c r="B467" s="77"/>
      <c r="C467" s="101" t="s">
        <v>1151</v>
      </c>
      <c r="D467" s="158" t="s">
        <v>1152</v>
      </c>
      <c r="E467" s="55">
        <v>68.044118687999998</v>
      </c>
      <c r="F467" s="13">
        <f>E467+(E467*$N$4)/100</f>
        <v>68.044118687999998</v>
      </c>
      <c r="G467" s="56"/>
      <c r="H467" s="56"/>
      <c r="I467" s="57"/>
      <c r="J467" s="21"/>
      <c r="K467" s="22"/>
      <c r="L467" s="182">
        <f>F467-(F467*$N$5)/100</f>
        <v>68.044118687999998</v>
      </c>
      <c r="M467" s="183">
        <f>IF($N$5="",(F467*$P$5)/100+F467,L467+(L467*$P$5)/100)</f>
        <v>68.044118687999998</v>
      </c>
      <c r="P467" s="192"/>
    </row>
    <row r="468" spans="1:16" ht="11.25" customHeight="1">
      <c r="A468" s="100"/>
      <c r="B468" s="77"/>
      <c r="C468" s="101"/>
      <c r="D468" s="158" t="s">
        <v>1153</v>
      </c>
      <c r="E468" s="55"/>
      <c r="F468" s="13"/>
      <c r="G468" s="56"/>
      <c r="H468" s="56"/>
      <c r="I468" s="57"/>
      <c r="J468" s="21"/>
      <c r="K468" s="22"/>
      <c r="L468" s="182"/>
      <c r="M468" s="183"/>
      <c r="P468" s="192"/>
    </row>
    <row r="469" spans="1:16" ht="11.25" customHeight="1">
      <c r="A469" s="100"/>
      <c r="B469" s="77"/>
      <c r="C469" s="101"/>
      <c r="D469" s="158" t="s">
        <v>1154</v>
      </c>
      <c r="E469" s="55"/>
      <c r="F469" s="13"/>
      <c r="G469" s="56"/>
      <c r="H469" s="56"/>
      <c r="I469" s="57"/>
      <c r="J469" s="21"/>
      <c r="K469" s="22"/>
      <c r="L469" s="182"/>
      <c r="M469" s="183"/>
      <c r="P469" s="192"/>
    </row>
    <row r="470" spans="1:16" ht="11.25" customHeight="1">
      <c r="A470" s="100"/>
      <c r="B470" s="77"/>
      <c r="C470" s="101"/>
      <c r="D470" s="158" t="s">
        <v>1155</v>
      </c>
      <c r="E470" s="55"/>
      <c r="F470" s="13"/>
      <c r="G470" s="56"/>
      <c r="H470" s="56"/>
      <c r="I470" s="57"/>
      <c r="J470" s="21"/>
      <c r="K470" s="22"/>
      <c r="L470" s="182"/>
      <c r="M470" s="183"/>
      <c r="P470" s="192"/>
    </row>
    <row r="471" spans="1:16" ht="11.25" customHeight="1">
      <c r="A471" s="100" t="s">
        <v>1184</v>
      </c>
      <c r="B471" s="77"/>
      <c r="C471" s="101"/>
      <c r="D471" s="158" t="s">
        <v>3035</v>
      </c>
      <c r="E471" s="55">
        <v>87.740015999999997</v>
      </c>
      <c r="F471" s="13">
        <f t="shared" ref="F471:F479" si="45">E471+(E471*$N$4)/100</f>
        <v>87.740015999999997</v>
      </c>
      <c r="G471" s="56"/>
      <c r="H471" s="56"/>
      <c r="I471" s="57"/>
      <c r="J471" s="21"/>
      <c r="K471" s="22"/>
      <c r="L471" s="182">
        <f>F471-(F471*$N$5)/100</f>
        <v>87.740015999999997</v>
      </c>
      <c r="M471" s="183">
        <f t="shared" ref="M471:M479" si="46">IF($N$5="",(F471*$P$5)/100+F471,L471+(L471*$P$5)/100)</f>
        <v>87.740015999999997</v>
      </c>
      <c r="P471" s="192"/>
    </row>
    <row r="472" spans="1:16" ht="11.25" customHeight="1">
      <c r="A472" s="65" t="s">
        <v>1819</v>
      </c>
      <c r="B472" s="77" t="s">
        <v>1674</v>
      </c>
      <c r="C472" s="77" t="s">
        <v>1704</v>
      </c>
      <c r="D472" s="158" t="s">
        <v>1733</v>
      </c>
      <c r="E472" s="6">
        <v>26.294797709107197</v>
      </c>
      <c r="F472" s="13">
        <f t="shared" si="45"/>
        <v>26.294797709107197</v>
      </c>
      <c r="G472" s="38">
        <v>143</v>
      </c>
      <c r="H472" s="39">
        <v>95</v>
      </c>
      <c r="I472" s="38">
        <v>71</v>
      </c>
      <c r="J472" s="21">
        <v>60</v>
      </c>
      <c r="K472" s="22" t="s">
        <v>12</v>
      </c>
      <c r="L472" s="182">
        <f t="shared" si="42"/>
        <v>26.294797709107197</v>
      </c>
      <c r="M472" s="183">
        <f t="shared" si="46"/>
        <v>26.294797709107197</v>
      </c>
      <c r="P472" s="192"/>
    </row>
    <row r="473" spans="1:16" ht="11.25" customHeight="1">
      <c r="A473" s="65" t="s">
        <v>1822</v>
      </c>
      <c r="B473" s="77" t="s">
        <v>1676</v>
      </c>
      <c r="C473" s="77" t="s">
        <v>1706</v>
      </c>
      <c r="D473" s="158" t="s">
        <v>2564</v>
      </c>
      <c r="E473" s="6">
        <v>30.142631790890771</v>
      </c>
      <c r="F473" s="13">
        <f t="shared" si="45"/>
        <v>30.142631790890771</v>
      </c>
      <c r="G473" s="38">
        <v>201</v>
      </c>
      <c r="H473" s="39">
        <v>153</v>
      </c>
      <c r="I473" s="38">
        <v>47</v>
      </c>
      <c r="J473" s="21">
        <v>40</v>
      </c>
      <c r="K473" s="22" t="s">
        <v>12</v>
      </c>
      <c r="L473" s="182">
        <f t="shared" si="42"/>
        <v>30.142631790890771</v>
      </c>
      <c r="M473" s="183">
        <f t="shared" si="46"/>
        <v>30.142631790890771</v>
      </c>
      <c r="P473" s="192"/>
    </row>
    <row r="474" spans="1:16" ht="11.25" customHeight="1">
      <c r="A474" s="65" t="s">
        <v>1823</v>
      </c>
      <c r="B474" s="77" t="s">
        <v>1677</v>
      </c>
      <c r="C474" s="77" t="s">
        <v>3440</v>
      </c>
      <c r="D474" s="158" t="s">
        <v>2592</v>
      </c>
      <c r="E474" s="6">
        <v>61.003353191835608</v>
      </c>
      <c r="F474" s="13">
        <f t="shared" si="45"/>
        <v>61.003353191835608</v>
      </c>
      <c r="G474" s="38">
        <v>132</v>
      </c>
      <c r="H474" s="39">
        <v>89</v>
      </c>
      <c r="I474" s="38">
        <v>165</v>
      </c>
      <c r="J474" s="21">
        <v>30</v>
      </c>
      <c r="K474" s="22" t="s">
        <v>12</v>
      </c>
      <c r="L474" s="182">
        <f t="shared" si="42"/>
        <v>61.003353191835608</v>
      </c>
      <c r="M474" s="183">
        <f t="shared" si="46"/>
        <v>61.003353191835608</v>
      </c>
      <c r="P474" s="192"/>
    </row>
    <row r="475" spans="1:16" ht="11.25" customHeight="1">
      <c r="A475" s="65" t="s">
        <v>1825</v>
      </c>
      <c r="B475" s="77" t="s">
        <v>1679</v>
      </c>
      <c r="C475" s="77" t="s">
        <v>1708</v>
      </c>
      <c r="D475" s="158" t="s">
        <v>2601</v>
      </c>
      <c r="E475" s="6">
        <v>44.493851542762123</v>
      </c>
      <c r="F475" s="13">
        <f t="shared" si="45"/>
        <v>44.493851542762123</v>
      </c>
      <c r="G475" s="38">
        <v>124</v>
      </c>
      <c r="H475" s="39">
        <v>67</v>
      </c>
      <c r="I475" s="38">
        <v>209</v>
      </c>
      <c r="J475" s="21">
        <v>24</v>
      </c>
      <c r="K475" s="22" t="s">
        <v>12</v>
      </c>
      <c r="L475" s="182">
        <f t="shared" si="42"/>
        <v>44.493851542762123</v>
      </c>
      <c r="M475" s="183">
        <f t="shared" si="46"/>
        <v>44.493851542762123</v>
      </c>
      <c r="P475" s="192"/>
    </row>
    <row r="476" spans="1:16" ht="11.25" customHeight="1">
      <c r="A476" s="65" t="s">
        <v>1826</v>
      </c>
      <c r="B476" s="77" t="s">
        <v>1680</v>
      </c>
      <c r="C476" s="77" t="s">
        <v>1709</v>
      </c>
      <c r="D476" s="158" t="s">
        <v>1736</v>
      </c>
      <c r="E476" s="6">
        <v>42.759833764454633</v>
      </c>
      <c r="F476" s="13">
        <f t="shared" si="45"/>
        <v>42.759833764454633</v>
      </c>
      <c r="G476" s="38">
        <v>220</v>
      </c>
      <c r="H476" s="39">
        <v>178</v>
      </c>
      <c r="I476" s="38">
        <v>62</v>
      </c>
      <c r="J476" s="21">
        <v>24</v>
      </c>
      <c r="K476" s="22" t="s">
        <v>12</v>
      </c>
      <c r="L476" s="182">
        <f t="shared" si="42"/>
        <v>42.759833764454633</v>
      </c>
      <c r="M476" s="183">
        <f t="shared" si="46"/>
        <v>42.759833764454633</v>
      </c>
      <c r="P476" s="192"/>
    </row>
    <row r="477" spans="1:16" ht="11.25" customHeight="1">
      <c r="A477" s="65" t="s">
        <v>1832</v>
      </c>
      <c r="B477" s="77" t="s">
        <v>1682</v>
      </c>
      <c r="C477" s="77" t="s">
        <v>1711</v>
      </c>
      <c r="D477" s="158" t="s">
        <v>2565</v>
      </c>
      <c r="E477" s="6">
        <v>38.574262328333546</v>
      </c>
      <c r="F477" s="13">
        <f t="shared" si="45"/>
        <v>38.574262328333546</v>
      </c>
      <c r="G477" s="38">
        <v>245</v>
      </c>
      <c r="H477" s="39">
        <v>203</v>
      </c>
      <c r="I477" s="38">
        <v>52</v>
      </c>
      <c r="J477" s="21">
        <v>24</v>
      </c>
      <c r="K477" s="22" t="s">
        <v>12</v>
      </c>
      <c r="L477" s="182">
        <f t="shared" si="42"/>
        <v>38.574262328333546</v>
      </c>
      <c r="M477" s="183">
        <f t="shared" si="46"/>
        <v>38.574262328333546</v>
      </c>
      <c r="P477" s="192"/>
    </row>
    <row r="478" spans="1:16" ht="11.25" customHeight="1">
      <c r="A478" s="65" t="s">
        <v>1861</v>
      </c>
      <c r="B478" s="77" t="s">
        <v>1690</v>
      </c>
      <c r="C478" s="77" t="s">
        <v>1251</v>
      </c>
      <c r="D478" s="158" t="s">
        <v>1745</v>
      </c>
      <c r="E478" s="6">
        <v>52.278926848435653</v>
      </c>
      <c r="F478" s="13">
        <f t="shared" si="45"/>
        <v>52.278926848435653</v>
      </c>
      <c r="G478" s="38">
        <v>245</v>
      </c>
      <c r="H478" s="39">
        <v>203</v>
      </c>
      <c r="I478" s="38">
        <v>55</v>
      </c>
      <c r="J478" s="21">
        <v>24</v>
      </c>
      <c r="K478" s="22" t="s">
        <v>12</v>
      </c>
      <c r="L478" s="182">
        <f t="shared" si="42"/>
        <v>52.278926848435653</v>
      </c>
      <c r="M478" s="183">
        <f t="shared" si="46"/>
        <v>52.278926848435653</v>
      </c>
      <c r="P478" s="192"/>
    </row>
    <row r="479" spans="1:16" ht="11.25" customHeight="1">
      <c r="A479" s="65" t="s">
        <v>1872</v>
      </c>
      <c r="B479" s="77" t="s">
        <v>504</v>
      </c>
      <c r="C479" s="77" t="s">
        <v>1723</v>
      </c>
      <c r="D479" s="158" t="s">
        <v>2583</v>
      </c>
      <c r="E479" s="6">
        <v>34.572071232673466</v>
      </c>
      <c r="F479" s="13">
        <f t="shared" si="45"/>
        <v>34.572071232673466</v>
      </c>
      <c r="G479" s="38">
        <v>117</v>
      </c>
      <c r="H479" s="39">
        <v>77</v>
      </c>
      <c r="I479" s="38">
        <v>138</v>
      </c>
      <c r="J479" s="21">
        <v>36</v>
      </c>
      <c r="K479" s="22" t="s">
        <v>12</v>
      </c>
      <c r="L479" s="182">
        <f t="shared" si="42"/>
        <v>34.572071232673466</v>
      </c>
      <c r="M479" s="183">
        <f t="shared" si="46"/>
        <v>34.572071232673466</v>
      </c>
      <c r="P479" s="192"/>
    </row>
    <row r="480" spans="1:16" ht="11.25" customHeight="1">
      <c r="A480" s="65"/>
      <c r="B480" s="77"/>
      <c r="C480" s="77"/>
      <c r="D480" s="158" t="s">
        <v>649</v>
      </c>
      <c r="E480" s="6"/>
      <c r="F480" s="6"/>
      <c r="G480" s="38"/>
      <c r="H480" s="39"/>
      <c r="I480" s="38"/>
      <c r="J480" s="21"/>
      <c r="K480" s="22"/>
      <c r="L480" s="182"/>
      <c r="M480" s="183"/>
      <c r="P480" s="192"/>
    </row>
    <row r="481" spans="1:16" ht="11.25" customHeight="1">
      <c r="A481" s="66" t="s">
        <v>1882</v>
      </c>
      <c r="B481" s="81" t="s">
        <v>1699</v>
      </c>
      <c r="C481" s="81" t="s">
        <v>1728</v>
      </c>
      <c r="D481" s="164" t="s">
        <v>650</v>
      </c>
      <c r="E481" s="11">
        <v>42.792687316446596</v>
      </c>
      <c r="F481" s="13">
        <f t="shared" ref="F481:F494" si="47">E481+(E481*$N$4)/100</f>
        <v>42.792687316446596</v>
      </c>
      <c r="G481" s="40">
        <v>270</v>
      </c>
      <c r="H481" s="50">
        <v>226</v>
      </c>
      <c r="I481" s="40">
        <v>55</v>
      </c>
      <c r="J481" s="23">
        <v>20</v>
      </c>
      <c r="K481" s="24" t="s">
        <v>12</v>
      </c>
      <c r="L481" s="182">
        <f t="shared" si="42"/>
        <v>42.792687316446596</v>
      </c>
      <c r="M481" s="183">
        <f t="shared" ref="M481:M494" si="48">IF($N$5="",(F481*$P$5)/100+F481,L481+(L481*$P$5)/100)</f>
        <v>42.792687316446596</v>
      </c>
      <c r="P481" s="192"/>
    </row>
    <row r="482" spans="1:16" ht="11.25" customHeight="1">
      <c r="A482" s="68" t="s">
        <v>1885</v>
      </c>
      <c r="B482" s="76" t="s">
        <v>1701</v>
      </c>
      <c r="C482" s="76" t="s">
        <v>1730</v>
      </c>
      <c r="D482" s="162" t="s">
        <v>2582</v>
      </c>
      <c r="E482" s="13">
        <v>68.300323609190414</v>
      </c>
      <c r="F482" s="13">
        <f t="shared" si="47"/>
        <v>68.300323609190414</v>
      </c>
      <c r="G482" s="41">
        <v>120</v>
      </c>
      <c r="H482" s="51">
        <v>74</v>
      </c>
      <c r="I482" s="41">
        <v>288</v>
      </c>
      <c r="J482" s="27">
        <v>16</v>
      </c>
      <c r="K482" s="28" t="s">
        <v>12</v>
      </c>
      <c r="L482" s="182">
        <f t="shared" si="42"/>
        <v>68.300323609190414</v>
      </c>
      <c r="M482" s="183">
        <f t="shared" si="48"/>
        <v>68.300323609190414</v>
      </c>
      <c r="P482" s="192"/>
    </row>
    <row r="483" spans="1:16" ht="11.25" customHeight="1">
      <c r="A483" s="65" t="s">
        <v>1888</v>
      </c>
      <c r="B483" s="77" t="s">
        <v>512</v>
      </c>
      <c r="C483" s="77">
        <v>0</v>
      </c>
      <c r="D483" s="158" t="s">
        <v>1754</v>
      </c>
      <c r="E483" s="6">
        <v>57.302813875507205</v>
      </c>
      <c r="F483" s="13">
        <f t="shared" si="47"/>
        <v>57.302813875507205</v>
      </c>
      <c r="G483" s="38">
        <v>300</v>
      </c>
      <c r="H483" s="39">
        <v>257</v>
      </c>
      <c r="I483" s="38">
        <v>54</v>
      </c>
      <c r="J483" s="21">
        <v>30</v>
      </c>
      <c r="K483" s="22" t="s">
        <v>12</v>
      </c>
      <c r="L483" s="182">
        <f t="shared" si="42"/>
        <v>57.302813875507205</v>
      </c>
      <c r="M483" s="183">
        <f t="shared" si="48"/>
        <v>57.302813875507205</v>
      </c>
      <c r="P483" s="192"/>
    </row>
    <row r="484" spans="1:16" ht="11.25" customHeight="1">
      <c r="A484" s="65" t="s">
        <v>1903</v>
      </c>
      <c r="B484" s="77" t="s">
        <v>1289</v>
      </c>
      <c r="C484" s="77" t="s">
        <v>1252</v>
      </c>
      <c r="D484" s="158" t="s">
        <v>1264</v>
      </c>
      <c r="E484" s="6">
        <v>36.825194914583705</v>
      </c>
      <c r="F484" s="13">
        <f t="shared" si="47"/>
        <v>36.825194914583705</v>
      </c>
      <c r="G484" s="38">
        <v>176</v>
      </c>
      <c r="H484" s="39">
        <v>126</v>
      </c>
      <c r="I484" s="38">
        <v>78</v>
      </c>
      <c r="J484" s="21">
        <v>20</v>
      </c>
      <c r="K484" s="22" t="s">
        <v>12</v>
      </c>
      <c r="L484" s="182">
        <f t="shared" si="42"/>
        <v>36.825194914583705</v>
      </c>
      <c r="M484" s="183">
        <f t="shared" si="48"/>
        <v>36.825194914583705</v>
      </c>
      <c r="P484" s="192"/>
    </row>
    <row r="485" spans="1:16" ht="11.25" customHeight="1">
      <c r="A485" s="65" t="s">
        <v>1904</v>
      </c>
      <c r="B485" s="77" t="s">
        <v>533</v>
      </c>
      <c r="C485" s="77" t="s">
        <v>1253</v>
      </c>
      <c r="D485" s="158" t="s">
        <v>1265</v>
      </c>
      <c r="E485" s="6">
        <v>42.320230886686403</v>
      </c>
      <c r="F485" s="13">
        <f t="shared" si="47"/>
        <v>42.320230886686403</v>
      </c>
      <c r="G485" s="38">
        <v>220</v>
      </c>
      <c r="H485" s="39">
        <v>178</v>
      </c>
      <c r="I485" s="38">
        <v>78</v>
      </c>
      <c r="J485" s="21">
        <v>20</v>
      </c>
      <c r="K485" s="22" t="s">
        <v>12</v>
      </c>
      <c r="L485" s="182">
        <f t="shared" si="42"/>
        <v>42.320230886686403</v>
      </c>
      <c r="M485" s="183">
        <f t="shared" si="48"/>
        <v>42.320230886686403</v>
      </c>
      <c r="P485" s="192"/>
    </row>
    <row r="486" spans="1:16" ht="11.25" customHeight="1">
      <c r="A486" s="65" t="s">
        <v>1906</v>
      </c>
      <c r="B486" s="77" t="s">
        <v>1290</v>
      </c>
      <c r="C486" s="77" t="s">
        <v>1254</v>
      </c>
      <c r="D486" s="158" t="s">
        <v>1266</v>
      </c>
      <c r="E486" s="6">
        <v>44.078642397759282</v>
      </c>
      <c r="F486" s="13">
        <f t="shared" si="47"/>
        <v>44.078642397759282</v>
      </c>
      <c r="G486" s="38">
        <v>270</v>
      </c>
      <c r="H486" s="39">
        <v>226</v>
      </c>
      <c r="I486" s="38">
        <v>62</v>
      </c>
      <c r="J486" s="21">
        <v>20</v>
      </c>
      <c r="K486" s="22" t="s">
        <v>12</v>
      </c>
      <c r="L486" s="182">
        <f t="shared" si="42"/>
        <v>44.078642397759282</v>
      </c>
      <c r="M486" s="183">
        <f t="shared" si="48"/>
        <v>44.078642397759282</v>
      </c>
      <c r="P486" s="192"/>
    </row>
    <row r="487" spans="1:16" ht="11.25" customHeight="1">
      <c r="A487" s="65" t="s">
        <v>1907</v>
      </c>
      <c r="B487" s="77" t="s">
        <v>509</v>
      </c>
      <c r="C487" s="77" t="s">
        <v>1255</v>
      </c>
      <c r="D487" s="158" t="s">
        <v>1267</v>
      </c>
      <c r="E487" s="6">
        <v>34.170669844983308</v>
      </c>
      <c r="F487" s="13">
        <f t="shared" si="47"/>
        <v>34.170669844983308</v>
      </c>
      <c r="G487" s="38">
        <v>176</v>
      </c>
      <c r="H487" s="39">
        <v>126</v>
      </c>
      <c r="I487" s="38">
        <v>56</v>
      </c>
      <c r="J487" s="21">
        <v>40</v>
      </c>
      <c r="K487" s="22" t="s">
        <v>12</v>
      </c>
      <c r="L487" s="182">
        <f t="shared" si="42"/>
        <v>34.170669844983308</v>
      </c>
      <c r="M487" s="183">
        <f t="shared" si="48"/>
        <v>34.170669844983308</v>
      </c>
      <c r="P487" s="192"/>
    </row>
    <row r="488" spans="1:16" ht="11.25" customHeight="1">
      <c r="A488" s="65" t="s">
        <v>1909</v>
      </c>
      <c r="B488" s="77" t="s">
        <v>1291</v>
      </c>
      <c r="C488" s="77">
        <v>0</v>
      </c>
      <c r="D488" s="158" t="s">
        <v>1268</v>
      </c>
      <c r="E488" s="6">
        <v>44.552060881509661</v>
      </c>
      <c r="F488" s="13">
        <f t="shared" si="47"/>
        <v>44.552060881509661</v>
      </c>
      <c r="G488" s="38">
        <v>210</v>
      </c>
      <c r="H488" s="39">
        <v>160</v>
      </c>
      <c r="I488" s="38">
        <v>62</v>
      </c>
      <c r="J488" s="21">
        <v>0</v>
      </c>
      <c r="K488" s="22" t="s">
        <v>12</v>
      </c>
      <c r="L488" s="182">
        <f t="shared" si="42"/>
        <v>44.552060881509661</v>
      </c>
      <c r="M488" s="183">
        <f t="shared" si="48"/>
        <v>44.552060881509661</v>
      </c>
      <c r="P488" s="192"/>
    </row>
    <row r="489" spans="1:16" ht="11.25" customHeight="1">
      <c r="A489" s="65" t="s">
        <v>1937</v>
      </c>
      <c r="B489" s="77" t="s">
        <v>1703</v>
      </c>
      <c r="C489" s="77" t="s">
        <v>1732</v>
      </c>
      <c r="D489" s="158" t="s">
        <v>1274</v>
      </c>
      <c r="E489" s="6">
        <v>92.596137876103668</v>
      </c>
      <c r="F489" s="13">
        <f t="shared" si="47"/>
        <v>92.596137876103668</v>
      </c>
      <c r="G489" s="38">
        <v>157</v>
      </c>
      <c r="H489" s="39">
        <v>100</v>
      </c>
      <c r="I489" s="38">
        <v>185</v>
      </c>
      <c r="J489" s="21">
        <v>18</v>
      </c>
      <c r="K489" s="22" t="s">
        <v>12</v>
      </c>
      <c r="L489" s="182">
        <f t="shared" si="42"/>
        <v>92.596137876103668</v>
      </c>
      <c r="M489" s="183">
        <f t="shared" si="48"/>
        <v>92.596137876103668</v>
      </c>
      <c r="P489" s="192"/>
    </row>
    <row r="490" spans="1:16" ht="11.25" customHeight="1">
      <c r="A490" s="65" t="s">
        <v>1974</v>
      </c>
      <c r="B490" s="77" t="s">
        <v>2613</v>
      </c>
      <c r="C490" s="77" t="s">
        <v>1342</v>
      </c>
      <c r="D490" s="158" t="s">
        <v>1453</v>
      </c>
      <c r="E490" s="6">
        <v>219.80324294668753</v>
      </c>
      <c r="F490" s="13">
        <f t="shared" si="47"/>
        <v>219.80324294668753</v>
      </c>
      <c r="G490" s="38">
        <v>195</v>
      </c>
      <c r="H490" s="39">
        <v>104</v>
      </c>
      <c r="I490" s="38">
        <v>375</v>
      </c>
      <c r="J490" s="21">
        <v>1</v>
      </c>
      <c r="K490" s="22" t="s">
        <v>13</v>
      </c>
      <c r="L490" s="182">
        <f t="shared" si="42"/>
        <v>219.80324294668753</v>
      </c>
      <c r="M490" s="183">
        <f t="shared" si="48"/>
        <v>219.80324294668753</v>
      </c>
      <c r="P490" s="192"/>
    </row>
    <row r="491" spans="1:16" ht="11.25" customHeight="1">
      <c r="A491" s="65" t="s">
        <v>1961</v>
      </c>
      <c r="B491" s="77" t="s">
        <v>1331</v>
      </c>
      <c r="C491" s="77" t="s">
        <v>1281</v>
      </c>
      <c r="D491" s="158" t="s">
        <v>2522</v>
      </c>
      <c r="E491" s="6">
        <v>124.50374710387179</v>
      </c>
      <c r="F491" s="13">
        <f t="shared" si="47"/>
        <v>124.50374710387179</v>
      </c>
      <c r="G491" s="38">
        <v>107</v>
      </c>
      <c r="H491" s="39">
        <v>90</v>
      </c>
      <c r="I491" s="38">
        <v>375</v>
      </c>
      <c r="J491" s="21">
        <v>1</v>
      </c>
      <c r="K491" s="22" t="s">
        <v>13</v>
      </c>
      <c r="L491" s="182">
        <f t="shared" si="42"/>
        <v>124.50374710387179</v>
      </c>
      <c r="M491" s="183">
        <f t="shared" si="48"/>
        <v>124.50374710387179</v>
      </c>
      <c r="P491" s="192"/>
    </row>
    <row r="492" spans="1:16" ht="11.25" customHeight="1">
      <c r="A492" s="65" t="s">
        <v>1976</v>
      </c>
      <c r="B492" s="78" t="s">
        <v>1403</v>
      </c>
      <c r="C492" s="78" t="s">
        <v>1115</v>
      </c>
      <c r="D492" s="163" t="s">
        <v>2931</v>
      </c>
      <c r="E492" s="15">
        <v>204.87550291029322</v>
      </c>
      <c r="F492" s="13">
        <f t="shared" si="47"/>
        <v>204.87550291029322</v>
      </c>
      <c r="G492" s="43">
        <v>163</v>
      </c>
      <c r="H492" s="43">
        <v>87</v>
      </c>
      <c r="I492" s="53">
        <v>350</v>
      </c>
      <c r="J492" s="43">
        <v>1</v>
      </c>
      <c r="K492" s="22" t="s">
        <v>13</v>
      </c>
      <c r="L492" s="182">
        <f>F492-(F492*$N$5)/100</f>
        <v>204.87550291029322</v>
      </c>
      <c r="M492" s="183">
        <f t="shared" si="48"/>
        <v>204.87550291029322</v>
      </c>
      <c r="P492" s="192"/>
    </row>
    <row r="493" spans="1:16" ht="11.25" customHeight="1">
      <c r="A493" s="65" t="s">
        <v>1960</v>
      </c>
      <c r="B493" s="78" t="s">
        <v>1278</v>
      </c>
      <c r="C493" s="78" t="s">
        <v>1279</v>
      </c>
      <c r="D493" s="163" t="s">
        <v>1280</v>
      </c>
      <c r="E493" s="15">
        <v>107.22210230152513</v>
      </c>
      <c r="F493" s="13">
        <f t="shared" si="47"/>
        <v>107.22210230152513</v>
      </c>
      <c r="G493" s="43">
        <v>87</v>
      </c>
      <c r="H493" s="43">
        <v>71</v>
      </c>
      <c r="I493" s="53">
        <v>345</v>
      </c>
      <c r="J493" s="43">
        <v>1</v>
      </c>
      <c r="K493" s="22" t="s">
        <v>13</v>
      </c>
      <c r="L493" s="182">
        <f>F493-(F493*$N$5)/100</f>
        <v>107.22210230152513</v>
      </c>
      <c r="M493" s="183">
        <f t="shared" si="48"/>
        <v>107.22210230152513</v>
      </c>
      <c r="P493" s="192"/>
    </row>
    <row r="494" spans="1:16" ht="11.25" customHeight="1">
      <c r="A494" s="69" t="s">
        <v>1978</v>
      </c>
      <c r="B494" s="78" t="s">
        <v>1324</v>
      </c>
      <c r="C494" s="78" t="s">
        <v>1340</v>
      </c>
      <c r="D494" s="163" t="s">
        <v>1452</v>
      </c>
      <c r="E494" s="15">
        <v>781.73846123950193</v>
      </c>
      <c r="F494" s="13">
        <f t="shared" si="47"/>
        <v>781.73846123950193</v>
      </c>
      <c r="G494" s="43">
        <v>303</v>
      </c>
      <c r="H494" s="53">
        <v>189</v>
      </c>
      <c r="I494" s="43">
        <v>455</v>
      </c>
      <c r="J494" s="31">
        <v>1</v>
      </c>
      <c r="K494" s="32" t="s">
        <v>13</v>
      </c>
      <c r="L494" s="182">
        <f t="shared" si="42"/>
        <v>781.73846123950193</v>
      </c>
      <c r="M494" s="183">
        <f t="shared" si="48"/>
        <v>781.73846123950193</v>
      </c>
      <c r="P494" s="192"/>
    </row>
    <row r="495" spans="1:16" ht="11.25" customHeight="1">
      <c r="A495" s="70"/>
      <c r="B495" s="79"/>
      <c r="C495" s="79"/>
      <c r="D495" s="165" t="s">
        <v>60</v>
      </c>
      <c r="E495" s="55"/>
      <c r="F495" s="55"/>
      <c r="G495" s="56"/>
      <c r="H495" s="57"/>
      <c r="I495" s="56"/>
      <c r="J495" s="58"/>
      <c r="K495" s="59"/>
      <c r="L495" s="182"/>
      <c r="M495" s="183"/>
      <c r="P495" s="192"/>
    </row>
    <row r="496" spans="1:16" ht="11.25" customHeight="1">
      <c r="A496" s="68"/>
      <c r="B496" s="76"/>
      <c r="C496" s="76"/>
      <c r="D496" s="162" t="s">
        <v>61</v>
      </c>
      <c r="E496" s="13"/>
      <c r="F496" s="13"/>
      <c r="G496" s="41"/>
      <c r="H496" s="51"/>
      <c r="I496" s="41"/>
      <c r="J496" s="27"/>
      <c r="K496" s="28"/>
      <c r="L496" s="182"/>
      <c r="M496" s="183"/>
      <c r="P496" s="192"/>
    </row>
    <row r="497" spans="1:16" ht="11.25" customHeight="1">
      <c r="A497" s="69" t="s">
        <v>1982</v>
      </c>
      <c r="B497" s="78" t="s">
        <v>2514</v>
      </c>
      <c r="C497" s="78" t="s">
        <v>1020</v>
      </c>
      <c r="D497" s="163" t="s">
        <v>1024</v>
      </c>
      <c r="E497" s="15">
        <v>160.73813508479998</v>
      </c>
      <c r="F497" s="13">
        <f t="shared" ref="F497:F504" si="49">E497+(E497*$N$4)/100</f>
        <v>160.73813508479998</v>
      </c>
      <c r="G497" s="43">
        <v>137</v>
      </c>
      <c r="H497" s="53">
        <v>66</v>
      </c>
      <c r="I497" s="43">
        <v>290</v>
      </c>
      <c r="J497" s="31">
        <v>1</v>
      </c>
      <c r="K497" s="32" t="s">
        <v>12</v>
      </c>
      <c r="L497" s="182">
        <f t="shared" si="42"/>
        <v>160.73813508479998</v>
      </c>
      <c r="M497" s="183">
        <f t="shared" ref="M497:M504" si="50">IF($N$5="",(F497*$P$5)/100+F497,L497+(L497*$P$5)/100)</f>
        <v>160.73813508479998</v>
      </c>
      <c r="P497" s="192"/>
    </row>
    <row r="498" spans="1:16" ht="11.25" customHeight="1">
      <c r="A498" s="65" t="s">
        <v>1929</v>
      </c>
      <c r="B498" s="77" t="s">
        <v>2618</v>
      </c>
      <c r="C498" s="77" t="s">
        <v>2552</v>
      </c>
      <c r="D498" s="158" t="s">
        <v>2520</v>
      </c>
      <c r="E498" s="6">
        <v>159.36400592079724</v>
      </c>
      <c r="F498" s="13">
        <f t="shared" si="49"/>
        <v>159.36400592079724</v>
      </c>
      <c r="G498" s="38">
        <v>163</v>
      </c>
      <c r="H498" s="39">
        <v>83</v>
      </c>
      <c r="I498" s="38">
        <v>275</v>
      </c>
      <c r="J498" s="21">
        <v>8</v>
      </c>
      <c r="K498" s="22" t="s">
        <v>12</v>
      </c>
      <c r="L498" s="182">
        <f t="shared" si="42"/>
        <v>159.36400592079724</v>
      </c>
      <c r="M498" s="183">
        <f t="shared" si="50"/>
        <v>159.36400592079724</v>
      </c>
      <c r="P498" s="192"/>
    </row>
    <row r="499" spans="1:16" ht="11.25" customHeight="1">
      <c r="A499" s="65" t="s">
        <v>2179</v>
      </c>
      <c r="B499" s="77">
        <v>0</v>
      </c>
      <c r="C499" s="77" t="s">
        <v>1334</v>
      </c>
      <c r="D499" s="158" t="s">
        <v>1355</v>
      </c>
      <c r="E499" s="6">
        <v>176.30928674799259</v>
      </c>
      <c r="F499" s="13">
        <f t="shared" si="49"/>
        <v>176.30928674799259</v>
      </c>
      <c r="G499" s="38">
        <v>153</v>
      </c>
      <c r="H499" s="39">
        <v>85</v>
      </c>
      <c r="I499" s="38">
        <v>349</v>
      </c>
      <c r="J499" s="21">
        <v>1</v>
      </c>
      <c r="K499" s="22" t="s">
        <v>13</v>
      </c>
      <c r="L499" s="182">
        <f t="shared" si="42"/>
        <v>176.30928674799259</v>
      </c>
      <c r="M499" s="183">
        <f t="shared" si="50"/>
        <v>176.30928674799259</v>
      </c>
      <c r="P499" s="192"/>
    </row>
    <row r="500" spans="1:16" ht="11.25" customHeight="1">
      <c r="A500" s="65" t="s">
        <v>2184</v>
      </c>
      <c r="B500" s="77" t="s">
        <v>2524</v>
      </c>
      <c r="C500" s="77" t="s">
        <v>1332</v>
      </c>
      <c r="D500" s="158" t="s">
        <v>2519</v>
      </c>
      <c r="E500" s="6">
        <v>432.18295267523024</v>
      </c>
      <c r="F500" s="13">
        <f t="shared" si="49"/>
        <v>432.18295267523024</v>
      </c>
      <c r="G500" s="38">
        <v>224</v>
      </c>
      <c r="H500" s="39">
        <v>109</v>
      </c>
      <c r="I500" s="38">
        <v>370</v>
      </c>
      <c r="J500" s="21">
        <v>1</v>
      </c>
      <c r="K500" s="22" t="s">
        <v>13</v>
      </c>
      <c r="L500" s="182">
        <f t="shared" si="42"/>
        <v>432.18295267523024</v>
      </c>
      <c r="M500" s="183">
        <f t="shared" si="50"/>
        <v>432.18295267523024</v>
      </c>
      <c r="P500" s="192"/>
    </row>
    <row r="501" spans="1:16" ht="11.25" customHeight="1">
      <c r="A501" s="65" t="s">
        <v>1964</v>
      </c>
      <c r="B501" s="77" t="s">
        <v>1286</v>
      </c>
      <c r="C501" s="77" t="s">
        <v>1285</v>
      </c>
      <c r="D501" s="158" t="s">
        <v>1284</v>
      </c>
      <c r="E501" s="6">
        <v>148.1220804155775</v>
      </c>
      <c r="F501" s="13">
        <f t="shared" si="49"/>
        <v>148.1220804155775</v>
      </c>
      <c r="G501" s="38">
        <v>109</v>
      </c>
      <c r="H501" s="39">
        <v>101</v>
      </c>
      <c r="I501" s="38">
        <v>381</v>
      </c>
      <c r="J501" s="21">
        <v>1</v>
      </c>
      <c r="K501" s="22" t="s">
        <v>13</v>
      </c>
      <c r="L501" s="182">
        <f t="shared" si="42"/>
        <v>148.1220804155775</v>
      </c>
      <c r="M501" s="183">
        <f t="shared" si="50"/>
        <v>148.1220804155775</v>
      </c>
      <c r="P501" s="192"/>
    </row>
    <row r="502" spans="1:16" ht="11.25" customHeight="1">
      <c r="A502" s="65" t="s">
        <v>2198</v>
      </c>
      <c r="B502" s="77">
        <v>0</v>
      </c>
      <c r="C502" s="77" t="s">
        <v>678</v>
      </c>
      <c r="D502" s="158" t="s">
        <v>350</v>
      </c>
      <c r="E502" s="6">
        <v>216.33082488753732</v>
      </c>
      <c r="F502" s="13">
        <f t="shared" si="49"/>
        <v>216.33082488753732</v>
      </c>
      <c r="G502" s="38">
        <v>174</v>
      </c>
      <c r="H502" s="39">
        <v>104</v>
      </c>
      <c r="I502" s="38">
        <v>423</v>
      </c>
      <c r="J502" s="21">
        <v>1</v>
      </c>
      <c r="K502" s="22" t="s">
        <v>13</v>
      </c>
      <c r="L502" s="182">
        <f t="shared" si="42"/>
        <v>216.33082488753732</v>
      </c>
      <c r="M502" s="183">
        <f t="shared" si="50"/>
        <v>216.33082488753732</v>
      </c>
      <c r="P502" s="192"/>
    </row>
    <row r="503" spans="1:16" ht="11.25" customHeight="1">
      <c r="A503" s="65" t="s">
        <v>317</v>
      </c>
      <c r="B503" s="77" t="s">
        <v>651</v>
      </c>
      <c r="C503" s="77" t="s">
        <v>652</v>
      </c>
      <c r="D503" s="158" t="s">
        <v>653</v>
      </c>
      <c r="E503" s="6">
        <v>222.35144752412918</v>
      </c>
      <c r="F503" s="13">
        <f t="shared" si="49"/>
        <v>222.35144752412918</v>
      </c>
      <c r="G503" s="38" t="s">
        <v>654</v>
      </c>
      <c r="H503" s="39" t="s">
        <v>655</v>
      </c>
      <c r="I503" s="38">
        <v>260</v>
      </c>
      <c r="J503" s="21">
        <v>0</v>
      </c>
      <c r="K503" s="22" t="s">
        <v>13</v>
      </c>
      <c r="L503" s="182">
        <f t="shared" si="42"/>
        <v>222.35144752412918</v>
      </c>
      <c r="M503" s="183">
        <f t="shared" si="50"/>
        <v>222.35144752412918</v>
      </c>
      <c r="P503" s="192"/>
    </row>
    <row r="504" spans="1:16" ht="11.25" customHeight="1">
      <c r="A504" s="65" t="s">
        <v>1806</v>
      </c>
      <c r="B504" s="77" t="s">
        <v>656</v>
      </c>
      <c r="C504" s="77" t="s">
        <v>657</v>
      </c>
      <c r="D504" s="158" t="s">
        <v>658</v>
      </c>
      <c r="E504" s="6">
        <v>642.05285798309467</v>
      </c>
      <c r="F504" s="13">
        <f t="shared" si="49"/>
        <v>642.05285798309467</v>
      </c>
      <c r="G504" s="38">
        <v>270</v>
      </c>
      <c r="H504" s="39">
        <v>151</v>
      </c>
      <c r="I504" s="38">
        <v>430</v>
      </c>
      <c r="J504" s="21">
        <v>0</v>
      </c>
      <c r="K504" s="22" t="s">
        <v>13</v>
      </c>
      <c r="L504" s="182">
        <f t="shared" si="42"/>
        <v>642.05285798309467</v>
      </c>
      <c r="M504" s="183">
        <f t="shared" si="50"/>
        <v>642.05285798309467</v>
      </c>
      <c r="P504" s="192"/>
    </row>
    <row r="505" spans="1:16" ht="11.25" customHeight="1">
      <c r="A505" s="65"/>
      <c r="B505" s="77"/>
      <c r="C505" s="77"/>
      <c r="D505" s="158" t="s">
        <v>659</v>
      </c>
      <c r="E505" s="6"/>
      <c r="F505" s="6"/>
      <c r="G505" s="38"/>
      <c r="H505" s="39"/>
      <c r="I505" s="38"/>
      <c r="J505" s="21"/>
      <c r="K505" s="22"/>
      <c r="L505" s="182"/>
      <c r="M505" s="183"/>
      <c r="P505" s="192"/>
    </row>
    <row r="506" spans="1:16" ht="11.25" customHeight="1">
      <c r="A506" s="188" t="s">
        <v>2988</v>
      </c>
      <c r="B506" s="77"/>
      <c r="C506" s="77" t="s">
        <v>2989</v>
      </c>
      <c r="D506" s="158" t="s">
        <v>2990</v>
      </c>
      <c r="E506" s="6">
        <v>803.35568283909106</v>
      </c>
      <c r="F506" s="13">
        <f>E506+(E506*$N$4)/100</f>
        <v>803.35568283909106</v>
      </c>
      <c r="G506" s="38">
        <v>313</v>
      </c>
      <c r="H506" s="39">
        <v>205</v>
      </c>
      <c r="I506" s="38">
        <v>461</v>
      </c>
      <c r="J506" s="21"/>
      <c r="K506" s="22" t="s">
        <v>13</v>
      </c>
      <c r="L506" s="182">
        <f>F506-(F506*$N$5)/100</f>
        <v>803.35568283909106</v>
      </c>
      <c r="M506" s="183">
        <f>IF($N$5="",(F506*$P$5)/100+F506,L506+(L506*$P$5)/100)</f>
        <v>803.35568283909106</v>
      </c>
      <c r="P506" s="192"/>
    </row>
    <row r="507" spans="1:16" ht="11.25" customHeight="1">
      <c r="A507" s="65" t="s">
        <v>296</v>
      </c>
      <c r="B507" s="77" t="s">
        <v>2678</v>
      </c>
      <c r="C507" s="77" t="s">
        <v>2679</v>
      </c>
      <c r="D507" s="158" t="s">
        <v>2680</v>
      </c>
      <c r="E507" s="6">
        <v>974.5557144080567</v>
      </c>
      <c r="F507" s="13">
        <f>E507+(E507*$N$4)/100</f>
        <v>974.5557144080567</v>
      </c>
      <c r="G507" s="38">
        <v>325</v>
      </c>
      <c r="H507" s="39">
        <v>213</v>
      </c>
      <c r="I507" s="38">
        <v>482</v>
      </c>
      <c r="J507" s="21">
        <v>0</v>
      </c>
      <c r="K507" s="22" t="s">
        <v>13</v>
      </c>
      <c r="L507" s="182">
        <f t="shared" si="42"/>
        <v>974.5557144080567</v>
      </c>
      <c r="M507" s="183">
        <f>IF($N$5="",(F507*$P$5)/100+F507,L507+(L507*$P$5)/100)</f>
        <v>974.5557144080567</v>
      </c>
      <c r="P507" s="192"/>
    </row>
    <row r="508" spans="1:16" ht="11.25" customHeight="1">
      <c r="A508" s="65"/>
      <c r="B508" s="77"/>
      <c r="C508" s="77"/>
      <c r="D508" s="158" t="s">
        <v>660</v>
      </c>
      <c r="E508" s="6"/>
      <c r="F508" s="6"/>
      <c r="G508" s="38"/>
      <c r="H508" s="39"/>
      <c r="I508" s="38"/>
      <c r="J508" s="21"/>
      <c r="K508" s="22"/>
      <c r="L508" s="182"/>
      <c r="M508" s="183"/>
      <c r="P508" s="192"/>
    </row>
    <row r="509" spans="1:16" ht="11.25" customHeight="1">
      <c r="A509" s="65" t="s">
        <v>297</v>
      </c>
      <c r="B509" s="77" t="s">
        <v>2682</v>
      </c>
      <c r="C509" s="77" t="s">
        <v>2683</v>
      </c>
      <c r="D509" s="158" t="s">
        <v>661</v>
      </c>
      <c r="E509" s="6">
        <v>476.48107526361696</v>
      </c>
      <c r="F509" s="13">
        <f>E509+(E509*$N$4)/100</f>
        <v>476.48107526361696</v>
      </c>
      <c r="G509" s="38">
        <v>0</v>
      </c>
      <c r="H509" s="39">
        <v>0</v>
      </c>
      <c r="I509" s="38">
        <v>0</v>
      </c>
      <c r="J509" s="21">
        <v>0</v>
      </c>
      <c r="K509" s="22" t="s">
        <v>13</v>
      </c>
      <c r="L509" s="182">
        <f t="shared" si="42"/>
        <v>476.48107526361696</v>
      </c>
      <c r="M509" s="183">
        <f>IF($N$5="",(F509*$P$5)/100+F509,L509+(L509*$P$5)/100)</f>
        <v>476.48107526361696</v>
      </c>
      <c r="P509" s="192"/>
    </row>
    <row r="510" spans="1:16" ht="11.25" customHeight="1">
      <c r="A510" s="65" t="s">
        <v>3303</v>
      </c>
      <c r="B510" s="77" t="s">
        <v>662</v>
      </c>
      <c r="C510" s="77" t="s">
        <v>663</v>
      </c>
      <c r="D510" s="158" t="s">
        <v>664</v>
      </c>
      <c r="E510" s="6">
        <v>202.990877031721</v>
      </c>
      <c r="F510" s="13">
        <f>E510+(E510*$N$4)/100</f>
        <v>202.990877031721</v>
      </c>
      <c r="G510" s="38">
        <v>0</v>
      </c>
      <c r="H510" s="39">
        <v>0</v>
      </c>
      <c r="I510" s="38">
        <v>0</v>
      </c>
      <c r="J510" s="21">
        <v>0</v>
      </c>
      <c r="K510" s="22" t="s">
        <v>13</v>
      </c>
      <c r="L510" s="182">
        <f t="shared" si="42"/>
        <v>202.990877031721</v>
      </c>
      <c r="M510" s="183">
        <f>IF($N$5="",(F510*$P$5)/100+F510,L510+(L510*$P$5)/100)</f>
        <v>202.990877031721</v>
      </c>
      <c r="P510" s="192"/>
    </row>
    <row r="511" spans="1:16" ht="11.25" customHeight="1">
      <c r="A511" s="65" t="s">
        <v>1998</v>
      </c>
      <c r="B511" s="77" t="s">
        <v>1523</v>
      </c>
      <c r="C511" s="77" t="s">
        <v>1524</v>
      </c>
      <c r="D511" s="158" t="s">
        <v>1560</v>
      </c>
      <c r="E511" s="6">
        <v>251.7299659090944</v>
      </c>
      <c r="F511" s="13">
        <f>E511+(E511*$N$4)/100</f>
        <v>251.7299659090944</v>
      </c>
      <c r="G511" s="38">
        <v>155</v>
      </c>
      <c r="H511" s="39">
        <v>88.5</v>
      </c>
      <c r="I511" s="38">
        <v>315.5</v>
      </c>
      <c r="J511" s="21">
        <v>1</v>
      </c>
      <c r="K511" s="22" t="s">
        <v>13</v>
      </c>
      <c r="L511" s="182">
        <f t="shared" si="42"/>
        <v>251.7299659090944</v>
      </c>
      <c r="M511" s="183">
        <f>IF($N$5="",(F511*$P$5)/100+F511,L511+(L511*$P$5)/100)</f>
        <v>251.7299659090944</v>
      </c>
      <c r="P511" s="192"/>
    </row>
    <row r="512" spans="1:16" ht="11.25" customHeight="1">
      <c r="A512" s="65"/>
      <c r="B512" s="77"/>
      <c r="C512" s="77"/>
      <c r="D512" s="158" t="s">
        <v>1561</v>
      </c>
      <c r="E512" s="6"/>
      <c r="F512" s="6"/>
      <c r="G512" s="38"/>
      <c r="H512" s="39"/>
      <c r="I512" s="38"/>
      <c r="J512" s="21"/>
      <c r="K512" s="22"/>
      <c r="L512" s="182"/>
      <c r="M512" s="183"/>
      <c r="P512" s="192"/>
    </row>
    <row r="513" spans="1:16" ht="11.25" customHeight="1">
      <c r="A513" s="65"/>
      <c r="B513" s="77"/>
      <c r="C513" s="77"/>
      <c r="D513" s="158" t="s">
        <v>1562</v>
      </c>
      <c r="E513" s="6"/>
      <c r="F513" s="6"/>
      <c r="G513" s="38"/>
      <c r="H513" s="39"/>
      <c r="I513" s="38"/>
      <c r="J513" s="21"/>
      <c r="K513" s="22"/>
      <c r="L513" s="182"/>
      <c r="M513" s="183"/>
      <c r="P513" s="192"/>
    </row>
    <row r="514" spans="1:16" ht="11.25" customHeight="1">
      <c r="A514" s="65"/>
      <c r="B514" s="77"/>
      <c r="C514" s="77"/>
      <c r="D514" s="158" t="s">
        <v>1563</v>
      </c>
      <c r="E514" s="6"/>
      <c r="F514" s="6"/>
      <c r="G514" s="38"/>
      <c r="H514" s="39"/>
      <c r="I514" s="38"/>
      <c r="J514" s="21"/>
      <c r="K514" s="22"/>
      <c r="L514" s="182"/>
      <c r="M514" s="183"/>
      <c r="P514" s="192"/>
    </row>
    <row r="515" spans="1:16" ht="11.25" hidden="1" customHeight="1">
      <c r="A515" s="268" t="s">
        <v>1564</v>
      </c>
      <c r="B515" s="269"/>
      <c r="C515" s="269"/>
      <c r="D515" s="269" t="s">
        <v>1632</v>
      </c>
      <c r="E515" s="269"/>
      <c r="F515" s="269"/>
      <c r="G515" s="269"/>
      <c r="H515" s="269"/>
      <c r="I515" s="269"/>
      <c r="J515" s="269"/>
      <c r="K515" s="270"/>
      <c r="L515" s="184"/>
      <c r="M515" s="185"/>
      <c r="P515" s="192"/>
    </row>
    <row r="516" spans="1:16" ht="11.25" hidden="1" customHeight="1">
      <c r="A516" s="85" t="s">
        <v>1943</v>
      </c>
      <c r="B516" s="86">
        <v>0</v>
      </c>
      <c r="C516" s="86" t="s">
        <v>1565</v>
      </c>
      <c r="D516" s="168" t="s">
        <v>1566</v>
      </c>
      <c r="E516" s="87">
        <v>496.04</v>
      </c>
      <c r="F516" s="13">
        <f>E516+(E516*$N$4)/100</f>
        <v>496.04</v>
      </c>
      <c r="G516" s="88">
        <v>136</v>
      </c>
      <c r="H516" s="89" t="s">
        <v>1567</v>
      </c>
      <c r="I516" s="88">
        <v>165</v>
      </c>
      <c r="J516" s="90">
        <v>6</v>
      </c>
      <c r="K516" s="91" t="s">
        <v>1568</v>
      </c>
      <c r="L516" s="182">
        <f>F516-(F516*$N$5)/100</f>
        <v>496.04</v>
      </c>
      <c r="M516" s="183">
        <f>IF($N$5="",(F516*$P$5)/100+F516,L516+(L516*$P$5)/100)</f>
        <v>496.04</v>
      </c>
      <c r="P516" s="192"/>
    </row>
    <row r="517" spans="1:16" ht="11.25" hidden="1" customHeight="1">
      <c r="A517" s="268" t="s">
        <v>1633</v>
      </c>
      <c r="B517" s="269"/>
      <c r="C517" s="269"/>
      <c r="D517" s="269" t="s">
        <v>1632</v>
      </c>
      <c r="E517" s="269"/>
      <c r="F517" s="269"/>
      <c r="G517" s="269"/>
      <c r="H517" s="269"/>
      <c r="I517" s="269"/>
      <c r="J517" s="269"/>
      <c r="K517" s="270"/>
      <c r="L517" s="184"/>
      <c r="M517" s="185"/>
      <c r="P517" s="192"/>
    </row>
    <row r="518" spans="1:16" ht="11.25" hidden="1" customHeight="1">
      <c r="A518" s="65" t="s">
        <v>2204</v>
      </c>
      <c r="B518" s="77" t="s">
        <v>22</v>
      </c>
      <c r="C518" s="77" t="s">
        <v>473</v>
      </c>
      <c r="D518" s="158" t="s">
        <v>1781</v>
      </c>
      <c r="E518" s="6">
        <v>56.490244836480002</v>
      </c>
      <c r="F518" s="13">
        <f t="shared" ref="F518:F532" si="51">E518+(E518*$N$4)/100</f>
        <v>56.490244836480002</v>
      </c>
      <c r="G518" s="38">
        <v>224</v>
      </c>
      <c r="H518" s="39">
        <v>165</v>
      </c>
      <c r="I518" s="38">
        <v>5</v>
      </c>
      <c r="J518" s="21">
        <v>6</v>
      </c>
      <c r="K518" s="22" t="s">
        <v>43</v>
      </c>
      <c r="L518" s="182">
        <f t="shared" ref="L518:L532" si="52">F518-(F518*$N$5)/100</f>
        <v>56.490244836480002</v>
      </c>
      <c r="M518" s="183">
        <f t="shared" ref="M518:M528" si="53">IF($N$5="",(F518*$P$5)/100+F518,L518+(L518*$P$5)/100)</f>
        <v>56.490244836480002</v>
      </c>
      <c r="P518" s="192"/>
    </row>
    <row r="519" spans="1:16" ht="11.25" hidden="1" customHeight="1">
      <c r="A519" s="65" t="s">
        <v>2205</v>
      </c>
      <c r="B519" s="77" t="s">
        <v>474</v>
      </c>
      <c r="C519" s="77" t="s">
        <v>1439</v>
      </c>
      <c r="D519" s="158" t="s">
        <v>1777</v>
      </c>
      <c r="E519" s="6">
        <v>43.225704587520006</v>
      </c>
      <c r="F519" s="13">
        <f t="shared" si="51"/>
        <v>43.225704587520006</v>
      </c>
      <c r="G519" s="38">
        <v>233</v>
      </c>
      <c r="H519" s="39">
        <v>210</v>
      </c>
      <c r="I519" s="38">
        <v>12</v>
      </c>
      <c r="J519" s="21">
        <v>6</v>
      </c>
      <c r="K519" s="22" t="s">
        <v>43</v>
      </c>
      <c r="L519" s="182">
        <f t="shared" si="52"/>
        <v>43.225704587520006</v>
      </c>
      <c r="M519" s="183">
        <f t="shared" si="53"/>
        <v>43.225704587520006</v>
      </c>
      <c r="P519" s="192"/>
    </row>
    <row r="520" spans="1:16" ht="11.25" hidden="1" customHeight="1">
      <c r="A520" s="65" t="s">
        <v>2209</v>
      </c>
      <c r="B520" s="77" t="s">
        <v>17</v>
      </c>
      <c r="C520" s="77" t="s">
        <v>1441</v>
      </c>
      <c r="D520" s="158" t="s">
        <v>1778</v>
      </c>
      <c r="E520" s="6">
        <v>55.946941989119999</v>
      </c>
      <c r="F520" s="13">
        <f t="shared" si="51"/>
        <v>55.946941989119999</v>
      </c>
      <c r="G520" s="38">
        <v>382</v>
      </c>
      <c r="H520" s="39">
        <v>169</v>
      </c>
      <c r="I520" s="38">
        <v>18</v>
      </c>
      <c r="J520" s="21">
        <v>6</v>
      </c>
      <c r="K520" s="22" t="s">
        <v>43</v>
      </c>
      <c r="L520" s="182">
        <f t="shared" si="52"/>
        <v>55.946941989119999</v>
      </c>
      <c r="M520" s="183">
        <f t="shared" si="53"/>
        <v>55.946941989119999</v>
      </c>
      <c r="P520" s="192"/>
    </row>
    <row r="521" spans="1:16" ht="11.25" hidden="1" customHeight="1">
      <c r="A521" s="65" t="s">
        <v>2230</v>
      </c>
      <c r="B521" s="77">
        <v>0</v>
      </c>
      <c r="C521" s="77" t="s">
        <v>1439</v>
      </c>
      <c r="D521" s="158" t="s">
        <v>2362</v>
      </c>
      <c r="E521" s="6">
        <v>48.221440525440002</v>
      </c>
      <c r="F521" s="13">
        <f t="shared" si="51"/>
        <v>48.221440525440002</v>
      </c>
      <c r="G521" s="38">
        <v>258</v>
      </c>
      <c r="H521" s="39">
        <v>162</v>
      </c>
      <c r="I521" s="38">
        <v>18</v>
      </c>
      <c r="J521" s="21">
        <v>6</v>
      </c>
      <c r="K521" s="22" t="s">
        <v>43</v>
      </c>
      <c r="L521" s="182">
        <f t="shared" si="52"/>
        <v>48.221440525440002</v>
      </c>
      <c r="M521" s="183">
        <f t="shared" si="53"/>
        <v>48.221440525440002</v>
      </c>
      <c r="P521" s="192"/>
    </row>
    <row r="522" spans="1:16" ht="11.25" hidden="1" customHeight="1">
      <c r="A522" s="65" t="s">
        <v>2243</v>
      </c>
      <c r="B522" s="77" t="s">
        <v>1769</v>
      </c>
      <c r="C522" s="77" t="s">
        <v>18</v>
      </c>
      <c r="D522" s="158" t="s">
        <v>1779</v>
      </c>
      <c r="E522" s="6">
        <v>60.055841663999999</v>
      </c>
      <c r="F522" s="13">
        <f t="shared" si="51"/>
        <v>60.055841663999999</v>
      </c>
      <c r="G522" s="38">
        <v>290</v>
      </c>
      <c r="H522" s="39">
        <v>159</v>
      </c>
      <c r="I522" s="38">
        <v>30</v>
      </c>
      <c r="J522" s="21">
        <v>6</v>
      </c>
      <c r="K522" s="22" t="s">
        <v>43</v>
      </c>
      <c r="L522" s="182">
        <f t="shared" si="52"/>
        <v>60.055841663999999</v>
      </c>
      <c r="M522" s="183">
        <f t="shared" si="53"/>
        <v>60.055841663999999</v>
      </c>
      <c r="P522" s="192"/>
    </row>
    <row r="523" spans="1:16" ht="11.25" hidden="1" customHeight="1">
      <c r="A523" s="65" t="s">
        <v>2252</v>
      </c>
      <c r="B523" s="77" t="s">
        <v>486</v>
      </c>
      <c r="C523" s="77" t="s">
        <v>487</v>
      </c>
      <c r="D523" s="158" t="s">
        <v>1782</v>
      </c>
      <c r="E523" s="6">
        <v>73.822930796159994</v>
      </c>
      <c r="F523" s="13">
        <f t="shared" si="51"/>
        <v>73.822930796159994</v>
      </c>
      <c r="G523" s="38">
        <v>432</v>
      </c>
      <c r="H523" s="39">
        <v>144</v>
      </c>
      <c r="I523" s="38">
        <v>18</v>
      </c>
      <c r="J523" s="21">
        <v>6</v>
      </c>
      <c r="K523" s="22" t="s">
        <v>43</v>
      </c>
      <c r="L523" s="182">
        <f t="shared" si="52"/>
        <v>73.822930796159994</v>
      </c>
      <c r="M523" s="183">
        <f t="shared" si="53"/>
        <v>73.822930796159994</v>
      </c>
      <c r="P523" s="192"/>
    </row>
    <row r="524" spans="1:16" ht="11.25" hidden="1" customHeight="1">
      <c r="A524" s="65" t="s">
        <v>2264</v>
      </c>
      <c r="B524" s="77">
        <v>0</v>
      </c>
      <c r="C524" s="77" t="s">
        <v>1763</v>
      </c>
      <c r="D524" s="158" t="s">
        <v>1783</v>
      </c>
      <c r="E524" s="6">
        <v>54.012253800960004</v>
      </c>
      <c r="F524" s="13">
        <f t="shared" si="51"/>
        <v>54.012253800960004</v>
      </c>
      <c r="G524" s="38">
        <v>230</v>
      </c>
      <c r="H524" s="39">
        <v>177</v>
      </c>
      <c r="I524" s="38">
        <v>20</v>
      </c>
      <c r="J524" s="21">
        <v>6</v>
      </c>
      <c r="K524" s="22" t="s">
        <v>43</v>
      </c>
      <c r="L524" s="182">
        <f t="shared" si="52"/>
        <v>54.012253800960004</v>
      </c>
      <c r="M524" s="183">
        <f t="shared" si="53"/>
        <v>54.012253800960004</v>
      </c>
      <c r="P524" s="192"/>
    </row>
    <row r="525" spans="1:16" ht="11.25" hidden="1" customHeight="1">
      <c r="A525" s="65" t="s">
        <v>959</v>
      </c>
      <c r="B525" s="77" t="s">
        <v>1770</v>
      </c>
      <c r="C525" s="77" t="s">
        <v>457</v>
      </c>
      <c r="D525" s="158" t="s">
        <v>459</v>
      </c>
      <c r="E525" s="6">
        <v>63.420668962560008</v>
      </c>
      <c r="F525" s="13">
        <f t="shared" si="51"/>
        <v>63.420668962560008</v>
      </c>
      <c r="G525" s="38">
        <v>307</v>
      </c>
      <c r="H525" s="39">
        <v>139</v>
      </c>
      <c r="I525" s="38">
        <v>18</v>
      </c>
      <c r="J525" s="21">
        <v>6</v>
      </c>
      <c r="K525" s="22" t="s">
        <v>43</v>
      </c>
      <c r="L525" s="182">
        <f t="shared" si="52"/>
        <v>63.420668962560008</v>
      </c>
      <c r="M525" s="183">
        <f t="shared" si="53"/>
        <v>63.420668962560008</v>
      </c>
      <c r="P525" s="192"/>
    </row>
    <row r="526" spans="1:16" ht="11.25" hidden="1" customHeight="1">
      <c r="A526" s="65" t="s">
        <v>968</v>
      </c>
      <c r="B526" s="77">
        <v>0</v>
      </c>
      <c r="C526" s="77">
        <v>0</v>
      </c>
      <c r="D526" s="158" t="s">
        <v>2134</v>
      </c>
      <c r="E526" s="6">
        <v>63.420668962560008</v>
      </c>
      <c r="F526" s="13">
        <f t="shared" si="51"/>
        <v>63.420668962560008</v>
      </c>
      <c r="G526" s="38">
        <v>288</v>
      </c>
      <c r="H526" s="39">
        <v>159</v>
      </c>
      <c r="I526" s="38">
        <v>30</v>
      </c>
      <c r="J526" s="21">
        <v>6</v>
      </c>
      <c r="K526" s="22" t="s">
        <v>43</v>
      </c>
      <c r="L526" s="182">
        <f t="shared" si="52"/>
        <v>63.420668962560008</v>
      </c>
      <c r="M526" s="183">
        <f t="shared" si="53"/>
        <v>63.420668962560008</v>
      </c>
      <c r="P526" s="192"/>
    </row>
    <row r="527" spans="1:16" ht="11.25" hidden="1" customHeight="1">
      <c r="A527" s="65" t="s">
        <v>261</v>
      </c>
      <c r="B527" s="77">
        <v>0</v>
      </c>
      <c r="C527" s="77">
        <v>0</v>
      </c>
      <c r="D527" s="158" t="s">
        <v>686</v>
      </c>
      <c r="E527" s="6">
        <v>69.065718059520009</v>
      </c>
      <c r="F527" s="13">
        <f t="shared" si="51"/>
        <v>69.065718059520009</v>
      </c>
      <c r="G527" s="38">
        <v>200</v>
      </c>
      <c r="H527" s="39">
        <v>173</v>
      </c>
      <c r="I527" s="38">
        <v>30</v>
      </c>
      <c r="J527" s="21">
        <v>6</v>
      </c>
      <c r="K527" s="22" t="s">
        <v>43</v>
      </c>
      <c r="L527" s="182">
        <f t="shared" si="52"/>
        <v>69.065718059520009</v>
      </c>
      <c r="M527" s="183">
        <f t="shared" si="53"/>
        <v>69.065718059520009</v>
      </c>
      <c r="P527" s="192"/>
    </row>
    <row r="528" spans="1:16" ht="11.25" hidden="1" customHeight="1">
      <c r="A528" s="65" t="s">
        <v>3293</v>
      </c>
      <c r="B528" s="77" t="s">
        <v>1569</v>
      </c>
      <c r="C528" s="77" t="s">
        <v>1570</v>
      </c>
      <c r="D528" s="220" t="s">
        <v>1571</v>
      </c>
      <c r="E528" s="6">
        <v>81.998976084479992</v>
      </c>
      <c r="F528" s="13">
        <f t="shared" si="51"/>
        <v>81.998976084479992</v>
      </c>
      <c r="G528" s="38">
        <v>200</v>
      </c>
      <c r="H528" s="39">
        <v>173</v>
      </c>
      <c r="I528" s="38">
        <v>26</v>
      </c>
      <c r="J528" s="21">
        <v>6</v>
      </c>
      <c r="K528" s="22" t="s">
        <v>43</v>
      </c>
      <c r="L528" s="182">
        <f t="shared" si="52"/>
        <v>81.998976084479992</v>
      </c>
      <c r="M528" s="183">
        <f t="shared" si="53"/>
        <v>81.998976084479992</v>
      </c>
      <c r="P528" s="192"/>
    </row>
    <row r="529" spans="1:16" ht="11.25" hidden="1" customHeight="1">
      <c r="A529" s="65"/>
      <c r="B529" s="77"/>
      <c r="C529" s="77"/>
      <c r="D529" s="220" t="s">
        <v>3023</v>
      </c>
      <c r="E529" s="6"/>
      <c r="F529" s="13"/>
      <c r="G529" s="38"/>
      <c r="H529" s="39"/>
      <c r="I529" s="38"/>
      <c r="J529" s="21"/>
      <c r="K529" s="22"/>
      <c r="L529" s="182"/>
      <c r="M529" s="183"/>
      <c r="P529" s="192"/>
    </row>
    <row r="530" spans="1:16" ht="11.25" hidden="1" customHeight="1">
      <c r="A530" s="65" t="s">
        <v>3276</v>
      </c>
      <c r="B530" s="77" t="s">
        <v>1572</v>
      </c>
      <c r="C530" s="77" t="s">
        <v>1573</v>
      </c>
      <c r="D530" s="158" t="s">
        <v>3277</v>
      </c>
      <c r="E530" s="6">
        <v>76.844224679039996</v>
      </c>
      <c r="F530" s="13">
        <f t="shared" si="51"/>
        <v>76.844224679039996</v>
      </c>
      <c r="G530" s="38">
        <v>449</v>
      </c>
      <c r="H530" s="39">
        <v>205</v>
      </c>
      <c r="I530" s="38">
        <v>26</v>
      </c>
      <c r="J530" s="21">
        <v>6</v>
      </c>
      <c r="K530" s="22" t="s">
        <v>43</v>
      </c>
      <c r="L530" s="182">
        <f t="shared" si="52"/>
        <v>76.844224679039996</v>
      </c>
      <c r="M530" s="183">
        <f>IF($N$5="",(F530*$P$5)/100+F530,L530+(L530*$P$5)/100)</f>
        <v>76.844224679039996</v>
      </c>
      <c r="P530" s="192"/>
    </row>
    <row r="531" spans="1:16" ht="11.25" hidden="1" customHeight="1">
      <c r="A531" s="65" t="s">
        <v>3300</v>
      </c>
      <c r="B531" s="77">
        <v>0</v>
      </c>
      <c r="C531" s="77">
        <v>0</v>
      </c>
      <c r="D531" s="158" t="s">
        <v>1574</v>
      </c>
      <c r="E531" s="6">
        <v>64.906313471999994</v>
      </c>
      <c r="F531" s="13">
        <f t="shared" si="51"/>
        <v>64.906313471999994</v>
      </c>
      <c r="G531" s="38">
        <v>292</v>
      </c>
      <c r="H531" s="39">
        <v>185</v>
      </c>
      <c r="I531" s="38">
        <v>30</v>
      </c>
      <c r="J531" s="21">
        <v>6</v>
      </c>
      <c r="K531" s="22" t="s">
        <v>43</v>
      </c>
      <c r="L531" s="182">
        <f t="shared" si="52"/>
        <v>64.906313471999994</v>
      </c>
      <c r="M531" s="183">
        <f>IF($N$5="",(F531*$P$5)/100+F531,L531+(L531*$P$5)/100)</f>
        <v>64.906313471999994</v>
      </c>
      <c r="P531" s="192"/>
    </row>
    <row r="532" spans="1:16" ht="11.25" hidden="1" customHeight="1">
      <c r="A532" s="65" t="s">
        <v>1576</v>
      </c>
      <c r="B532" s="77">
        <v>0</v>
      </c>
      <c r="C532" s="77">
        <v>0</v>
      </c>
      <c r="D532" s="158" t="s">
        <v>1575</v>
      </c>
      <c r="E532" s="6">
        <v>83.324104980479987</v>
      </c>
      <c r="F532" s="13">
        <f t="shared" si="51"/>
        <v>83.324104980479987</v>
      </c>
      <c r="G532" s="38">
        <v>195</v>
      </c>
      <c r="H532" s="39">
        <v>187</v>
      </c>
      <c r="I532" s="38">
        <v>30</v>
      </c>
      <c r="J532" s="21">
        <v>6</v>
      </c>
      <c r="K532" s="22" t="s">
        <v>43</v>
      </c>
      <c r="L532" s="182">
        <f t="shared" si="52"/>
        <v>83.324104980479987</v>
      </c>
      <c r="M532" s="183">
        <f>IF($N$5="",(F532*$P$5)/100+F532,L532+(L532*$P$5)/100)</f>
        <v>83.324104980479987</v>
      </c>
      <c r="P532" s="192"/>
    </row>
    <row r="533" spans="1:16" ht="11.25" hidden="1" customHeight="1">
      <c r="A533" s="268" t="s">
        <v>50</v>
      </c>
      <c r="B533" s="269"/>
      <c r="C533" s="269"/>
      <c r="D533" s="269"/>
      <c r="E533" s="269"/>
      <c r="F533" s="269"/>
      <c r="G533" s="269"/>
      <c r="H533" s="269"/>
      <c r="I533" s="269"/>
      <c r="J533" s="269"/>
      <c r="K533" s="270"/>
      <c r="L533" s="184"/>
      <c r="M533" s="185"/>
      <c r="P533" s="192"/>
    </row>
    <row r="534" spans="1:16" ht="11.25" hidden="1" customHeight="1">
      <c r="A534" s="65" t="s">
        <v>2275</v>
      </c>
      <c r="B534" s="77" t="s">
        <v>160</v>
      </c>
      <c r="C534" s="77" t="s">
        <v>2383</v>
      </c>
      <c r="D534" s="158" t="s">
        <v>2401</v>
      </c>
      <c r="E534" s="6">
        <v>59.335698540268133</v>
      </c>
      <c r="F534" s="13">
        <f t="shared" ref="F534:F540" si="54">E534+(E534*$N$4)/100</f>
        <v>59.335698540268133</v>
      </c>
      <c r="G534" s="38">
        <v>75</v>
      </c>
      <c r="H534" s="39" t="s">
        <v>53</v>
      </c>
      <c r="I534" s="38">
        <v>120</v>
      </c>
      <c r="J534" s="21">
        <v>6</v>
      </c>
      <c r="K534" s="22" t="s">
        <v>50</v>
      </c>
      <c r="L534" s="182">
        <f t="shared" ref="L534:L575" si="55">F534-(F534*$N$5)/100</f>
        <v>59.335698540268133</v>
      </c>
      <c r="M534" s="183">
        <f t="shared" ref="M534:M540" si="56">IF($N$5="",(F534*$P$5)/100+F534,L534+(L534*$P$5)/100)</f>
        <v>59.335698540268133</v>
      </c>
      <c r="P534" s="192"/>
    </row>
    <row r="535" spans="1:16" ht="11.25" hidden="1" customHeight="1">
      <c r="A535" s="65" t="s">
        <v>2276</v>
      </c>
      <c r="B535" s="77" t="s">
        <v>163</v>
      </c>
      <c r="C535" s="77" t="s">
        <v>164</v>
      </c>
      <c r="D535" s="158" t="s">
        <v>2415</v>
      </c>
      <c r="E535" s="6">
        <v>64.604349175002014</v>
      </c>
      <c r="F535" s="13">
        <f t="shared" si="54"/>
        <v>64.604349175002014</v>
      </c>
      <c r="G535" s="38">
        <v>92</v>
      </c>
      <c r="H535" s="39" t="s">
        <v>54</v>
      </c>
      <c r="I535" s="38">
        <v>120</v>
      </c>
      <c r="J535" s="21">
        <v>6</v>
      </c>
      <c r="K535" s="22" t="s">
        <v>50</v>
      </c>
      <c r="L535" s="182">
        <f t="shared" si="55"/>
        <v>64.604349175002014</v>
      </c>
      <c r="M535" s="183">
        <f t="shared" si="56"/>
        <v>64.604349175002014</v>
      </c>
      <c r="P535" s="192"/>
    </row>
    <row r="536" spans="1:16" ht="11.25" hidden="1" customHeight="1">
      <c r="A536" s="65" t="s">
        <v>2282</v>
      </c>
      <c r="B536" s="77" t="s">
        <v>175</v>
      </c>
      <c r="C536" s="77" t="s">
        <v>176</v>
      </c>
      <c r="D536" s="158" t="s">
        <v>1395</v>
      </c>
      <c r="E536" s="6">
        <v>101.57214280923222</v>
      </c>
      <c r="F536" s="13">
        <f t="shared" si="54"/>
        <v>101.57214280923222</v>
      </c>
      <c r="G536" s="38">
        <v>92</v>
      </c>
      <c r="H536" s="39" t="s">
        <v>56</v>
      </c>
      <c r="I536" s="38">
        <v>200</v>
      </c>
      <c r="J536" s="21">
        <v>18</v>
      </c>
      <c r="K536" s="22" t="s">
        <v>50</v>
      </c>
      <c r="L536" s="182">
        <f t="shared" si="55"/>
        <v>101.57214280923222</v>
      </c>
      <c r="M536" s="183">
        <f t="shared" si="56"/>
        <v>101.57214280923222</v>
      </c>
      <c r="P536" s="192"/>
    </row>
    <row r="537" spans="1:16" ht="11.25" hidden="1" customHeight="1">
      <c r="A537" s="65" t="s">
        <v>2282</v>
      </c>
      <c r="B537" s="77" t="s">
        <v>175</v>
      </c>
      <c r="C537" s="77" t="s">
        <v>176</v>
      </c>
      <c r="D537" s="158" t="s">
        <v>2381</v>
      </c>
      <c r="E537" s="6">
        <v>101.57214280923222</v>
      </c>
      <c r="F537" s="13">
        <f t="shared" si="54"/>
        <v>101.57214280923222</v>
      </c>
      <c r="G537" s="38">
        <v>92</v>
      </c>
      <c r="H537" s="39" t="s">
        <v>56</v>
      </c>
      <c r="I537" s="38">
        <v>200</v>
      </c>
      <c r="J537" s="21">
        <v>18</v>
      </c>
      <c r="K537" s="22" t="s">
        <v>50</v>
      </c>
      <c r="L537" s="182">
        <f t="shared" si="55"/>
        <v>101.57214280923222</v>
      </c>
      <c r="M537" s="183">
        <f t="shared" si="56"/>
        <v>101.57214280923222</v>
      </c>
      <c r="P537" s="192"/>
    </row>
    <row r="538" spans="1:16" ht="11.25" hidden="1" customHeight="1">
      <c r="A538" s="65" t="s">
        <v>2283</v>
      </c>
      <c r="B538" s="77" t="s">
        <v>556</v>
      </c>
      <c r="C538" s="77">
        <v>0</v>
      </c>
      <c r="D538" s="158" t="s">
        <v>2452</v>
      </c>
      <c r="E538" s="6">
        <v>98.446817429174644</v>
      </c>
      <c r="F538" s="13">
        <f t="shared" si="54"/>
        <v>98.446817429174644</v>
      </c>
      <c r="G538" s="38">
        <v>107</v>
      </c>
      <c r="H538" s="39" t="s">
        <v>52</v>
      </c>
      <c r="I538" s="38">
        <v>140</v>
      </c>
      <c r="J538" s="21">
        <v>6</v>
      </c>
      <c r="K538" s="22" t="s">
        <v>50</v>
      </c>
      <c r="L538" s="182">
        <f t="shared" si="55"/>
        <v>98.446817429174644</v>
      </c>
      <c r="M538" s="183">
        <f t="shared" si="56"/>
        <v>98.446817429174644</v>
      </c>
      <c r="P538" s="192"/>
    </row>
    <row r="539" spans="1:16" ht="11.25" hidden="1" customHeight="1">
      <c r="A539" s="65" t="s">
        <v>2284</v>
      </c>
      <c r="B539" s="77" t="s">
        <v>155</v>
      </c>
      <c r="C539" s="77" t="s">
        <v>156</v>
      </c>
      <c r="D539" s="158" t="s">
        <v>2354</v>
      </c>
      <c r="E539" s="6">
        <v>53.176015141805571</v>
      </c>
      <c r="F539" s="13">
        <f t="shared" si="54"/>
        <v>53.176015141805571</v>
      </c>
      <c r="G539" s="38">
        <v>75</v>
      </c>
      <c r="H539" s="39" t="s">
        <v>52</v>
      </c>
      <c r="I539" s="38">
        <v>100</v>
      </c>
      <c r="J539" s="21">
        <v>6</v>
      </c>
      <c r="K539" s="22" t="s">
        <v>50</v>
      </c>
      <c r="L539" s="182">
        <f t="shared" si="55"/>
        <v>53.176015141805571</v>
      </c>
      <c r="M539" s="183">
        <f t="shared" si="56"/>
        <v>53.176015141805571</v>
      </c>
      <c r="P539" s="192"/>
    </row>
    <row r="540" spans="1:16" ht="11.25" hidden="1" customHeight="1">
      <c r="A540" s="69" t="s">
        <v>2286</v>
      </c>
      <c r="B540" s="78" t="s">
        <v>550</v>
      </c>
      <c r="C540" s="78" t="s">
        <v>153</v>
      </c>
      <c r="D540" s="163" t="s">
        <v>1260</v>
      </c>
      <c r="E540" s="15">
        <v>60.944776953763146</v>
      </c>
      <c r="F540" s="13">
        <f t="shared" si="54"/>
        <v>60.944776953763146</v>
      </c>
      <c r="G540" s="43">
        <v>92</v>
      </c>
      <c r="H540" s="53" t="s">
        <v>52</v>
      </c>
      <c r="I540" s="43">
        <v>96</v>
      </c>
      <c r="J540" s="31">
        <v>6</v>
      </c>
      <c r="K540" s="32" t="s">
        <v>50</v>
      </c>
      <c r="L540" s="182">
        <f t="shared" si="55"/>
        <v>60.944776953763146</v>
      </c>
      <c r="M540" s="183">
        <f t="shared" si="56"/>
        <v>60.944776953763146</v>
      </c>
      <c r="P540" s="192"/>
    </row>
    <row r="541" spans="1:16" ht="11.25" hidden="1" customHeight="1">
      <c r="A541" s="68"/>
      <c r="B541" s="76"/>
      <c r="C541" s="76"/>
      <c r="D541" s="162" t="s">
        <v>2339</v>
      </c>
      <c r="E541" s="13"/>
      <c r="F541" s="13"/>
      <c r="G541" s="41"/>
      <c r="H541" s="51"/>
      <c r="I541" s="41"/>
      <c r="J541" s="27"/>
      <c r="K541" s="28"/>
      <c r="L541" s="182"/>
      <c r="M541" s="183"/>
      <c r="P541" s="192"/>
    </row>
    <row r="542" spans="1:16" ht="11.25" hidden="1" customHeight="1">
      <c r="A542" s="65" t="s">
        <v>2287</v>
      </c>
      <c r="B542" s="77" t="s">
        <v>141</v>
      </c>
      <c r="C542" s="77" t="s">
        <v>2340</v>
      </c>
      <c r="D542" s="158" t="s">
        <v>452</v>
      </c>
      <c r="E542" s="6">
        <v>64.291555665057118</v>
      </c>
      <c r="F542" s="13">
        <f t="shared" ref="F542:F548" si="57">E542+(E542*$N$4)/100</f>
        <v>64.291555665057118</v>
      </c>
      <c r="G542" s="38">
        <v>107</v>
      </c>
      <c r="H542" s="39" t="s">
        <v>52</v>
      </c>
      <c r="I542" s="38">
        <v>96</v>
      </c>
      <c r="J542" s="21">
        <v>26</v>
      </c>
      <c r="K542" s="22" t="s">
        <v>50</v>
      </c>
      <c r="L542" s="182">
        <f t="shared" si="55"/>
        <v>64.291555665057118</v>
      </c>
      <c r="M542" s="183">
        <f t="shared" ref="M542:M548" si="58">IF($N$5="",(F542*$P$5)/100+F542,L542+(L542*$P$5)/100)</f>
        <v>64.291555665057118</v>
      </c>
      <c r="P542" s="192"/>
    </row>
    <row r="543" spans="1:16" ht="11.25" hidden="1" customHeight="1">
      <c r="A543" s="65" t="s">
        <v>3305</v>
      </c>
      <c r="B543" s="77" t="s">
        <v>145</v>
      </c>
      <c r="C543" s="77" t="s">
        <v>1422</v>
      </c>
      <c r="D543" s="158" t="s">
        <v>2345</v>
      </c>
      <c r="E543" s="6">
        <v>53.933952216558922</v>
      </c>
      <c r="F543" s="13">
        <f t="shared" si="57"/>
        <v>53.933952216558922</v>
      </c>
      <c r="G543" s="38" t="s">
        <v>57</v>
      </c>
      <c r="H543" s="39" t="s">
        <v>53</v>
      </c>
      <c r="I543" s="38">
        <v>90</v>
      </c>
      <c r="J543" s="21">
        <v>6</v>
      </c>
      <c r="K543" s="22" t="s">
        <v>50</v>
      </c>
      <c r="L543" s="182">
        <f t="shared" si="55"/>
        <v>53.933952216558922</v>
      </c>
      <c r="M543" s="183">
        <f t="shared" si="58"/>
        <v>53.933952216558922</v>
      </c>
      <c r="P543" s="192"/>
    </row>
    <row r="544" spans="1:16" ht="11.25" hidden="1" customHeight="1">
      <c r="A544" s="65" t="s">
        <v>3316</v>
      </c>
      <c r="B544" s="77" t="s">
        <v>167</v>
      </c>
      <c r="C544" s="77" t="s">
        <v>168</v>
      </c>
      <c r="D544" s="158" t="s">
        <v>416</v>
      </c>
      <c r="E544" s="6">
        <v>108.44763495512541</v>
      </c>
      <c r="F544" s="13">
        <f t="shared" si="57"/>
        <v>108.44763495512541</v>
      </c>
      <c r="G544" s="38">
        <v>107</v>
      </c>
      <c r="H544" s="39" t="s">
        <v>52</v>
      </c>
      <c r="I544" s="38">
        <v>180</v>
      </c>
      <c r="J544" s="21">
        <v>18</v>
      </c>
      <c r="K544" s="22" t="s">
        <v>50</v>
      </c>
      <c r="L544" s="182">
        <f t="shared" si="55"/>
        <v>108.44763495512541</v>
      </c>
      <c r="M544" s="183">
        <f t="shared" si="58"/>
        <v>108.44763495512541</v>
      </c>
      <c r="P544" s="192"/>
    </row>
    <row r="545" spans="1:16" ht="11.25" hidden="1" customHeight="1">
      <c r="A545" s="65" t="s">
        <v>3318</v>
      </c>
      <c r="B545" s="77" t="s">
        <v>149</v>
      </c>
      <c r="C545" s="77" t="s">
        <v>150</v>
      </c>
      <c r="D545" s="158" t="s">
        <v>417</v>
      </c>
      <c r="E545" s="6">
        <v>163.27411120363678</v>
      </c>
      <c r="F545" s="13">
        <f t="shared" si="57"/>
        <v>163.27411120363678</v>
      </c>
      <c r="G545" s="38">
        <v>107</v>
      </c>
      <c r="H545" s="39" t="s">
        <v>56</v>
      </c>
      <c r="I545" s="38">
        <v>230</v>
      </c>
      <c r="J545" s="21">
        <v>18</v>
      </c>
      <c r="K545" s="22" t="s">
        <v>50</v>
      </c>
      <c r="L545" s="182">
        <f t="shared" si="55"/>
        <v>163.27411120363678</v>
      </c>
      <c r="M545" s="183">
        <f t="shared" si="58"/>
        <v>163.27411120363678</v>
      </c>
      <c r="P545" s="192"/>
    </row>
    <row r="546" spans="1:16" ht="11.25" hidden="1" customHeight="1">
      <c r="A546" s="65" t="s">
        <v>3322</v>
      </c>
      <c r="B546" s="77" t="s">
        <v>173</v>
      </c>
      <c r="C546" s="77" t="s">
        <v>2412</v>
      </c>
      <c r="D546" s="158" t="s">
        <v>1433</v>
      </c>
      <c r="E546" s="6">
        <v>54.514055555622448</v>
      </c>
      <c r="F546" s="13">
        <f t="shared" si="57"/>
        <v>54.514055555622448</v>
      </c>
      <c r="G546" s="38">
        <v>92</v>
      </c>
      <c r="H546" s="39" t="s">
        <v>52</v>
      </c>
      <c r="I546" s="38">
        <v>60</v>
      </c>
      <c r="J546" s="21">
        <v>6</v>
      </c>
      <c r="K546" s="22" t="s">
        <v>50</v>
      </c>
      <c r="L546" s="182">
        <f t="shared" si="55"/>
        <v>54.514055555622448</v>
      </c>
      <c r="M546" s="183">
        <f t="shared" si="58"/>
        <v>54.514055555622448</v>
      </c>
      <c r="P546" s="192"/>
    </row>
    <row r="547" spans="1:16" s="7" customFormat="1" ht="11.25" hidden="1" customHeight="1">
      <c r="A547" s="65" t="s">
        <v>819</v>
      </c>
      <c r="B547" s="77" t="s">
        <v>1311</v>
      </c>
      <c r="C547" s="77" t="s">
        <v>194</v>
      </c>
      <c r="D547" s="158" t="s">
        <v>195</v>
      </c>
      <c r="E547" s="6">
        <v>61.344809654801196</v>
      </c>
      <c r="F547" s="13">
        <f t="shared" si="57"/>
        <v>61.344809654801196</v>
      </c>
      <c r="G547" s="38">
        <v>75</v>
      </c>
      <c r="H547" s="39" t="s">
        <v>54</v>
      </c>
      <c r="I547" s="38">
        <v>90</v>
      </c>
      <c r="J547" s="21">
        <v>6</v>
      </c>
      <c r="K547" s="22" t="s">
        <v>50</v>
      </c>
      <c r="L547" s="182">
        <f t="shared" si="55"/>
        <v>61.344809654801196</v>
      </c>
      <c r="M547" s="183">
        <f t="shared" si="58"/>
        <v>61.344809654801196</v>
      </c>
      <c r="N547" s="262"/>
      <c r="O547" s="228"/>
      <c r="P547" s="192"/>
    </row>
    <row r="548" spans="1:16" s="7" customFormat="1" ht="11.25" hidden="1" customHeight="1">
      <c r="A548" s="69" t="s">
        <v>840</v>
      </c>
      <c r="B548" s="78" t="s">
        <v>2642</v>
      </c>
      <c r="C548" s="78" t="s">
        <v>2640</v>
      </c>
      <c r="D548" s="163" t="s">
        <v>2643</v>
      </c>
      <c r="E548" s="15">
        <v>54.565492800000001</v>
      </c>
      <c r="F548" s="13">
        <f t="shared" si="57"/>
        <v>54.565492800000001</v>
      </c>
      <c r="G548" s="43">
        <v>67</v>
      </c>
      <c r="H548" s="53" t="s">
        <v>53</v>
      </c>
      <c r="I548" s="43">
        <v>85</v>
      </c>
      <c r="J548" s="31">
        <v>6</v>
      </c>
      <c r="K548" s="32" t="s">
        <v>50</v>
      </c>
      <c r="L548" s="182">
        <f t="shared" si="55"/>
        <v>54.565492800000001</v>
      </c>
      <c r="M548" s="183">
        <f t="shared" si="58"/>
        <v>54.565492800000001</v>
      </c>
      <c r="N548" s="262"/>
      <c r="O548" s="228"/>
      <c r="P548" s="192"/>
    </row>
    <row r="549" spans="1:16" s="7" customFormat="1" ht="11.25" hidden="1" customHeight="1">
      <c r="A549" s="68"/>
      <c r="B549" s="76"/>
      <c r="C549" s="76"/>
      <c r="D549" s="162" t="s">
        <v>2644</v>
      </c>
      <c r="E549" s="13"/>
      <c r="F549" s="13"/>
      <c r="G549" s="41"/>
      <c r="H549" s="51"/>
      <c r="I549" s="41"/>
      <c r="J549" s="27"/>
      <c r="K549" s="28"/>
      <c r="L549" s="182"/>
      <c r="M549" s="183"/>
      <c r="N549" s="262"/>
      <c r="O549" s="228"/>
      <c r="P549" s="192"/>
    </row>
    <row r="550" spans="1:16" s="7" customFormat="1" ht="11.25" hidden="1" customHeight="1">
      <c r="A550" s="70" t="s">
        <v>298</v>
      </c>
      <c r="B550" s="79" t="s">
        <v>2685</v>
      </c>
      <c r="C550" s="79" t="s">
        <v>2686</v>
      </c>
      <c r="D550" s="165" t="s">
        <v>2687</v>
      </c>
      <c r="E550" s="55">
        <v>426.08627535922398</v>
      </c>
      <c r="F550" s="13">
        <f>E550+(E550*$N$4)/100</f>
        <v>426.08627535922398</v>
      </c>
      <c r="G550" s="56">
        <v>108</v>
      </c>
      <c r="H550" s="57" t="s">
        <v>2688</v>
      </c>
      <c r="I550" s="56">
        <v>228.5</v>
      </c>
      <c r="J550" s="58">
        <v>6</v>
      </c>
      <c r="K550" s="59" t="s">
        <v>50</v>
      </c>
      <c r="L550" s="182">
        <f t="shared" si="55"/>
        <v>426.08627535922398</v>
      </c>
      <c r="M550" s="183">
        <f>IF($N$5="",(F550*$P$5)/100+F550,L550+(L550*$P$5)/100)</f>
        <v>426.08627535922398</v>
      </c>
      <c r="N550" s="262"/>
      <c r="O550" s="228"/>
      <c r="P550" s="192"/>
    </row>
    <row r="551" spans="1:16" s="7" customFormat="1" ht="11.25" hidden="1" customHeight="1">
      <c r="A551" s="70"/>
      <c r="B551" s="79"/>
      <c r="C551" s="79"/>
      <c r="D551" s="165" t="s">
        <v>2689</v>
      </c>
      <c r="E551" s="55"/>
      <c r="F551" s="55"/>
      <c r="G551" s="56"/>
      <c r="H551" s="57"/>
      <c r="I551" s="56"/>
      <c r="J551" s="58"/>
      <c r="K551" s="59"/>
      <c r="L551" s="182"/>
      <c r="M551" s="183"/>
      <c r="N551" s="262"/>
      <c r="O551" s="228"/>
      <c r="P551" s="192"/>
    </row>
    <row r="552" spans="1:16" s="7" customFormat="1" ht="11.25" hidden="1" customHeight="1">
      <c r="A552" s="70"/>
      <c r="B552" s="79"/>
      <c r="C552" s="79"/>
      <c r="D552" s="165" t="s">
        <v>3153</v>
      </c>
      <c r="E552" s="55"/>
      <c r="F552" s="55"/>
      <c r="G552" s="56"/>
      <c r="H552" s="57"/>
      <c r="I552" s="56"/>
      <c r="J552" s="58"/>
      <c r="K552" s="59"/>
      <c r="L552" s="182"/>
      <c r="M552" s="183"/>
      <c r="N552" s="262"/>
      <c r="O552" s="228"/>
      <c r="P552" s="192"/>
    </row>
    <row r="553" spans="1:16" s="7" customFormat="1" ht="11.25" hidden="1" customHeight="1">
      <c r="A553" s="70"/>
      <c r="B553" s="79"/>
      <c r="C553" s="79"/>
      <c r="D553" s="165" t="s">
        <v>3154</v>
      </c>
      <c r="E553" s="55"/>
      <c r="F553" s="55"/>
      <c r="G553" s="56"/>
      <c r="H553" s="57"/>
      <c r="I553" s="56"/>
      <c r="J553" s="58"/>
      <c r="K553" s="59"/>
      <c r="L553" s="182"/>
      <c r="M553" s="183"/>
      <c r="N553" s="262"/>
      <c r="O553" s="228"/>
      <c r="P553" s="192"/>
    </row>
    <row r="554" spans="1:16" s="7" customFormat="1" ht="11.25" hidden="1" customHeight="1">
      <c r="A554" s="70"/>
      <c r="B554" s="79"/>
      <c r="C554" s="79"/>
      <c r="D554" s="165" t="s">
        <v>3155</v>
      </c>
      <c r="E554" s="55"/>
      <c r="F554" s="55"/>
      <c r="G554" s="56"/>
      <c r="H554" s="57"/>
      <c r="I554" s="56"/>
      <c r="J554" s="58"/>
      <c r="K554" s="59"/>
      <c r="L554" s="182"/>
      <c r="M554" s="183"/>
      <c r="N554" s="262"/>
      <c r="O554" s="228"/>
      <c r="P554" s="192"/>
    </row>
    <row r="555" spans="1:16" s="7" customFormat="1" ht="11.25" hidden="1" customHeight="1">
      <c r="A555" s="70"/>
      <c r="B555" s="79"/>
      <c r="C555" s="79"/>
      <c r="D555" s="165" t="s">
        <v>3156</v>
      </c>
      <c r="E555" s="55"/>
      <c r="F555" s="55"/>
      <c r="G555" s="56"/>
      <c r="H555" s="57"/>
      <c r="I555" s="56"/>
      <c r="J555" s="58"/>
      <c r="K555" s="59"/>
      <c r="L555" s="182"/>
      <c r="M555" s="183"/>
      <c r="N555" s="262"/>
      <c r="O555" s="228"/>
      <c r="P555" s="192"/>
    </row>
    <row r="556" spans="1:16" s="7" customFormat="1" ht="11.25" hidden="1" customHeight="1">
      <c r="A556" s="70"/>
      <c r="B556" s="79"/>
      <c r="C556" s="79"/>
      <c r="D556" s="165" t="s">
        <v>3157</v>
      </c>
      <c r="E556" s="55"/>
      <c r="F556" s="55"/>
      <c r="G556" s="56"/>
      <c r="H556" s="57"/>
      <c r="I556" s="56"/>
      <c r="J556" s="58"/>
      <c r="K556" s="59"/>
      <c r="L556" s="182"/>
      <c r="M556" s="183"/>
      <c r="N556" s="262"/>
      <c r="O556" s="228"/>
      <c r="P556" s="192"/>
    </row>
    <row r="557" spans="1:16" s="7" customFormat="1" ht="11.25" hidden="1" customHeight="1">
      <c r="A557" s="70" t="s">
        <v>319</v>
      </c>
      <c r="B557" s="79" t="s">
        <v>665</v>
      </c>
      <c r="C557" s="79" t="s">
        <v>666</v>
      </c>
      <c r="D557" s="165" t="s">
        <v>667</v>
      </c>
      <c r="E557" s="55">
        <v>311.57327972079224</v>
      </c>
      <c r="F557" s="13">
        <f>E557+(E557*$N$4)/100</f>
        <v>311.57327972079224</v>
      </c>
      <c r="G557" s="56">
        <v>93</v>
      </c>
      <c r="H557" s="57" t="s">
        <v>668</v>
      </c>
      <c r="I557" s="56">
        <v>173</v>
      </c>
      <c r="J557" s="58">
        <v>6</v>
      </c>
      <c r="K557" s="59" t="s">
        <v>50</v>
      </c>
      <c r="L557" s="182">
        <f t="shared" si="55"/>
        <v>311.57327972079224</v>
      </c>
      <c r="M557" s="183">
        <f>IF($N$5="",(F557*$P$5)/100+F557,L557+(L557*$P$5)/100)</f>
        <v>311.57327972079224</v>
      </c>
      <c r="N557" s="262"/>
      <c r="O557" s="228"/>
      <c r="P557" s="192"/>
    </row>
    <row r="558" spans="1:16" s="7" customFormat="1" ht="11.25" hidden="1" customHeight="1">
      <c r="A558" s="70"/>
      <c r="B558" s="79"/>
      <c r="C558" s="79"/>
      <c r="D558" s="165" t="s">
        <v>669</v>
      </c>
      <c r="E558" s="55"/>
      <c r="F558" s="55"/>
      <c r="G558" s="56"/>
      <c r="H558" s="57"/>
      <c r="I558" s="56"/>
      <c r="J558" s="58"/>
      <c r="K558" s="59"/>
      <c r="L558" s="182"/>
      <c r="M558" s="183"/>
      <c r="N558" s="262"/>
      <c r="O558" s="228"/>
      <c r="P558" s="192"/>
    </row>
    <row r="559" spans="1:16" s="7" customFormat="1" ht="11.25" hidden="1" customHeight="1">
      <c r="A559" s="207" t="s">
        <v>1520</v>
      </c>
      <c r="B559" s="79"/>
      <c r="C559" s="79" t="s">
        <v>1514</v>
      </c>
      <c r="D559" s="165" t="s">
        <v>2991</v>
      </c>
      <c r="E559" s="55">
        <v>110.11291074201601</v>
      </c>
      <c r="F559" s="13">
        <f>E559+(E559*$N$4)/100</f>
        <v>110.11291074201601</v>
      </c>
      <c r="G559" s="56">
        <v>93</v>
      </c>
      <c r="H559" s="57" t="s">
        <v>56</v>
      </c>
      <c r="I559" s="56">
        <v>180</v>
      </c>
      <c r="J559" s="58">
        <v>6</v>
      </c>
      <c r="K559" s="59" t="s">
        <v>50</v>
      </c>
      <c r="L559" s="182">
        <f>F559-(F559*$N$5)/100</f>
        <v>110.11291074201601</v>
      </c>
      <c r="M559" s="183">
        <f>IF($N$5="",(F559*$P$5)/100+F559,L559+(L559*$P$5)/100)</f>
        <v>110.11291074201601</v>
      </c>
      <c r="N559" s="262"/>
      <c r="O559" s="228"/>
      <c r="P559" s="192"/>
    </row>
    <row r="560" spans="1:16" s="7" customFormat="1" ht="11.25" hidden="1" customHeight="1">
      <c r="A560" s="70" t="s">
        <v>3259</v>
      </c>
      <c r="B560" s="79" t="s">
        <v>92</v>
      </c>
      <c r="C560" s="79" t="s">
        <v>93</v>
      </c>
      <c r="D560" s="165" t="s">
        <v>670</v>
      </c>
      <c r="E560" s="55">
        <v>267.52889467938815</v>
      </c>
      <c r="F560" s="13">
        <f>E560+(E560*$N$4)/100</f>
        <v>267.52889467938815</v>
      </c>
      <c r="G560" s="56">
        <v>108</v>
      </c>
      <c r="H560" s="57" t="s">
        <v>95</v>
      </c>
      <c r="I560" s="56">
        <v>260</v>
      </c>
      <c r="J560" s="58">
        <v>6</v>
      </c>
      <c r="K560" s="59" t="s">
        <v>50</v>
      </c>
      <c r="L560" s="182">
        <f>F560-(F560*$N$5)/100</f>
        <v>267.52889467938815</v>
      </c>
      <c r="M560" s="183">
        <f>IF($N$5="",(F560*$P$5)/100+F560,L560+(L560*$P$5)/100)</f>
        <v>267.52889467938815</v>
      </c>
      <c r="N560" s="262"/>
      <c r="O560" s="228"/>
      <c r="P560" s="192"/>
    </row>
    <row r="561" spans="1:16" s="7" customFormat="1" ht="11.25" hidden="1" customHeight="1">
      <c r="A561" s="70" t="s">
        <v>3260</v>
      </c>
      <c r="B561" s="79" t="s">
        <v>671</v>
      </c>
      <c r="C561" s="79">
        <v>0</v>
      </c>
      <c r="D561" s="165" t="s">
        <v>672</v>
      </c>
      <c r="E561" s="55">
        <v>106.6279149050167</v>
      </c>
      <c r="F561" s="13">
        <f>E561+(E561*$N$4)/100</f>
        <v>106.6279149050167</v>
      </c>
      <c r="G561" s="56">
        <v>92</v>
      </c>
      <c r="H561" s="57" t="s">
        <v>673</v>
      </c>
      <c r="I561" s="56">
        <v>142</v>
      </c>
      <c r="J561" s="58">
        <v>0</v>
      </c>
      <c r="K561" s="59" t="s">
        <v>50</v>
      </c>
      <c r="L561" s="182">
        <f t="shared" si="55"/>
        <v>106.6279149050167</v>
      </c>
      <c r="M561" s="183">
        <f>IF($N$5="",(F561*$P$5)/100+F561,L561+(L561*$P$5)/100)</f>
        <v>106.6279149050167</v>
      </c>
      <c r="N561" s="262"/>
      <c r="O561" s="228"/>
      <c r="P561" s="192"/>
    </row>
    <row r="562" spans="1:16" s="7" customFormat="1" ht="11.25" hidden="1" customHeight="1">
      <c r="A562" s="70" t="s">
        <v>2130</v>
      </c>
      <c r="B562" s="79" t="s">
        <v>1577</v>
      </c>
      <c r="C562" s="79" t="s">
        <v>1578</v>
      </c>
      <c r="D562" s="165" t="s">
        <v>1579</v>
      </c>
      <c r="E562" s="55">
        <v>95.627574852054792</v>
      </c>
      <c r="F562" s="13">
        <f>E562+(E562*$N$4)/100</f>
        <v>95.627574852054792</v>
      </c>
      <c r="G562" s="56">
        <v>92</v>
      </c>
      <c r="H562" s="57" t="s">
        <v>1580</v>
      </c>
      <c r="I562" s="56">
        <v>76</v>
      </c>
      <c r="J562" s="58">
        <v>6</v>
      </c>
      <c r="K562" s="59" t="s">
        <v>50</v>
      </c>
      <c r="L562" s="182">
        <f t="shared" si="55"/>
        <v>95.627574852054792</v>
      </c>
      <c r="M562" s="183">
        <f>IF($N$5="",(F562*$P$5)/100+F562,L562+(L562*$P$5)/100)</f>
        <v>95.627574852054792</v>
      </c>
      <c r="N562" s="262"/>
      <c r="O562" s="228"/>
      <c r="P562" s="192"/>
    </row>
    <row r="563" spans="1:16" s="7" customFormat="1" ht="11.25" hidden="1" customHeight="1">
      <c r="A563" s="70"/>
      <c r="B563" s="79"/>
      <c r="C563" s="79"/>
      <c r="D563" s="165" t="s">
        <v>1581</v>
      </c>
      <c r="E563" s="55"/>
      <c r="F563" s="55"/>
      <c r="G563" s="56"/>
      <c r="H563" s="57"/>
      <c r="I563" s="56"/>
      <c r="J563" s="58"/>
      <c r="K563" s="59"/>
      <c r="L563" s="182"/>
      <c r="M563" s="183"/>
      <c r="N563" s="262"/>
      <c r="O563" s="228"/>
      <c r="P563" s="192"/>
    </row>
    <row r="564" spans="1:16" s="7" customFormat="1" ht="11.25" hidden="1" customHeight="1">
      <c r="A564" s="69" t="s">
        <v>843</v>
      </c>
      <c r="B564" s="78" t="s">
        <v>349</v>
      </c>
      <c r="C564" s="78" t="s">
        <v>348</v>
      </c>
      <c r="D564" s="163" t="s">
        <v>707</v>
      </c>
      <c r="E564" s="15">
        <v>198.86509145023103</v>
      </c>
      <c r="F564" s="13">
        <f>E564+(E564*$N$4)/100</f>
        <v>198.86509145023103</v>
      </c>
      <c r="G564" s="43">
        <v>107</v>
      </c>
      <c r="H564" s="53" t="s">
        <v>52</v>
      </c>
      <c r="I564" s="43">
        <v>140</v>
      </c>
      <c r="J564" s="31">
        <v>18</v>
      </c>
      <c r="K564" s="32" t="s">
        <v>50</v>
      </c>
      <c r="L564" s="182">
        <f t="shared" si="55"/>
        <v>198.86509145023103</v>
      </c>
      <c r="M564" s="183">
        <f>IF($N$5="",(F564*$P$5)/100+F564,L564+(L564*$P$5)/100)</f>
        <v>198.86509145023103</v>
      </c>
      <c r="N564" s="262"/>
      <c r="O564" s="228"/>
      <c r="P564" s="192"/>
    </row>
    <row r="565" spans="1:16" s="7" customFormat="1" ht="11.25" hidden="1" customHeight="1">
      <c r="A565" s="68"/>
      <c r="B565" s="76"/>
      <c r="C565" s="76"/>
      <c r="D565" s="162" t="s">
        <v>706</v>
      </c>
      <c r="E565" s="13"/>
      <c r="F565" s="13"/>
      <c r="G565" s="41"/>
      <c r="H565" s="51"/>
      <c r="I565" s="41"/>
      <c r="J565" s="27"/>
      <c r="K565" s="28"/>
      <c r="L565" s="182"/>
      <c r="M565" s="183"/>
      <c r="N565" s="262"/>
      <c r="O565" s="228"/>
      <c r="P565" s="192"/>
    </row>
    <row r="566" spans="1:16" s="9" customFormat="1" ht="11.25" hidden="1" customHeight="1">
      <c r="A566" s="65" t="s">
        <v>844</v>
      </c>
      <c r="B566" s="77" t="s">
        <v>559</v>
      </c>
      <c r="C566" s="77" t="s">
        <v>338</v>
      </c>
      <c r="D566" s="158" t="s">
        <v>1</v>
      </c>
      <c r="E566" s="6">
        <v>253.23784934164712</v>
      </c>
      <c r="F566" s="13">
        <f t="shared" ref="F566:F575" si="59">E566+(E566*$N$4)/100</f>
        <v>253.23784934164712</v>
      </c>
      <c r="G566" s="38">
        <v>0</v>
      </c>
      <c r="H566" s="39">
        <v>0</v>
      </c>
      <c r="I566" s="38">
        <v>0</v>
      </c>
      <c r="J566" s="21">
        <v>10</v>
      </c>
      <c r="K566" s="22" t="s">
        <v>50</v>
      </c>
      <c r="L566" s="182">
        <f t="shared" si="55"/>
        <v>253.23784934164712</v>
      </c>
      <c r="M566" s="183">
        <f t="shared" ref="M566:M575" si="60">IF($N$5="",(F566*$P$5)/100+F566,L566+(L566*$P$5)/100)</f>
        <v>253.23784934164712</v>
      </c>
      <c r="N566" s="262"/>
      <c r="O566" s="228"/>
      <c r="P566" s="192"/>
    </row>
    <row r="567" spans="1:16" s="9" customFormat="1" ht="11.25" hidden="1" customHeight="1">
      <c r="A567" s="65" t="s">
        <v>917</v>
      </c>
      <c r="B567" s="77" t="s">
        <v>2477</v>
      </c>
      <c r="C567" s="77">
        <v>0</v>
      </c>
      <c r="D567" s="158" t="s">
        <v>2400</v>
      </c>
      <c r="E567" s="6">
        <v>73.18998959999999</v>
      </c>
      <c r="F567" s="13">
        <f t="shared" si="59"/>
        <v>73.18998959999999</v>
      </c>
      <c r="G567" s="38">
        <v>64.599999999999994</v>
      </c>
      <c r="H567" s="39" t="s">
        <v>1741</v>
      </c>
      <c r="I567" s="38">
        <v>83</v>
      </c>
      <c r="J567" s="21">
        <v>6</v>
      </c>
      <c r="K567" s="22" t="s">
        <v>2489</v>
      </c>
      <c r="L567" s="182">
        <f t="shared" si="55"/>
        <v>73.18998959999999</v>
      </c>
      <c r="M567" s="183">
        <f t="shared" si="60"/>
        <v>73.18998959999999</v>
      </c>
      <c r="N567" s="262"/>
      <c r="O567" s="228"/>
      <c r="P567" s="192"/>
    </row>
    <row r="568" spans="1:16" s="9" customFormat="1" ht="11.25" hidden="1" customHeight="1">
      <c r="A568" s="65" t="s">
        <v>918</v>
      </c>
      <c r="B568" s="77" t="s">
        <v>2398</v>
      </c>
      <c r="C568" s="77" t="s">
        <v>2399</v>
      </c>
      <c r="D568" s="187" t="s">
        <v>2848</v>
      </c>
      <c r="E568" s="6">
        <v>55.167403199999995</v>
      </c>
      <c r="F568" s="13">
        <f t="shared" si="59"/>
        <v>55.167403199999995</v>
      </c>
      <c r="G568" s="38">
        <v>73</v>
      </c>
      <c r="H568" s="39" t="s">
        <v>1742</v>
      </c>
      <c r="I568" s="38">
        <v>80</v>
      </c>
      <c r="J568" s="21">
        <v>6</v>
      </c>
      <c r="K568" s="22" t="s">
        <v>2489</v>
      </c>
      <c r="L568" s="182">
        <f t="shared" si="55"/>
        <v>55.167403199999995</v>
      </c>
      <c r="M568" s="183">
        <f t="shared" si="60"/>
        <v>55.167403199999995</v>
      </c>
      <c r="N568" s="262"/>
      <c r="O568" s="228"/>
      <c r="P568" s="192"/>
    </row>
    <row r="569" spans="1:16" s="9" customFormat="1" ht="11.25" hidden="1" customHeight="1">
      <c r="A569" s="65" t="s">
        <v>935</v>
      </c>
      <c r="B569" s="77"/>
      <c r="C569" s="77"/>
      <c r="D569" s="187" t="s">
        <v>3035</v>
      </c>
      <c r="E569" s="6">
        <v>51.440188800000001</v>
      </c>
      <c r="F569" s="13">
        <f t="shared" si="59"/>
        <v>51.440188800000001</v>
      </c>
      <c r="G569" s="38"/>
      <c r="H569" s="39"/>
      <c r="I569" s="38"/>
      <c r="J569" s="99"/>
      <c r="K569" s="22"/>
      <c r="L569" s="182">
        <f t="shared" si="55"/>
        <v>51.440188800000001</v>
      </c>
      <c r="M569" s="183">
        <f t="shared" si="60"/>
        <v>51.440188800000001</v>
      </c>
      <c r="N569" s="262"/>
      <c r="O569" s="228"/>
      <c r="P569" s="192"/>
    </row>
    <row r="570" spans="1:16" s="9" customFormat="1" ht="11.25" hidden="1" customHeight="1">
      <c r="A570" s="65" t="s">
        <v>2934</v>
      </c>
      <c r="B570" s="77">
        <v>0</v>
      </c>
      <c r="C570" s="77" t="s">
        <v>2932</v>
      </c>
      <c r="D570" s="187" t="s">
        <v>2933</v>
      </c>
      <c r="E570" s="6">
        <v>77.507539199999997</v>
      </c>
      <c r="F570" s="13">
        <f t="shared" si="59"/>
        <v>77.507539199999997</v>
      </c>
      <c r="G570" s="38">
        <v>0</v>
      </c>
      <c r="H570" s="39">
        <v>0</v>
      </c>
      <c r="I570" s="38">
        <v>0</v>
      </c>
      <c r="K570" s="22" t="s">
        <v>1593</v>
      </c>
      <c r="L570" s="182">
        <f>F570-(F570*$N$5)/100</f>
        <v>77.507539199999997</v>
      </c>
      <c r="M570" s="183">
        <f t="shared" si="60"/>
        <v>77.507539199999997</v>
      </c>
      <c r="N570" s="262"/>
      <c r="O570" s="228"/>
      <c r="P570" s="192"/>
    </row>
    <row r="571" spans="1:16" s="9" customFormat="1" ht="11.25" hidden="1" customHeight="1">
      <c r="A571" s="65" t="s">
        <v>2290</v>
      </c>
      <c r="B571" s="77" t="s">
        <v>196</v>
      </c>
      <c r="C571" s="77" t="s">
        <v>212</v>
      </c>
      <c r="D571" s="158" t="s">
        <v>388</v>
      </c>
      <c r="E571" s="6">
        <v>26.69929346210489</v>
      </c>
      <c r="F571" s="13">
        <f t="shared" si="59"/>
        <v>26.69929346210489</v>
      </c>
      <c r="G571" s="38">
        <v>72.5</v>
      </c>
      <c r="H571" s="39">
        <v>18</v>
      </c>
      <c r="I571" s="38">
        <v>90</v>
      </c>
      <c r="J571" s="21">
        <v>60</v>
      </c>
      <c r="K571" s="22" t="s">
        <v>50</v>
      </c>
      <c r="L571" s="182">
        <f t="shared" si="55"/>
        <v>26.69929346210489</v>
      </c>
      <c r="M571" s="183">
        <f t="shared" si="60"/>
        <v>26.69929346210489</v>
      </c>
      <c r="N571" s="262"/>
      <c r="O571" s="228"/>
      <c r="P571" s="192"/>
    </row>
    <row r="572" spans="1:16" s="9" customFormat="1" ht="11.25" hidden="1" customHeight="1">
      <c r="A572" s="65" t="s">
        <v>808</v>
      </c>
      <c r="B572" s="77" t="s">
        <v>211</v>
      </c>
      <c r="C572" s="77" t="s">
        <v>1582</v>
      </c>
      <c r="D572" s="158" t="s">
        <v>1583</v>
      </c>
      <c r="E572" s="6">
        <v>26.730982911860934</v>
      </c>
      <c r="F572" s="13">
        <f t="shared" si="59"/>
        <v>26.730982911860934</v>
      </c>
      <c r="G572" s="38">
        <v>59</v>
      </c>
      <c r="H572" s="39">
        <v>19</v>
      </c>
      <c r="I572" s="38">
        <v>100</v>
      </c>
      <c r="J572" s="21">
        <v>90</v>
      </c>
      <c r="K572" s="22" t="s">
        <v>50</v>
      </c>
      <c r="L572" s="182">
        <f t="shared" si="55"/>
        <v>26.730982911860934</v>
      </c>
      <c r="M572" s="183">
        <f t="shared" si="60"/>
        <v>26.730982911860934</v>
      </c>
      <c r="N572" s="262"/>
      <c r="O572" s="228"/>
      <c r="P572" s="192"/>
    </row>
    <row r="573" spans="1:16" ht="11.25" hidden="1" customHeight="1">
      <c r="A573" s="65" t="s">
        <v>825</v>
      </c>
      <c r="B573" s="77" t="s">
        <v>541</v>
      </c>
      <c r="C573" s="77">
        <v>0</v>
      </c>
      <c r="D573" s="158" t="s">
        <v>1010</v>
      </c>
      <c r="E573" s="6">
        <v>62.529230400000003</v>
      </c>
      <c r="F573" s="13">
        <f t="shared" si="59"/>
        <v>62.529230400000003</v>
      </c>
      <c r="G573" s="38">
        <v>93</v>
      </c>
      <c r="H573" s="39">
        <v>33</v>
      </c>
      <c r="I573" s="38">
        <v>187.5</v>
      </c>
      <c r="J573" s="21">
        <v>0</v>
      </c>
      <c r="K573" s="22" t="s">
        <v>50</v>
      </c>
      <c r="L573" s="182">
        <f t="shared" si="55"/>
        <v>62.529230400000003</v>
      </c>
      <c r="M573" s="183">
        <f t="shared" si="60"/>
        <v>62.529230400000003</v>
      </c>
      <c r="P573" s="192"/>
    </row>
    <row r="574" spans="1:16" s="9" customFormat="1" ht="11.25" hidden="1" customHeight="1">
      <c r="A574" s="65" t="s">
        <v>832</v>
      </c>
      <c r="B574" s="77" t="s">
        <v>501</v>
      </c>
      <c r="C574" s="77">
        <v>0</v>
      </c>
      <c r="D574" s="158" t="s">
        <v>1013</v>
      </c>
      <c r="E574" s="6">
        <v>146.70984940762588</v>
      </c>
      <c r="F574" s="13">
        <f t="shared" si="59"/>
        <v>146.70984940762588</v>
      </c>
      <c r="G574" s="38">
        <v>132.5</v>
      </c>
      <c r="H574" s="39">
        <v>27.7</v>
      </c>
      <c r="I574" s="38">
        <v>236.5</v>
      </c>
      <c r="J574" s="21">
        <v>0</v>
      </c>
      <c r="K574" s="22" t="s">
        <v>50</v>
      </c>
      <c r="L574" s="182">
        <f t="shared" si="55"/>
        <v>146.70984940762588</v>
      </c>
      <c r="M574" s="183">
        <f t="shared" si="60"/>
        <v>146.70984940762588</v>
      </c>
      <c r="N574" s="262"/>
      <c r="O574" s="228"/>
      <c r="P574" s="192"/>
    </row>
    <row r="575" spans="1:16" s="9" customFormat="1" ht="11.25" hidden="1" customHeight="1">
      <c r="A575" s="65" t="s">
        <v>833</v>
      </c>
      <c r="B575" s="77" t="s">
        <v>503</v>
      </c>
      <c r="C575" s="77">
        <v>0</v>
      </c>
      <c r="D575" s="158" t="s">
        <v>1014</v>
      </c>
      <c r="E575" s="6">
        <v>47.727666686102147</v>
      </c>
      <c r="F575" s="13">
        <f t="shared" si="59"/>
        <v>47.727666686102147</v>
      </c>
      <c r="G575" s="38">
        <v>85</v>
      </c>
      <c r="H575" s="39">
        <v>14</v>
      </c>
      <c r="I575" s="38">
        <v>168.5</v>
      </c>
      <c r="J575" s="21">
        <v>0</v>
      </c>
      <c r="K575" s="22" t="s">
        <v>50</v>
      </c>
      <c r="L575" s="182">
        <f t="shared" si="55"/>
        <v>47.727666686102147</v>
      </c>
      <c r="M575" s="183">
        <f t="shared" si="60"/>
        <v>47.727666686102147</v>
      </c>
      <c r="N575" s="262"/>
      <c r="O575" s="228"/>
      <c r="P575" s="192"/>
    </row>
    <row r="576" spans="1:16" s="9" customFormat="1" ht="11.25" hidden="1" customHeight="1">
      <c r="A576" s="268" t="s">
        <v>3077</v>
      </c>
      <c r="B576" s="269"/>
      <c r="C576" s="269"/>
      <c r="D576" s="269"/>
      <c r="E576" s="269"/>
      <c r="F576" s="269"/>
      <c r="G576" s="269"/>
      <c r="H576" s="269"/>
      <c r="I576" s="269"/>
      <c r="J576" s="269"/>
      <c r="K576" s="270"/>
      <c r="L576" s="184"/>
      <c r="M576" s="185"/>
      <c r="N576" s="262"/>
      <c r="O576" s="228"/>
      <c r="P576" s="192"/>
    </row>
    <row r="577" spans="1:16" s="9" customFormat="1" ht="11.25" hidden="1" customHeight="1">
      <c r="A577" s="69" t="s">
        <v>858</v>
      </c>
      <c r="B577" s="78" t="s">
        <v>137</v>
      </c>
      <c r="C577" s="78" t="s">
        <v>1322</v>
      </c>
      <c r="D577" s="163" t="s">
        <v>344</v>
      </c>
      <c r="E577" s="15">
        <v>77.633559646462501</v>
      </c>
      <c r="F577" s="13">
        <f>E577+(E577*$N$4)/100</f>
        <v>77.633559646462501</v>
      </c>
      <c r="G577" s="43">
        <v>83</v>
      </c>
      <c r="H577" s="53" t="s">
        <v>59</v>
      </c>
      <c r="I577" s="43">
        <v>110</v>
      </c>
      <c r="J577" s="31">
        <v>50</v>
      </c>
      <c r="K577" s="32" t="s">
        <v>574</v>
      </c>
      <c r="L577" s="182">
        <f>F577-(F577*$N$5)/100</f>
        <v>77.633559646462501</v>
      </c>
      <c r="M577" s="183">
        <f>IF($N$5="",(F577*$P$5)/100+F577,L577+(L577*$P$5)/100)</f>
        <v>77.633559646462501</v>
      </c>
      <c r="N577" s="262"/>
      <c r="O577" s="228"/>
      <c r="P577" s="192"/>
    </row>
    <row r="578" spans="1:16" s="9" customFormat="1" ht="11.25" hidden="1" customHeight="1">
      <c r="A578" s="71"/>
      <c r="B578" s="80"/>
      <c r="C578" s="80"/>
      <c r="D578" s="166" t="s">
        <v>62</v>
      </c>
      <c r="E578" s="14"/>
      <c r="F578" s="14"/>
      <c r="G578" s="42"/>
      <c r="H578" s="52"/>
      <c r="I578" s="42"/>
      <c r="J578" s="29"/>
      <c r="K578" s="30"/>
      <c r="L578" s="182"/>
      <c r="M578" s="183"/>
      <c r="N578" s="262"/>
      <c r="O578" s="228"/>
      <c r="P578" s="192"/>
    </row>
    <row r="579" spans="1:16" s="9" customFormat="1" ht="11.25" hidden="1" customHeight="1">
      <c r="A579" s="68" t="s">
        <v>914</v>
      </c>
      <c r="B579" s="76">
        <v>0</v>
      </c>
      <c r="C579" s="76" t="s">
        <v>1322</v>
      </c>
      <c r="D579" s="162" t="s">
        <v>344</v>
      </c>
      <c r="E579" s="13">
        <v>73.008391250304228</v>
      </c>
      <c r="F579" s="13">
        <f>E579+(E579*$N$4)/100</f>
        <v>73.008391250304228</v>
      </c>
      <c r="G579" s="41">
        <v>83</v>
      </c>
      <c r="H579" s="51" t="s">
        <v>59</v>
      </c>
      <c r="I579" s="41">
        <v>110</v>
      </c>
      <c r="J579" s="27">
        <v>50</v>
      </c>
      <c r="K579" s="28" t="s">
        <v>65</v>
      </c>
      <c r="L579" s="182">
        <f>F579-(F579*$N$5)/100</f>
        <v>73.008391250304228</v>
      </c>
      <c r="M579" s="183">
        <f>IF($N$5="",(F579*$P$5)/100+F579,L579+(L579*$P$5)/100)</f>
        <v>73.008391250304228</v>
      </c>
      <c r="N579" s="262"/>
      <c r="O579" s="228"/>
      <c r="P579" s="192"/>
    </row>
    <row r="580" spans="1:16" s="9" customFormat="1" ht="11.25" hidden="1" customHeight="1">
      <c r="A580" s="65" t="s">
        <v>865</v>
      </c>
      <c r="B580" s="77" t="s">
        <v>139</v>
      </c>
      <c r="C580" s="77" t="s">
        <v>243</v>
      </c>
      <c r="D580" s="158" t="s">
        <v>2623</v>
      </c>
      <c r="E580" s="6">
        <v>103.76952653702175</v>
      </c>
      <c r="F580" s="13">
        <f>E580+(E580*$N$4)/100</f>
        <v>103.76952653702175</v>
      </c>
      <c r="G580" s="38">
        <v>92</v>
      </c>
      <c r="H580" s="39" t="s">
        <v>59</v>
      </c>
      <c r="I580" s="38">
        <v>200</v>
      </c>
      <c r="J580" s="21">
        <v>18</v>
      </c>
      <c r="K580" s="22" t="s">
        <v>574</v>
      </c>
      <c r="L580" s="182">
        <f>F580-(F580*$N$5)/100</f>
        <v>103.76952653702175</v>
      </c>
      <c r="M580" s="183">
        <f>IF($N$5="",(F580*$P$5)/100+F580,L580+(L580*$P$5)/100)</f>
        <v>103.76952653702175</v>
      </c>
      <c r="N580" s="262"/>
      <c r="O580" s="228"/>
      <c r="P580" s="192"/>
    </row>
    <row r="581" spans="1:16" s="9" customFormat="1" ht="11.25" hidden="1" customHeight="1">
      <c r="A581" s="65" t="s">
        <v>3247</v>
      </c>
      <c r="B581" s="77">
        <v>0</v>
      </c>
      <c r="C581" s="77" t="s">
        <v>635</v>
      </c>
      <c r="D581" s="158" t="s">
        <v>674</v>
      </c>
      <c r="E581" s="6">
        <v>118.11440839894189</v>
      </c>
      <c r="F581" s="13">
        <f>E581+(E581*$N$4)/100</f>
        <v>118.11440839894189</v>
      </c>
      <c r="G581" s="38">
        <v>92</v>
      </c>
      <c r="H581" s="39" t="s">
        <v>637</v>
      </c>
      <c r="I581" s="38">
        <v>143</v>
      </c>
      <c r="J581" s="21">
        <v>6</v>
      </c>
      <c r="K581" s="22" t="s">
        <v>574</v>
      </c>
      <c r="L581" s="182">
        <f>F581-(F581*$N$5)/100</f>
        <v>118.11440839894189</v>
      </c>
      <c r="M581" s="183">
        <f>IF($N$5="",(F581*$P$5)/100+F581,L581+(L581*$P$5)/100)</f>
        <v>118.11440839894189</v>
      </c>
      <c r="N581" s="262"/>
      <c r="O581" s="228"/>
      <c r="P581" s="192"/>
    </row>
    <row r="582" spans="1:16" s="9" customFormat="1" ht="11.25" hidden="1" customHeight="1">
      <c r="A582" s="65" t="s">
        <v>299</v>
      </c>
      <c r="B582" s="77" t="s">
        <v>3163</v>
      </c>
      <c r="C582" s="77" t="s">
        <v>3164</v>
      </c>
      <c r="D582" s="158" t="s">
        <v>718</v>
      </c>
      <c r="E582" s="6">
        <v>383.15527291501866</v>
      </c>
      <c r="F582" s="13">
        <f>E582+(E582*$N$4)/100</f>
        <v>383.15527291501866</v>
      </c>
      <c r="G582" s="38">
        <v>108</v>
      </c>
      <c r="H582" s="39" t="s">
        <v>637</v>
      </c>
      <c r="I582" s="38">
        <v>168</v>
      </c>
      <c r="J582" s="21">
        <v>6</v>
      </c>
      <c r="K582" s="22" t="s">
        <v>574</v>
      </c>
      <c r="L582" s="182">
        <f>F582-(F582*$N$5)/100</f>
        <v>383.15527291501866</v>
      </c>
      <c r="M582" s="183">
        <f>IF($N$5="",(F582*$P$5)/100+F582,L582+(L582*$P$5)/100)</f>
        <v>383.15527291501866</v>
      </c>
      <c r="N582" s="262"/>
      <c r="O582" s="228"/>
      <c r="P582" s="192"/>
    </row>
    <row r="583" spans="1:16" s="9" customFormat="1" ht="11.25" hidden="1" customHeight="1">
      <c r="A583" s="65"/>
      <c r="B583" s="77"/>
      <c r="C583" s="77"/>
      <c r="D583" s="158" t="s">
        <v>719</v>
      </c>
      <c r="E583" s="6"/>
      <c r="F583" s="6"/>
      <c r="G583" s="38"/>
      <c r="H583" s="39"/>
      <c r="I583" s="38"/>
      <c r="J583" s="21"/>
      <c r="K583" s="22"/>
      <c r="L583" s="182"/>
      <c r="M583" s="183"/>
      <c r="N583" s="262"/>
      <c r="O583" s="228"/>
      <c r="P583" s="192"/>
    </row>
    <row r="584" spans="1:16" s="9" customFormat="1" ht="11.25" hidden="1" customHeight="1">
      <c r="A584" s="65"/>
      <c r="B584" s="77"/>
      <c r="C584" s="77"/>
      <c r="D584" s="158" t="s">
        <v>720</v>
      </c>
      <c r="E584" s="6"/>
      <c r="F584" s="6"/>
      <c r="G584" s="38"/>
      <c r="H584" s="39"/>
      <c r="I584" s="38"/>
      <c r="J584" s="21"/>
      <c r="K584" s="22"/>
      <c r="L584" s="182"/>
      <c r="M584" s="183"/>
      <c r="N584" s="262"/>
      <c r="O584" s="228"/>
      <c r="P584" s="192"/>
    </row>
    <row r="585" spans="1:16" s="9" customFormat="1" ht="11.25" hidden="1" customHeight="1">
      <c r="A585" s="65"/>
      <c r="B585" s="77"/>
      <c r="C585" s="77"/>
      <c r="D585" s="158" t="s">
        <v>721</v>
      </c>
      <c r="E585" s="6"/>
      <c r="F585" s="6"/>
      <c r="G585" s="38"/>
      <c r="H585" s="39"/>
      <c r="I585" s="38"/>
      <c r="J585" s="21"/>
      <c r="K585" s="22"/>
      <c r="L585" s="182"/>
      <c r="M585" s="183"/>
      <c r="N585" s="262"/>
      <c r="O585" s="228"/>
      <c r="P585" s="192"/>
    </row>
    <row r="586" spans="1:16" s="9" customFormat="1" ht="11.25" hidden="1" customHeight="1">
      <c r="A586" s="65"/>
      <c r="B586" s="77"/>
      <c r="C586" s="77"/>
      <c r="D586" s="158" t="s">
        <v>722</v>
      </c>
      <c r="E586" s="6"/>
      <c r="F586" s="6"/>
      <c r="G586" s="38"/>
      <c r="H586" s="39"/>
      <c r="I586" s="38"/>
      <c r="J586" s="21"/>
      <c r="K586" s="22"/>
      <c r="L586" s="182"/>
      <c r="M586" s="183"/>
      <c r="N586" s="262"/>
      <c r="O586" s="228"/>
      <c r="P586" s="192"/>
    </row>
    <row r="587" spans="1:16" s="9" customFormat="1" ht="11.25" hidden="1" customHeight="1">
      <c r="A587" s="65"/>
      <c r="B587" s="77"/>
      <c r="C587" s="77"/>
      <c r="D587" s="158" t="s">
        <v>723</v>
      </c>
      <c r="E587" s="6"/>
      <c r="F587" s="6"/>
      <c r="G587" s="38"/>
      <c r="H587" s="39"/>
      <c r="I587" s="38"/>
      <c r="J587" s="21"/>
      <c r="K587" s="22"/>
      <c r="L587" s="182"/>
      <c r="M587" s="183"/>
      <c r="N587" s="262"/>
      <c r="O587" s="228"/>
      <c r="P587" s="192"/>
    </row>
    <row r="588" spans="1:16" s="9" customFormat="1" ht="11.25" hidden="1" customHeight="1">
      <c r="A588" s="65"/>
      <c r="B588" s="77"/>
      <c r="C588" s="77"/>
      <c r="D588" s="158" t="s">
        <v>724</v>
      </c>
      <c r="E588" s="6"/>
      <c r="F588" s="6"/>
      <c r="G588" s="38"/>
      <c r="H588" s="39"/>
      <c r="I588" s="38"/>
      <c r="J588" s="21"/>
      <c r="K588" s="22"/>
      <c r="L588" s="182"/>
      <c r="M588" s="183"/>
      <c r="N588" s="262"/>
      <c r="O588" s="228"/>
      <c r="P588" s="192"/>
    </row>
    <row r="589" spans="1:16" s="9" customFormat="1" ht="11.25" hidden="1" customHeight="1">
      <c r="A589" s="65" t="s">
        <v>3279</v>
      </c>
      <c r="B589" s="77" t="s">
        <v>725</v>
      </c>
      <c r="C589" s="77" t="s">
        <v>726</v>
      </c>
      <c r="D589" s="158" t="s">
        <v>727</v>
      </c>
      <c r="E589" s="6">
        <v>300.0998348238254</v>
      </c>
      <c r="F589" s="13">
        <f>E589+(E589*$N$4)/100</f>
        <v>300.0998348238254</v>
      </c>
      <c r="G589" s="38">
        <v>108</v>
      </c>
      <c r="H589" s="39" t="s">
        <v>728</v>
      </c>
      <c r="I589" s="38">
        <v>257.5</v>
      </c>
      <c r="J589" s="21">
        <v>6</v>
      </c>
      <c r="K589" s="22" t="s">
        <v>574</v>
      </c>
      <c r="L589" s="182">
        <f>F589-(F589*$N$5)/100</f>
        <v>300.0998348238254</v>
      </c>
      <c r="M589" s="183">
        <f>IF($N$5="",(F589*$P$5)/100+F589,L589+(L589*$P$5)/100)</f>
        <v>300.0998348238254</v>
      </c>
      <c r="N589" s="262"/>
      <c r="O589" s="228"/>
      <c r="P589" s="192"/>
    </row>
    <row r="590" spans="1:16" s="9" customFormat="1" ht="11.25" hidden="1" customHeight="1">
      <c r="A590" s="65"/>
      <c r="B590" s="77"/>
      <c r="C590" s="77"/>
      <c r="D590" s="158" t="s">
        <v>729</v>
      </c>
      <c r="E590" s="6"/>
      <c r="F590" s="6"/>
      <c r="G590" s="38"/>
      <c r="H590" s="39"/>
      <c r="I590" s="38"/>
      <c r="J590" s="21"/>
      <c r="K590" s="22"/>
      <c r="L590" s="182"/>
      <c r="M590" s="183"/>
      <c r="N590" s="262"/>
      <c r="O590" s="228"/>
      <c r="P590" s="192"/>
    </row>
    <row r="591" spans="1:16" s="9" customFormat="1" ht="11.25" hidden="1" customHeight="1">
      <c r="A591" s="65"/>
      <c r="B591" s="77"/>
      <c r="C591" s="77"/>
      <c r="D591" s="158" t="s">
        <v>730</v>
      </c>
      <c r="E591" s="6"/>
      <c r="F591" s="6"/>
      <c r="G591" s="38"/>
      <c r="H591" s="39"/>
      <c r="I591" s="38"/>
      <c r="J591" s="21"/>
      <c r="K591" s="22"/>
      <c r="L591" s="182"/>
      <c r="M591" s="183"/>
      <c r="N591" s="262"/>
      <c r="O591" s="228"/>
      <c r="P591" s="192"/>
    </row>
    <row r="592" spans="1:16" s="9" customFormat="1" ht="11.25" hidden="1" customHeight="1">
      <c r="A592" s="65"/>
      <c r="B592" s="77"/>
      <c r="C592" s="77"/>
      <c r="D592" s="158" t="s">
        <v>731</v>
      </c>
      <c r="E592" s="6"/>
      <c r="F592" s="6"/>
      <c r="G592" s="38"/>
      <c r="H592" s="39"/>
      <c r="I592" s="38"/>
      <c r="J592" s="21"/>
      <c r="K592" s="22"/>
      <c r="L592" s="182"/>
      <c r="M592" s="183"/>
      <c r="N592" s="262"/>
      <c r="O592" s="228"/>
      <c r="P592" s="192"/>
    </row>
    <row r="593" spans="1:16" s="9" customFormat="1" ht="11.25" hidden="1" customHeight="1">
      <c r="A593" s="65" t="s">
        <v>3280</v>
      </c>
      <c r="B593" s="77" t="s">
        <v>108</v>
      </c>
      <c r="C593" s="77" t="s">
        <v>638</v>
      </c>
      <c r="D593" s="158" t="s">
        <v>732</v>
      </c>
      <c r="E593" s="6">
        <v>300.1214582130707</v>
      </c>
      <c r="F593" s="13">
        <f>E593+(E593*$N$4)/100</f>
        <v>300.1214582130707</v>
      </c>
      <c r="G593" s="38">
        <v>108</v>
      </c>
      <c r="H593" s="39" t="s">
        <v>111</v>
      </c>
      <c r="I593" s="38">
        <v>222.5</v>
      </c>
      <c r="J593" s="21">
        <v>6</v>
      </c>
      <c r="K593" s="22" t="s">
        <v>574</v>
      </c>
      <c r="L593" s="182">
        <f>F593-(F593*$N$5)/100</f>
        <v>300.1214582130707</v>
      </c>
      <c r="M593" s="183">
        <f>IF($N$5="",(F593*$P$5)/100+F593,L593+(L593*$P$5)/100)</f>
        <v>300.1214582130707</v>
      </c>
      <c r="N593" s="262"/>
      <c r="O593" s="228"/>
      <c r="P593" s="192"/>
    </row>
    <row r="594" spans="1:16" s="9" customFormat="1" ht="11.25" hidden="1" customHeight="1">
      <c r="A594" s="65"/>
      <c r="B594" s="77"/>
      <c r="C594" s="77"/>
      <c r="D594" s="158" t="s">
        <v>733</v>
      </c>
      <c r="E594" s="6"/>
      <c r="F594" s="6"/>
      <c r="G594" s="38"/>
      <c r="H594" s="39"/>
      <c r="I594" s="38"/>
      <c r="J594" s="21"/>
      <c r="K594" s="22"/>
      <c r="L594" s="182"/>
      <c r="M594" s="183"/>
      <c r="N594" s="262"/>
      <c r="O594" s="228"/>
      <c r="P594" s="192"/>
    </row>
    <row r="595" spans="1:16" s="9" customFormat="1" ht="11.25" hidden="1" customHeight="1">
      <c r="A595" s="65" t="s">
        <v>323</v>
      </c>
      <c r="B595" s="77" t="s">
        <v>2698</v>
      </c>
      <c r="C595" s="77" t="s">
        <v>2699</v>
      </c>
      <c r="D595" s="158" t="s">
        <v>1584</v>
      </c>
      <c r="E595" s="6">
        <v>243.37847355494398</v>
      </c>
      <c r="F595" s="13">
        <f>E595+(E595*$N$4)/100</f>
        <v>243.37847355494398</v>
      </c>
      <c r="G595" s="38">
        <v>108</v>
      </c>
      <c r="H595" s="39" t="s">
        <v>56</v>
      </c>
      <c r="I595" s="38">
        <v>275.5</v>
      </c>
      <c r="J595" s="21">
        <v>6</v>
      </c>
      <c r="K595" s="22" t="s">
        <v>65</v>
      </c>
      <c r="L595" s="182">
        <f>F595-(F595*$N$5)/100</f>
        <v>243.37847355494398</v>
      </c>
      <c r="M595" s="183">
        <f>IF($N$5="",(F595*$P$5)/100+F595,L595+(L595*$P$5)/100)</f>
        <v>243.37847355494398</v>
      </c>
      <c r="N595" s="262"/>
      <c r="O595" s="228"/>
      <c r="P595" s="192"/>
    </row>
    <row r="596" spans="1:16" s="9" customFormat="1" ht="11.25" hidden="1" customHeight="1">
      <c r="A596" s="65"/>
      <c r="B596" s="77"/>
      <c r="C596" s="77"/>
      <c r="D596" s="158" t="s">
        <v>1585</v>
      </c>
      <c r="E596" s="6"/>
      <c r="F596" s="6"/>
      <c r="G596" s="38"/>
      <c r="H596" s="39"/>
      <c r="I596" s="38"/>
      <c r="J596" s="21"/>
      <c r="K596" s="22"/>
      <c r="L596" s="182"/>
      <c r="M596" s="183"/>
      <c r="N596" s="262"/>
      <c r="O596" s="228"/>
      <c r="P596" s="192"/>
    </row>
    <row r="597" spans="1:16" s="9" customFormat="1" ht="11.25" hidden="1" customHeight="1">
      <c r="A597" s="65"/>
      <c r="B597" s="77"/>
      <c r="C597" s="77"/>
      <c r="D597" s="158" t="s">
        <v>1983</v>
      </c>
      <c r="E597" s="6"/>
      <c r="F597" s="6"/>
      <c r="G597" s="38"/>
      <c r="H597" s="39"/>
      <c r="I597" s="38"/>
      <c r="J597" s="21"/>
      <c r="K597" s="22"/>
      <c r="L597" s="182"/>
      <c r="M597" s="183"/>
      <c r="N597" s="262"/>
      <c r="O597" s="228"/>
      <c r="P597" s="192"/>
    </row>
    <row r="598" spans="1:16" s="9" customFormat="1" ht="11.25" hidden="1" customHeight="1">
      <c r="A598" s="65"/>
      <c r="B598" s="77"/>
      <c r="C598" s="77"/>
      <c r="D598" s="158" t="s">
        <v>1984</v>
      </c>
      <c r="E598" s="6"/>
      <c r="F598" s="6"/>
      <c r="G598" s="38"/>
      <c r="H598" s="39"/>
      <c r="I598" s="38"/>
      <c r="J598" s="21"/>
      <c r="K598" s="22"/>
      <c r="L598" s="182"/>
      <c r="M598" s="183"/>
      <c r="N598" s="262"/>
      <c r="O598" s="228"/>
      <c r="P598" s="192"/>
    </row>
    <row r="599" spans="1:16" s="9" customFormat="1" ht="11.25" hidden="1" customHeight="1">
      <c r="A599" s="65"/>
      <c r="B599" s="77"/>
      <c r="C599" s="77"/>
      <c r="D599" s="158" t="s">
        <v>1985</v>
      </c>
      <c r="E599" s="6"/>
      <c r="F599" s="6"/>
      <c r="G599" s="38"/>
      <c r="H599" s="39"/>
      <c r="I599" s="38"/>
      <c r="J599" s="21"/>
      <c r="K599" s="22"/>
      <c r="L599" s="182"/>
      <c r="M599" s="183"/>
      <c r="N599" s="262"/>
      <c r="O599" s="228"/>
      <c r="P599" s="192"/>
    </row>
    <row r="600" spans="1:16" s="9" customFormat="1" ht="11.25" hidden="1" customHeight="1">
      <c r="A600" s="65" t="s">
        <v>3263</v>
      </c>
      <c r="B600" s="77" t="s">
        <v>734</v>
      </c>
      <c r="C600" s="77" t="s">
        <v>735</v>
      </c>
      <c r="D600" s="158" t="s">
        <v>736</v>
      </c>
      <c r="E600" s="6">
        <v>195.09404692926213</v>
      </c>
      <c r="F600" s="13">
        <f>E600+(E600*$N$4)/100</f>
        <v>195.09404692926213</v>
      </c>
      <c r="G600" s="38">
        <v>96</v>
      </c>
      <c r="H600" s="39" t="s">
        <v>737</v>
      </c>
      <c r="I600" s="38">
        <v>200</v>
      </c>
      <c r="J600" s="21">
        <v>6</v>
      </c>
      <c r="K600" s="22" t="s">
        <v>574</v>
      </c>
      <c r="L600" s="182">
        <f>F600-(F600*$N$5)/100</f>
        <v>195.09404692926213</v>
      </c>
      <c r="M600" s="183">
        <f>IF($N$5="",(F600*$P$5)/100+F600,L600+(L600*$P$5)/100)</f>
        <v>195.09404692926213</v>
      </c>
      <c r="N600" s="262"/>
      <c r="O600" s="228"/>
      <c r="P600" s="192"/>
    </row>
    <row r="601" spans="1:16" s="9" customFormat="1" ht="11.25" hidden="1" customHeight="1">
      <c r="A601" s="65"/>
      <c r="B601" s="77"/>
      <c r="C601" s="77"/>
      <c r="D601" s="158" t="s">
        <v>738</v>
      </c>
      <c r="E601" s="6"/>
      <c r="F601" s="6"/>
      <c r="G601" s="38"/>
      <c r="H601" s="39"/>
      <c r="I601" s="38"/>
      <c r="J601" s="21"/>
      <c r="K601" s="22"/>
      <c r="L601" s="182"/>
      <c r="M601" s="183"/>
      <c r="N601" s="262"/>
      <c r="O601" s="228"/>
      <c r="P601" s="192"/>
    </row>
    <row r="602" spans="1:16" s="9" customFormat="1" ht="11.25" hidden="1" customHeight="1">
      <c r="A602" s="65"/>
      <c r="B602" s="77"/>
      <c r="C602" s="77"/>
      <c r="D602" s="158" t="s">
        <v>739</v>
      </c>
      <c r="E602" s="6"/>
      <c r="F602" s="6"/>
      <c r="G602" s="38"/>
      <c r="H602" s="39"/>
      <c r="I602" s="38"/>
      <c r="J602" s="21"/>
      <c r="K602" s="22"/>
      <c r="L602" s="182"/>
      <c r="M602" s="183"/>
      <c r="N602" s="262"/>
      <c r="O602" s="228"/>
      <c r="P602" s="192"/>
    </row>
    <row r="603" spans="1:16" s="9" customFormat="1" ht="11.25" hidden="1" customHeight="1">
      <c r="A603" s="65"/>
      <c r="B603" s="77"/>
      <c r="C603" s="77"/>
      <c r="D603" s="158" t="s">
        <v>740</v>
      </c>
      <c r="E603" s="6"/>
      <c r="F603" s="6"/>
      <c r="G603" s="38"/>
      <c r="H603" s="39"/>
      <c r="I603" s="38"/>
      <c r="J603" s="21"/>
      <c r="K603" s="22"/>
      <c r="L603" s="182"/>
      <c r="M603" s="183"/>
      <c r="N603" s="262"/>
      <c r="O603" s="228"/>
      <c r="P603" s="192"/>
    </row>
    <row r="604" spans="1:16" s="9" customFormat="1" ht="11.25" hidden="1" customHeight="1">
      <c r="A604" s="65"/>
      <c r="B604" s="77"/>
      <c r="C604" s="77"/>
      <c r="D604" s="158" t="s">
        <v>741</v>
      </c>
      <c r="E604" s="6"/>
      <c r="F604" s="6"/>
      <c r="G604" s="38"/>
      <c r="H604" s="39"/>
      <c r="I604" s="38"/>
      <c r="J604" s="21"/>
      <c r="K604" s="22"/>
      <c r="L604" s="182"/>
      <c r="M604" s="183"/>
      <c r="N604" s="262"/>
      <c r="O604" s="228"/>
      <c r="P604" s="192"/>
    </row>
    <row r="605" spans="1:16" s="9" customFormat="1" ht="11.25" hidden="1" customHeight="1">
      <c r="A605" s="65"/>
      <c r="B605" s="77"/>
      <c r="C605" s="77"/>
      <c r="D605" s="158" t="s">
        <v>742</v>
      </c>
      <c r="E605" s="6"/>
      <c r="F605" s="6"/>
      <c r="G605" s="38"/>
      <c r="H605" s="39"/>
      <c r="I605" s="38"/>
      <c r="J605" s="21"/>
      <c r="K605" s="22"/>
      <c r="L605" s="182"/>
      <c r="M605" s="183"/>
      <c r="N605" s="262"/>
      <c r="O605" s="228"/>
      <c r="P605" s="192"/>
    </row>
    <row r="606" spans="1:16" s="9" customFormat="1" ht="11.25" hidden="1" customHeight="1">
      <c r="A606" s="65"/>
      <c r="B606" s="77"/>
      <c r="C606" s="77"/>
      <c r="D606" s="158" t="s">
        <v>743</v>
      </c>
      <c r="E606" s="6"/>
      <c r="F606" s="6"/>
      <c r="G606" s="38"/>
      <c r="H606" s="39"/>
      <c r="I606" s="38"/>
      <c r="J606" s="21"/>
      <c r="K606" s="22"/>
      <c r="L606" s="182"/>
      <c r="M606" s="183"/>
      <c r="N606" s="262"/>
      <c r="O606" s="228"/>
      <c r="P606" s="192"/>
    </row>
    <row r="607" spans="1:16" s="9" customFormat="1" ht="11.25" hidden="1" customHeight="1">
      <c r="A607" s="65" t="s">
        <v>300</v>
      </c>
      <c r="B607" s="77" t="s">
        <v>3173</v>
      </c>
      <c r="C607" s="77" t="s">
        <v>3174</v>
      </c>
      <c r="D607" s="158" t="s">
        <v>744</v>
      </c>
      <c r="E607" s="6">
        <v>316.74164256747468</v>
      </c>
      <c r="F607" s="13">
        <f>E607+(E607*$N$4)/100</f>
        <v>316.74164256747468</v>
      </c>
      <c r="G607" s="38">
        <v>93</v>
      </c>
      <c r="H607" s="39" t="s">
        <v>3097</v>
      </c>
      <c r="I607" s="38">
        <v>174</v>
      </c>
      <c r="J607" s="21">
        <v>6</v>
      </c>
      <c r="K607" s="22" t="s">
        <v>574</v>
      </c>
      <c r="L607" s="182">
        <f>F607-(F607*$N$5)/100</f>
        <v>316.74164256747468</v>
      </c>
      <c r="M607" s="183">
        <f>IF($N$5="",(F607*$P$5)/100+F607,L607+(L607*$P$5)/100)</f>
        <v>316.74164256747468</v>
      </c>
      <c r="N607" s="262"/>
      <c r="O607" s="228"/>
      <c r="P607" s="192"/>
    </row>
    <row r="608" spans="1:16" s="9" customFormat="1" ht="11.25" hidden="1" customHeight="1">
      <c r="A608" s="65"/>
      <c r="B608" s="77"/>
      <c r="C608" s="77"/>
      <c r="D608" s="158" t="s">
        <v>3179</v>
      </c>
      <c r="E608" s="6"/>
      <c r="F608" s="6"/>
      <c r="G608" s="38"/>
      <c r="H608" s="39"/>
      <c r="I608" s="38"/>
      <c r="J608" s="21"/>
      <c r="K608" s="22"/>
      <c r="L608" s="182"/>
      <c r="M608" s="183"/>
      <c r="N608" s="262"/>
      <c r="O608" s="228"/>
      <c r="P608" s="192"/>
    </row>
    <row r="609" spans="1:16" s="9" customFormat="1" ht="11.25" hidden="1" customHeight="1">
      <c r="A609" s="65" t="s">
        <v>301</v>
      </c>
      <c r="B609" s="77" t="s">
        <v>3180</v>
      </c>
      <c r="C609" s="77" t="s">
        <v>3181</v>
      </c>
      <c r="D609" s="158" t="s">
        <v>745</v>
      </c>
      <c r="E609" s="6">
        <v>372.9632002393638</v>
      </c>
      <c r="F609" s="13">
        <f>E609+(E609*$N$4)/100</f>
        <v>372.9632002393638</v>
      </c>
      <c r="G609" s="38">
        <v>93</v>
      </c>
      <c r="H609" s="39" t="s">
        <v>1418</v>
      </c>
      <c r="I609" s="38">
        <v>212</v>
      </c>
      <c r="J609" s="21">
        <v>6</v>
      </c>
      <c r="K609" s="22" t="s">
        <v>574</v>
      </c>
      <c r="L609" s="182">
        <f>F609-(F609*$N$5)/100</f>
        <v>372.9632002393638</v>
      </c>
      <c r="M609" s="183">
        <f>IF($N$5="",(F609*$P$5)/100+F609,L609+(L609*$P$5)/100)</f>
        <v>372.9632002393638</v>
      </c>
      <c r="N609" s="262"/>
      <c r="O609" s="228"/>
      <c r="P609" s="192"/>
    </row>
    <row r="610" spans="1:16" s="9" customFormat="1" ht="11.25" hidden="1" customHeight="1">
      <c r="A610" s="65"/>
      <c r="B610" s="77"/>
      <c r="C610" s="77"/>
      <c r="D610" s="158" t="s">
        <v>746</v>
      </c>
      <c r="E610" s="6"/>
      <c r="F610" s="6"/>
      <c r="G610" s="38"/>
      <c r="H610" s="39"/>
      <c r="I610" s="38"/>
      <c r="J610" s="21"/>
      <c r="K610" s="22"/>
      <c r="L610" s="182"/>
      <c r="M610" s="183"/>
      <c r="N610" s="262"/>
      <c r="O610" s="228"/>
      <c r="P610" s="192"/>
    </row>
    <row r="611" spans="1:16" s="9" customFormat="1" ht="11.25" hidden="1" customHeight="1">
      <c r="A611" s="65"/>
      <c r="B611" s="77"/>
      <c r="C611" s="77"/>
      <c r="D611" s="158" t="s">
        <v>747</v>
      </c>
      <c r="E611" s="6"/>
      <c r="F611" s="6"/>
      <c r="G611" s="38"/>
      <c r="H611" s="39"/>
      <c r="I611" s="38"/>
      <c r="J611" s="21"/>
      <c r="K611" s="22"/>
      <c r="L611" s="182"/>
      <c r="M611" s="183"/>
      <c r="N611" s="262"/>
      <c r="O611" s="228"/>
      <c r="P611" s="192"/>
    </row>
    <row r="612" spans="1:16" s="9" customFormat="1" ht="11.25" hidden="1" customHeight="1">
      <c r="A612" s="65"/>
      <c r="B612" s="77"/>
      <c r="C612" s="77"/>
      <c r="D612" s="158" t="s">
        <v>748</v>
      </c>
      <c r="E612" s="6"/>
      <c r="F612" s="6"/>
      <c r="G612" s="38"/>
      <c r="H612" s="39"/>
      <c r="I612" s="38"/>
      <c r="J612" s="21"/>
      <c r="K612" s="22"/>
      <c r="L612" s="182"/>
      <c r="M612" s="183"/>
      <c r="N612" s="262"/>
      <c r="O612" s="228"/>
      <c r="P612" s="192"/>
    </row>
    <row r="613" spans="1:16" s="9" customFormat="1" ht="11.25" hidden="1" customHeight="1">
      <c r="A613" s="65"/>
      <c r="B613" s="77"/>
      <c r="C613" s="77"/>
      <c r="D613" s="158" t="s">
        <v>749</v>
      </c>
      <c r="E613" s="6"/>
      <c r="F613" s="6"/>
      <c r="G613" s="38"/>
      <c r="H613" s="39"/>
      <c r="I613" s="38"/>
      <c r="J613" s="21"/>
      <c r="K613" s="22"/>
      <c r="L613" s="182"/>
      <c r="M613" s="183"/>
      <c r="N613" s="262"/>
      <c r="O613" s="228"/>
      <c r="P613" s="192"/>
    </row>
    <row r="614" spans="1:16" s="9" customFormat="1" ht="11.25" hidden="1" customHeight="1">
      <c r="A614" s="65" t="s">
        <v>312</v>
      </c>
      <c r="B614" s="77">
        <v>0</v>
      </c>
      <c r="C614" s="77">
        <v>0</v>
      </c>
      <c r="D614" s="158" t="s">
        <v>750</v>
      </c>
      <c r="E614" s="6">
        <v>243.31681466567039</v>
      </c>
      <c r="F614" s="13">
        <f>E614+(E614*$N$4)/100</f>
        <v>243.31681466567039</v>
      </c>
      <c r="G614" s="38">
        <v>0</v>
      </c>
      <c r="H614" s="39">
        <v>0</v>
      </c>
      <c r="I614" s="38">
        <v>0</v>
      </c>
      <c r="J614" s="21">
        <v>6</v>
      </c>
      <c r="K614" s="22" t="s">
        <v>65</v>
      </c>
      <c r="L614" s="182">
        <f>F614-(F614*$N$5)/100</f>
        <v>243.31681466567039</v>
      </c>
      <c r="M614" s="183">
        <f>IF($N$5="",(F614*$P$5)/100+F614,L614+(L614*$P$5)/100)</f>
        <v>243.31681466567039</v>
      </c>
      <c r="N614" s="262"/>
      <c r="O614" s="228"/>
      <c r="P614" s="192"/>
    </row>
    <row r="615" spans="1:16" s="9" customFormat="1" ht="11.25" hidden="1" customHeight="1">
      <c r="A615" s="65" t="s">
        <v>3288</v>
      </c>
      <c r="B615" s="77">
        <v>0</v>
      </c>
      <c r="C615" s="77" t="s">
        <v>751</v>
      </c>
      <c r="D615" s="158" t="s">
        <v>752</v>
      </c>
      <c r="E615" s="6">
        <v>290.49383056012931</v>
      </c>
      <c r="F615" s="13">
        <f>E615+(E615*$N$4)/100</f>
        <v>290.49383056012931</v>
      </c>
      <c r="G615" s="38">
        <v>76</v>
      </c>
      <c r="H615" s="39" t="s">
        <v>3166</v>
      </c>
      <c r="I615" s="38">
        <v>124</v>
      </c>
      <c r="J615" s="21">
        <v>0</v>
      </c>
      <c r="K615" s="22" t="s">
        <v>65</v>
      </c>
      <c r="L615" s="182">
        <f>F615-(F615*$N$5)/100</f>
        <v>290.49383056012931</v>
      </c>
      <c r="M615" s="183">
        <f>IF($N$5="",(F615*$P$5)/100+F615,L615+(L615*$P$5)/100)</f>
        <v>290.49383056012931</v>
      </c>
      <c r="N615" s="262"/>
      <c r="O615" s="228"/>
      <c r="P615" s="192"/>
    </row>
    <row r="616" spans="1:16" s="9" customFormat="1" ht="11.25" hidden="1" customHeight="1">
      <c r="A616" s="65"/>
      <c r="B616" s="77"/>
      <c r="C616" s="77"/>
      <c r="D616" s="158" t="s">
        <v>753</v>
      </c>
      <c r="E616" s="6"/>
      <c r="F616" s="6"/>
      <c r="G616" s="38"/>
      <c r="H616" s="39"/>
      <c r="I616" s="38"/>
      <c r="J616" s="21"/>
      <c r="K616" s="22"/>
      <c r="L616" s="182"/>
      <c r="M616" s="183"/>
      <c r="N616" s="262"/>
      <c r="O616" s="228"/>
      <c r="P616" s="192"/>
    </row>
    <row r="617" spans="1:16" s="9" customFormat="1" ht="11.25" hidden="1" customHeight="1">
      <c r="A617" s="65"/>
      <c r="B617" s="77"/>
      <c r="C617" s="77"/>
      <c r="D617" s="158" t="s">
        <v>754</v>
      </c>
      <c r="E617" s="6"/>
      <c r="F617" s="6"/>
      <c r="G617" s="38"/>
      <c r="H617" s="39"/>
      <c r="I617" s="38"/>
      <c r="J617" s="21"/>
      <c r="K617" s="22"/>
      <c r="L617" s="182"/>
      <c r="M617" s="183"/>
      <c r="N617" s="262"/>
      <c r="O617" s="228"/>
      <c r="P617" s="192"/>
    </row>
    <row r="618" spans="1:16" s="9" customFormat="1" ht="11.25" hidden="1" customHeight="1">
      <c r="A618" s="65" t="s">
        <v>3275</v>
      </c>
      <c r="B618" s="77">
        <v>0</v>
      </c>
      <c r="C618" s="77" t="s">
        <v>755</v>
      </c>
      <c r="D618" s="158" t="s">
        <v>756</v>
      </c>
      <c r="E618" s="6">
        <v>196.15732117284119</v>
      </c>
      <c r="F618" s="13">
        <f>E618+(E618*$N$4)/100</f>
        <v>196.15732117284119</v>
      </c>
      <c r="G618" s="38">
        <v>92</v>
      </c>
      <c r="H618" s="39" t="s">
        <v>3166</v>
      </c>
      <c r="I618" s="38">
        <v>174</v>
      </c>
      <c r="J618" s="21">
        <v>0</v>
      </c>
      <c r="K618" s="22" t="s">
        <v>65</v>
      </c>
      <c r="L618" s="182">
        <f>F618-(F618*$N$5)/100</f>
        <v>196.15732117284119</v>
      </c>
      <c r="M618" s="183">
        <f>IF($N$5="",(F618*$P$5)/100+F618,L618+(L618*$P$5)/100)</f>
        <v>196.15732117284119</v>
      </c>
      <c r="N618" s="262"/>
      <c r="O618" s="228"/>
      <c r="P618" s="192"/>
    </row>
    <row r="619" spans="1:16" s="9" customFormat="1" ht="11.25" hidden="1" customHeight="1">
      <c r="A619" s="65"/>
      <c r="B619" s="77"/>
      <c r="C619" s="77"/>
      <c r="D619" s="158" t="s">
        <v>757</v>
      </c>
      <c r="E619" s="6"/>
      <c r="F619" s="6"/>
      <c r="G619" s="38"/>
      <c r="H619" s="39"/>
      <c r="I619" s="38"/>
      <c r="J619" s="21"/>
      <c r="K619" s="22"/>
      <c r="L619" s="182"/>
      <c r="M619" s="183"/>
      <c r="N619" s="262"/>
      <c r="O619" s="228"/>
      <c r="P619" s="192"/>
    </row>
    <row r="620" spans="1:16" s="9" customFormat="1" ht="11.25" hidden="1" customHeight="1">
      <c r="A620" s="65" t="s">
        <v>3281</v>
      </c>
      <c r="B620" s="77">
        <v>0</v>
      </c>
      <c r="C620" s="77" t="s">
        <v>758</v>
      </c>
      <c r="D620" s="158" t="s">
        <v>759</v>
      </c>
      <c r="E620" s="6">
        <v>100.94692860639834</v>
      </c>
      <c r="F620" s="13">
        <f>E620+(E620*$N$4)/100</f>
        <v>100.94692860639834</v>
      </c>
      <c r="G620" s="38">
        <v>84</v>
      </c>
      <c r="H620" s="39" t="s">
        <v>1418</v>
      </c>
      <c r="I620" s="38">
        <v>160</v>
      </c>
      <c r="J620" s="21">
        <v>0</v>
      </c>
      <c r="K620" s="22" t="s">
        <v>574</v>
      </c>
      <c r="L620" s="182">
        <f>F620-(F620*$N$5)/100</f>
        <v>100.94692860639834</v>
      </c>
      <c r="M620" s="183">
        <f>IF($N$5="",(F620*$P$5)/100+F620,L620+(L620*$P$5)/100)</f>
        <v>100.94692860639834</v>
      </c>
      <c r="N620" s="262"/>
      <c r="O620" s="228"/>
      <c r="P620" s="192"/>
    </row>
    <row r="621" spans="1:16" s="9" customFormat="1" ht="11.25" hidden="1" customHeight="1">
      <c r="A621" s="65"/>
      <c r="B621" s="77"/>
      <c r="C621" s="77"/>
      <c r="D621" s="158" t="s">
        <v>760</v>
      </c>
      <c r="E621" s="6"/>
      <c r="F621" s="6"/>
      <c r="G621" s="38"/>
      <c r="H621" s="39"/>
      <c r="I621" s="38"/>
      <c r="J621" s="21"/>
      <c r="K621" s="22"/>
      <c r="L621" s="182"/>
      <c r="M621" s="183"/>
      <c r="N621" s="262"/>
      <c r="O621" s="228"/>
      <c r="P621" s="192"/>
    </row>
    <row r="622" spans="1:16" s="9" customFormat="1" ht="11.25" hidden="1" customHeight="1">
      <c r="A622" s="65"/>
      <c r="B622" s="77"/>
      <c r="C622" s="77"/>
      <c r="D622" s="158" t="s">
        <v>761</v>
      </c>
      <c r="E622" s="6"/>
      <c r="F622" s="6"/>
      <c r="G622" s="38"/>
      <c r="H622" s="39"/>
      <c r="I622" s="38"/>
      <c r="J622" s="21"/>
      <c r="K622" s="22"/>
      <c r="L622" s="182"/>
      <c r="M622" s="183"/>
      <c r="N622" s="262"/>
      <c r="O622" s="228"/>
      <c r="P622" s="192"/>
    </row>
    <row r="623" spans="1:16" s="9" customFormat="1" ht="11.25" hidden="1" customHeight="1">
      <c r="A623" s="65"/>
      <c r="B623" s="77"/>
      <c r="C623" s="77"/>
      <c r="D623" s="158" t="s">
        <v>762</v>
      </c>
      <c r="E623" s="6"/>
      <c r="F623" s="6"/>
      <c r="G623" s="38"/>
      <c r="H623" s="39"/>
      <c r="I623" s="38"/>
      <c r="J623" s="21"/>
      <c r="K623" s="22"/>
      <c r="L623" s="182"/>
      <c r="M623" s="183"/>
      <c r="N623" s="262"/>
      <c r="O623" s="228"/>
      <c r="P623" s="192"/>
    </row>
    <row r="624" spans="1:16" s="9" customFormat="1" ht="11.25" hidden="1" customHeight="1">
      <c r="A624" s="65"/>
      <c r="B624" s="77"/>
      <c r="C624" s="77"/>
      <c r="D624" s="158" t="s">
        <v>763</v>
      </c>
      <c r="E624" s="6"/>
      <c r="F624" s="6"/>
      <c r="G624" s="38"/>
      <c r="H624" s="39"/>
      <c r="I624" s="38"/>
      <c r="J624" s="21"/>
      <c r="K624" s="22"/>
      <c r="L624" s="182"/>
      <c r="M624" s="183"/>
      <c r="N624" s="262"/>
      <c r="O624" s="228"/>
      <c r="P624" s="192"/>
    </row>
    <row r="625" spans="1:16" s="9" customFormat="1" ht="11.25" hidden="1" customHeight="1">
      <c r="A625" s="65" t="s">
        <v>867</v>
      </c>
      <c r="B625" s="77" t="s">
        <v>236</v>
      </c>
      <c r="C625" s="77" t="s">
        <v>1321</v>
      </c>
      <c r="D625" s="158" t="s">
        <v>345</v>
      </c>
      <c r="E625" s="6">
        <v>72.275060101243824</v>
      </c>
      <c r="F625" s="13">
        <f t="shared" ref="F625:F632" si="61">E625+(E625*$N$4)/100</f>
        <v>72.275060101243824</v>
      </c>
      <c r="G625" s="38">
        <v>83</v>
      </c>
      <c r="H625" s="39" t="s">
        <v>59</v>
      </c>
      <c r="I625" s="38">
        <v>130</v>
      </c>
      <c r="J625" s="21">
        <v>50</v>
      </c>
      <c r="K625" s="22" t="s">
        <v>574</v>
      </c>
      <c r="L625" s="182">
        <f t="shared" ref="L625:L632" si="62">F625-(F625*$N$5)/100</f>
        <v>72.275060101243824</v>
      </c>
      <c r="M625" s="183">
        <f t="shared" ref="M625:M632" si="63">IF($N$5="",(F625*$P$5)/100+F625,L625+(L625*$P$5)/100)</f>
        <v>72.275060101243824</v>
      </c>
      <c r="N625" s="262"/>
      <c r="O625" s="228"/>
      <c r="P625" s="192"/>
    </row>
    <row r="626" spans="1:16" s="7" customFormat="1" ht="11.25" hidden="1" customHeight="1">
      <c r="A626" s="65" t="s">
        <v>915</v>
      </c>
      <c r="B626" s="77">
        <v>0</v>
      </c>
      <c r="C626" s="77" t="s">
        <v>1321</v>
      </c>
      <c r="D626" s="158" t="s">
        <v>345</v>
      </c>
      <c r="E626" s="6">
        <v>67.94665408162453</v>
      </c>
      <c r="F626" s="13">
        <f t="shared" si="61"/>
        <v>67.94665408162453</v>
      </c>
      <c r="G626" s="38">
        <v>0</v>
      </c>
      <c r="H626" s="39">
        <v>0</v>
      </c>
      <c r="I626" s="38">
        <v>0</v>
      </c>
      <c r="J626" s="21">
        <v>50</v>
      </c>
      <c r="K626" s="22" t="s">
        <v>574</v>
      </c>
      <c r="L626" s="182">
        <f t="shared" si="62"/>
        <v>67.94665408162453</v>
      </c>
      <c r="M626" s="183">
        <f t="shared" si="63"/>
        <v>67.94665408162453</v>
      </c>
      <c r="N626" s="262"/>
      <c r="O626" s="228"/>
      <c r="P626" s="192"/>
    </row>
    <row r="627" spans="1:16" s="7" customFormat="1" ht="11.25" hidden="1" customHeight="1">
      <c r="A627" s="65" t="s">
        <v>871</v>
      </c>
      <c r="B627" s="77" t="s">
        <v>546</v>
      </c>
      <c r="C627" s="77" t="s">
        <v>1240</v>
      </c>
      <c r="D627" s="158" t="s">
        <v>1068</v>
      </c>
      <c r="E627" s="6">
        <v>103.76952653702175</v>
      </c>
      <c r="F627" s="13">
        <f t="shared" si="61"/>
        <v>103.76952653702175</v>
      </c>
      <c r="G627" s="38">
        <v>107</v>
      </c>
      <c r="H627" s="39" t="s">
        <v>52</v>
      </c>
      <c r="I627" s="38">
        <v>180</v>
      </c>
      <c r="J627" s="21">
        <v>18</v>
      </c>
      <c r="K627" s="22" t="s">
        <v>574</v>
      </c>
      <c r="L627" s="182">
        <f t="shared" si="62"/>
        <v>103.76952653702175</v>
      </c>
      <c r="M627" s="183">
        <f t="shared" si="63"/>
        <v>103.76952653702175</v>
      </c>
      <c r="N627" s="262"/>
      <c r="O627" s="228"/>
      <c r="P627" s="192"/>
    </row>
    <row r="628" spans="1:16" s="7" customFormat="1" ht="11.25" hidden="1" customHeight="1">
      <c r="A628" s="65" t="s">
        <v>897</v>
      </c>
      <c r="B628" s="77" t="s">
        <v>1305</v>
      </c>
      <c r="C628" s="77">
        <v>0</v>
      </c>
      <c r="D628" s="158" t="s">
        <v>1232</v>
      </c>
      <c r="E628" s="6">
        <v>34.119471326745995</v>
      </c>
      <c r="F628" s="13">
        <f t="shared" si="61"/>
        <v>34.119471326745995</v>
      </c>
      <c r="G628" s="38">
        <v>0</v>
      </c>
      <c r="H628" s="39">
        <v>0</v>
      </c>
      <c r="I628" s="38">
        <v>0</v>
      </c>
      <c r="J628" s="21">
        <v>6</v>
      </c>
      <c r="K628" s="22" t="s">
        <v>65</v>
      </c>
      <c r="L628" s="182">
        <f t="shared" si="62"/>
        <v>34.119471326745995</v>
      </c>
      <c r="M628" s="183">
        <f t="shared" si="63"/>
        <v>34.119471326745995</v>
      </c>
      <c r="N628" s="262"/>
      <c r="O628" s="228"/>
      <c r="P628" s="192"/>
    </row>
    <row r="629" spans="1:16" ht="11.25" hidden="1" customHeight="1">
      <c r="A629" s="65" t="s">
        <v>899</v>
      </c>
      <c r="B629" s="77" t="s">
        <v>1307</v>
      </c>
      <c r="C629" s="77">
        <v>0</v>
      </c>
      <c r="D629" s="158" t="s">
        <v>1234</v>
      </c>
      <c r="E629" s="6">
        <v>59.672352341794088</v>
      </c>
      <c r="F629" s="13">
        <f t="shared" si="61"/>
        <v>59.672352341794088</v>
      </c>
      <c r="G629" s="38">
        <v>0</v>
      </c>
      <c r="H629" s="39">
        <v>0</v>
      </c>
      <c r="I629" s="38">
        <v>0</v>
      </c>
      <c r="J629" s="21">
        <v>6</v>
      </c>
      <c r="K629" s="22" t="s">
        <v>65</v>
      </c>
      <c r="L629" s="182">
        <f t="shared" si="62"/>
        <v>59.672352341794088</v>
      </c>
      <c r="M629" s="183">
        <f t="shared" si="63"/>
        <v>59.672352341794088</v>
      </c>
      <c r="P629" s="192"/>
    </row>
    <row r="630" spans="1:16" ht="11.25" hidden="1" customHeight="1">
      <c r="A630" s="65" t="s">
        <v>900</v>
      </c>
      <c r="B630" s="77" t="s">
        <v>3527</v>
      </c>
      <c r="C630" s="77">
        <v>0</v>
      </c>
      <c r="D630" s="158" t="s">
        <v>1235</v>
      </c>
      <c r="E630" s="6">
        <v>52.371475935058086</v>
      </c>
      <c r="F630" s="13">
        <f t="shared" si="61"/>
        <v>52.371475935058086</v>
      </c>
      <c r="G630" s="38">
        <v>0</v>
      </c>
      <c r="H630" s="39">
        <v>0</v>
      </c>
      <c r="I630" s="38">
        <v>0</v>
      </c>
      <c r="J630" s="21">
        <v>6</v>
      </c>
      <c r="K630" s="22" t="s">
        <v>65</v>
      </c>
      <c r="L630" s="182">
        <f t="shared" si="62"/>
        <v>52.371475935058086</v>
      </c>
      <c r="M630" s="183">
        <f t="shared" si="63"/>
        <v>52.371475935058086</v>
      </c>
      <c r="P630" s="192"/>
    </row>
    <row r="631" spans="1:16" ht="11.25" hidden="1" customHeight="1">
      <c r="A631" s="65" t="s">
        <v>902</v>
      </c>
      <c r="B631" s="77">
        <v>0</v>
      </c>
      <c r="C631" s="77">
        <v>0</v>
      </c>
      <c r="D631" s="158" t="s">
        <v>2645</v>
      </c>
      <c r="E631" s="6">
        <v>44.953907789808632</v>
      </c>
      <c r="F631" s="13">
        <f t="shared" si="61"/>
        <v>44.953907789808632</v>
      </c>
      <c r="G631" s="38">
        <v>0</v>
      </c>
      <c r="H631" s="39">
        <v>0</v>
      </c>
      <c r="I631" s="38">
        <v>0</v>
      </c>
      <c r="J631" s="21">
        <v>6</v>
      </c>
      <c r="K631" s="22" t="s">
        <v>65</v>
      </c>
      <c r="L631" s="182">
        <f t="shared" si="62"/>
        <v>44.953907789808632</v>
      </c>
      <c r="M631" s="183">
        <f t="shared" si="63"/>
        <v>44.953907789808632</v>
      </c>
      <c r="P631" s="192"/>
    </row>
    <row r="632" spans="1:16" ht="11.25" hidden="1" customHeight="1">
      <c r="A632" s="65" t="s">
        <v>3286</v>
      </c>
      <c r="B632" s="77">
        <v>0</v>
      </c>
      <c r="C632" s="77" t="s">
        <v>113</v>
      </c>
      <c r="D632" s="158" t="s">
        <v>764</v>
      </c>
      <c r="E632" s="6">
        <v>463.82617311633351</v>
      </c>
      <c r="F632" s="13">
        <f t="shared" si="61"/>
        <v>463.82617311633351</v>
      </c>
      <c r="G632" s="38">
        <v>0</v>
      </c>
      <c r="H632" s="39">
        <v>0</v>
      </c>
      <c r="I632" s="38">
        <v>0</v>
      </c>
      <c r="J632" s="21">
        <v>0</v>
      </c>
      <c r="K632" s="22" t="s">
        <v>600</v>
      </c>
      <c r="L632" s="182">
        <f t="shared" si="62"/>
        <v>463.82617311633351</v>
      </c>
      <c r="M632" s="183">
        <f t="shared" si="63"/>
        <v>463.82617311633351</v>
      </c>
      <c r="P632" s="192"/>
    </row>
    <row r="633" spans="1:16" ht="11.25" hidden="1" customHeight="1">
      <c r="A633" s="65"/>
      <c r="B633" s="77"/>
      <c r="C633" s="77"/>
      <c r="D633" s="158" t="s">
        <v>1073</v>
      </c>
      <c r="E633" s="6"/>
      <c r="F633" s="6"/>
      <c r="G633" s="38"/>
      <c r="H633" s="39"/>
      <c r="I633" s="38"/>
      <c r="J633" s="21"/>
      <c r="K633" s="22"/>
      <c r="L633" s="182"/>
      <c r="M633" s="183"/>
      <c r="P633" s="192"/>
    </row>
    <row r="634" spans="1:16" ht="11.25" hidden="1" customHeight="1">
      <c r="A634" s="65"/>
      <c r="B634" s="77"/>
      <c r="C634" s="77"/>
      <c r="D634" s="158" t="s">
        <v>1074</v>
      </c>
      <c r="E634" s="6"/>
      <c r="F634" s="6"/>
      <c r="G634" s="38"/>
      <c r="H634" s="39"/>
      <c r="I634" s="38"/>
      <c r="J634" s="21"/>
      <c r="K634" s="22"/>
      <c r="L634" s="182"/>
      <c r="M634" s="183"/>
      <c r="P634" s="192"/>
    </row>
    <row r="635" spans="1:16" ht="11.25" hidden="1" customHeight="1">
      <c r="A635" s="65" t="s">
        <v>2910</v>
      </c>
      <c r="B635" s="77">
        <v>0</v>
      </c>
      <c r="C635" s="77" t="s">
        <v>2908</v>
      </c>
      <c r="D635" s="158" t="s">
        <v>2935</v>
      </c>
      <c r="E635" s="6">
        <v>164.29367906447408</v>
      </c>
      <c r="F635" s="13">
        <f>E635+(E635*$N$4)/100</f>
        <v>164.29367906447408</v>
      </c>
      <c r="G635" s="38">
        <v>67</v>
      </c>
      <c r="H635" s="38">
        <v>0</v>
      </c>
      <c r="I635" s="39">
        <v>102</v>
      </c>
      <c r="J635" s="38">
        <v>6</v>
      </c>
      <c r="K635" s="22" t="s">
        <v>600</v>
      </c>
      <c r="L635" s="182">
        <f>F635-(F635*$N$5)/100</f>
        <v>164.29367906447408</v>
      </c>
      <c r="M635" s="183">
        <f>IF($N$5="",(F635*$P$5)/100+F635,L635+(L635*$P$5)/100)</f>
        <v>164.29367906447408</v>
      </c>
      <c r="P635" s="192"/>
    </row>
    <row r="636" spans="1:16" ht="11.25" hidden="1" customHeight="1">
      <c r="A636" s="65" t="s">
        <v>1988</v>
      </c>
      <c r="B636" s="77">
        <v>0</v>
      </c>
      <c r="C636" s="77" t="s">
        <v>1986</v>
      </c>
      <c r="D636" s="158" t="s">
        <v>1987</v>
      </c>
      <c r="E636" s="6">
        <v>55.89918434370815</v>
      </c>
      <c r="F636" s="13">
        <f>E636+(E636*$N$4)/100</f>
        <v>55.89918434370815</v>
      </c>
      <c r="G636" s="38">
        <v>75</v>
      </c>
      <c r="H636" s="39">
        <v>9.5</v>
      </c>
      <c r="I636" s="38">
        <v>175</v>
      </c>
      <c r="J636" s="21">
        <v>0</v>
      </c>
      <c r="K636" s="22" t="s">
        <v>1506</v>
      </c>
      <c r="L636" s="182">
        <f>F636-(F636*$N$5)/100</f>
        <v>55.89918434370815</v>
      </c>
      <c r="M636" s="183">
        <f>IF($N$5="",(F636*$P$5)/100+F636,L636+(L636*$P$5)/100)</f>
        <v>55.89918434370815</v>
      </c>
      <c r="P636" s="192"/>
    </row>
    <row r="637" spans="1:16" ht="11.25" hidden="1" customHeight="1">
      <c r="A637" s="65" t="s">
        <v>1502</v>
      </c>
      <c r="B637" s="77" t="s">
        <v>1503</v>
      </c>
      <c r="C637" s="77" t="s">
        <v>1504</v>
      </c>
      <c r="D637" s="158" t="s">
        <v>2734</v>
      </c>
      <c r="E637" s="6">
        <v>0</v>
      </c>
      <c r="F637" s="13">
        <v>0</v>
      </c>
      <c r="G637" s="38">
        <v>61.5</v>
      </c>
      <c r="H637" s="39">
        <v>8</v>
      </c>
      <c r="I637" s="38">
        <v>170</v>
      </c>
      <c r="J637" s="21">
        <v>6</v>
      </c>
      <c r="K637" s="22" t="s">
        <v>1506</v>
      </c>
      <c r="L637" s="182">
        <f>F637-(F637*$N$5)/100</f>
        <v>0</v>
      </c>
      <c r="M637" s="183">
        <f>IF($N$5="",(F637*$P$5)/100+F637,L637+(L637*$P$5)/100)</f>
        <v>0</v>
      </c>
      <c r="P637" s="192"/>
    </row>
    <row r="638" spans="1:16" ht="11.25" hidden="1" customHeight="1">
      <c r="A638" s="65"/>
      <c r="B638" s="77"/>
      <c r="C638" s="77"/>
      <c r="D638" s="158" t="s">
        <v>2735</v>
      </c>
      <c r="E638" s="6"/>
      <c r="F638" s="6"/>
      <c r="G638" s="38"/>
      <c r="H638" s="39"/>
      <c r="I638" s="38"/>
      <c r="J638" s="21"/>
      <c r="K638" s="22"/>
      <c r="L638" s="182"/>
      <c r="M638" s="183"/>
      <c r="P638" s="192"/>
    </row>
    <row r="639" spans="1:16" ht="11.25" hidden="1" customHeight="1">
      <c r="A639" s="65"/>
      <c r="B639" s="77"/>
      <c r="C639" s="77"/>
      <c r="D639" s="158" t="s">
        <v>2736</v>
      </c>
      <c r="E639" s="6"/>
      <c r="F639" s="6"/>
      <c r="G639" s="38"/>
      <c r="H639" s="39"/>
      <c r="I639" s="38"/>
      <c r="J639" s="21"/>
      <c r="K639" s="22"/>
      <c r="L639" s="182"/>
      <c r="M639" s="183"/>
      <c r="P639" s="192"/>
    </row>
    <row r="640" spans="1:16" ht="11.25" customHeight="1">
      <c r="A640" s="271" t="s">
        <v>334</v>
      </c>
      <c r="B640" s="272"/>
      <c r="C640" s="272"/>
      <c r="D640" s="272"/>
      <c r="E640" s="272"/>
      <c r="F640" s="272"/>
      <c r="G640" s="272"/>
      <c r="H640" s="272"/>
      <c r="I640" s="272"/>
      <c r="J640" s="272"/>
      <c r="K640" s="273"/>
      <c r="L640" s="184"/>
      <c r="M640" s="185"/>
      <c r="P640" s="192"/>
    </row>
    <row r="641" spans="1:16" ht="11.25" customHeight="1">
      <c r="A641" s="268" t="s">
        <v>3076</v>
      </c>
      <c r="B641" s="269"/>
      <c r="C641" s="269"/>
      <c r="D641" s="269"/>
      <c r="E641" s="269"/>
      <c r="F641" s="269"/>
      <c r="G641" s="269"/>
      <c r="H641" s="269"/>
      <c r="I641" s="269"/>
      <c r="J641" s="269"/>
      <c r="K641" s="270"/>
      <c r="L641" s="184"/>
      <c r="M641" s="185"/>
      <c r="P641" s="192"/>
    </row>
    <row r="642" spans="1:16" ht="11.25" customHeight="1">
      <c r="A642" s="65" t="s">
        <v>1829</v>
      </c>
      <c r="B642" s="77" t="s">
        <v>3096</v>
      </c>
      <c r="C642" s="77" t="s">
        <v>3141</v>
      </c>
      <c r="D642" s="158" t="s">
        <v>3471</v>
      </c>
      <c r="E642" s="6">
        <v>84.150401784528441</v>
      </c>
      <c r="F642" s="13">
        <f t="shared" ref="F642:F647" si="64">E642+(E642*$N$4)/100</f>
        <v>84.150401784528441</v>
      </c>
      <c r="G642" s="38">
        <v>372</v>
      </c>
      <c r="H642" s="39">
        <v>152</v>
      </c>
      <c r="I642" s="38">
        <v>58</v>
      </c>
      <c r="J642" s="21">
        <v>20</v>
      </c>
      <c r="K642" s="22" t="s">
        <v>11</v>
      </c>
      <c r="L642" s="182">
        <f t="shared" ref="L642:L707" si="65">F642-(F642*$N$5)/100</f>
        <v>84.150401784528441</v>
      </c>
      <c r="M642" s="183">
        <f t="shared" ref="M642:M647" si="66">IF($N$5="",(F642*$P$5)/100+F642,L642+(L642*$P$5)/100)</f>
        <v>84.150401784528441</v>
      </c>
      <c r="P642" s="192"/>
    </row>
    <row r="643" spans="1:16" ht="11.25" customHeight="1">
      <c r="A643" s="65" t="s">
        <v>1841</v>
      </c>
      <c r="B643" s="77" t="s">
        <v>3115</v>
      </c>
      <c r="C643" s="77" t="s">
        <v>1039</v>
      </c>
      <c r="D643" s="158" t="s">
        <v>2794</v>
      </c>
      <c r="E643" s="6">
        <v>49.060860478191621</v>
      </c>
      <c r="F643" s="13">
        <f t="shared" si="64"/>
        <v>49.060860478191621</v>
      </c>
      <c r="G643" s="38">
        <v>207</v>
      </c>
      <c r="H643" s="39">
        <v>141</v>
      </c>
      <c r="I643" s="38">
        <v>46</v>
      </c>
      <c r="J643" s="21">
        <v>28</v>
      </c>
      <c r="K643" s="22" t="s">
        <v>11</v>
      </c>
      <c r="L643" s="182">
        <f t="shared" si="65"/>
        <v>49.060860478191621</v>
      </c>
      <c r="M643" s="183">
        <f t="shared" si="66"/>
        <v>49.060860478191621</v>
      </c>
      <c r="P643" s="192"/>
    </row>
    <row r="644" spans="1:16" ht="11.25" customHeight="1">
      <c r="A644" s="65" t="s">
        <v>1846</v>
      </c>
      <c r="B644" s="77" t="s">
        <v>135</v>
      </c>
      <c r="C644" s="77" t="s">
        <v>3423</v>
      </c>
      <c r="D644" s="158" t="s">
        <v>2797</v>
      </c>
      <c r="E644" s="6">
        <v>74.356497724631851</v>
      </c>
      <c r="F644" s="13">
        <f t="shared" si="64"/>
        <v>74.356497724631851</v>
      </c>
      <c r="G644" s="38">
        <v>197</v>
      </c>
      <c r="H644" s="39">
        <v>156</v>
      </c>
      <c r="I644" s="38">
        <v>42</v>
      </c>
      <c r="J644" s="21">
        <v>30</v>
      </c>
      <c r="K644" s="22" t="s">
        <v>11</v>
      </c>
      <c r="L644" s="182">
        <f t="shared" si="65"/>
        <v>74.356497724631851</v>
      </c>
      <c r="M644" s="183">
        <f t="shared" si="66"/>
        <v>74.356497724631851</v>
      </c>
      <c r="P644" s="192"/>
    </row>
    <row r="645" spans="1:16" ht="11.25" customHeight="1">
      <c r="A645" s="65" t="s">
        <v>1908</v>
      </c>
      <c r="B645" s="77" t="s">
        <v>3129</v>
      </c>
      <c r="C645" s="77" t="s">
        <v>3444</v>
      </c>
      <c r="D645" s="158" t="s">
        <v>2812</v>
      </c>
      <c r="E645" s="6">
        <v>73.660821098222755</v>
      </c>
      <c r="F645" s="13">
        <f t="shared" si="64"/>
        <v>73.660821098222755</v>
      </c>
      <c r="G645" s="38">
        <v>403</v>
      </c>
      <c r="H645" s="39">
        <v>152</v>
      </c>
      <c r="I645" s="38">
        <v>42</v>
      </c>
      <c r="J645" s="21">
        <v>20</v>
      </c>
      <c r="K645" s="22" t="s">
        <v>11</v>
      </c>
      <c r="L645" s="182">
        <f t="shared" si="65"/>
        <v>73.660821098222755</v>
      </c>
      <c r="M645" s="183">
        <f t="shared" si="66"/>
        <v>73.660821098222755</v>
      </c>
      <c r="P645" s="192"/>
    </row>
    <row r="646" spans="1:16" ht="11.25" customHeight="1">
      <c r="A646" s="65" t="s">
        <v>1919</v>
      </c>
      <c r="B646" s="77" t="s">
        <v>3131</v>
      </c>
      <c r="C646" s="77" t="s">
        <v>3448</v>
      </c>
      <c r="D646" s="158" t="s">
        <v>2822</v>
      </c>
      <c r="E646" s="6">
        <v>79.043926569134328</v>
      </c>
      <c r="F646" s="13">
        <f t="shared" si="64"/>
        <v>79.043926569134328</v>
      </c>
      <c r="G646" s="38">
        <v>257</v>
      </c>
      <c r="H646" s="39">
        <v>178</v>
      </c>
      <c r="I646" s="38">
        <v>40</v>
      </c>
      <c r="J646" s="21">
        <v>28</v>
      </c>
      <c r="K646" s="22" t="s">
        <v>11</v>
      </c>
      <c r="L646" s="182">
        <f t="shared" si="65"/>
        <v>79.043926569134328</v>
      </c>
      <c r="M646" s="183">
        <f t="shared" si="66"/>
        <v>79.043926569134328</v>
      </c>
      <c r="P646" s="192"/>
    </row>
    <row r="647" spans="1:16" ht="11.25" customHeight="1">
      <c r="A647" s="69" t="s">
        <v>1942</v>
      </c>
      <c r="B647" s="78" t="s">
        <v>3088</v>
      </c>
      <c r="C647" s="78" t="s">
        <v>3457</v>
      </c>
      <c r="D647" s="163" t="s">
        <v>1739</v>
      </c>
      <c r="E647" s="15">
        <v>69.39206580755598</v>
      </c>
      <c r="F647" s="13">
        <f t="shared" si="64"/>
        <v>69.39206580755598</v>
      </c>
      <c r="G647" s="43">
        <v>260</v>
      </c>
      <c r="H647" s="53">
        <v>184</v>
      </c>
      <c r="I647" s="43">
        <v>59.5</v>
      </c>
      <c r="J647" s="31">
        <v>22</v>
      </c>
      <c r="K647" s="32" t="s">
        <v>11</v>
      </c>
      <c r="L647" s="182">
        <f t="shared" si="65"/>
        <v>69.39206580755598</v>
      </c>
      <c r="M647" s="183">
        <f t="shared" si="66"/>
        <v>69.39206580755598</v>
      </c>
      <c r="P647" s="192"/>
    </row>
    <row r="648" spans="1:16" ht="11.25" customHeight="1">
      <c r="A648" s="68"/>
      <c r="B648" s="76"/>
      <c r="C648" s="76"/>
      <c r="D648" s="162" t="s">
        <v>374</v>
      </c>
      <c r="E648" s="13"/>
      <c r="F648" s="13"/>
      <c r="G648" s="41"/>
      <c r="H648" s="51"/>
      <c r="I648" s="41"/>
      <c r="J648" s="27"/>
      <c r="K648" s="28"/>
      <c r="L648" s="182"/>
      <c r="M648" s="183"/>
      <c r="P648" s="192"/>
    </row>
    <row r="649" spans="1:16" ht="11.25" customHeight="1">
      <c r="A649" s="65" t="s">
        <v>1944</v>
      </c>
      <c r="B649" s="77" t="s">
        <v>1042</v>
      </c>
      <c r="C649" s="77" t="s">
        <v>1367</v>
      </c>
      <c r="D649" s="158" t="s">
        <v>2823</v>
      </c>
      <c r="E649" s="6">
        <v>63.123147011699047</v>
      </c>
      <c r="F649" s="13">
        <f>E649+(E649*$N$4)/100</f>
        <v>63.123147011699047</v>
      </c>
      <c r="G649" s="38">
        <v>257</v>
      </c>
      <c r="H649" s="39">
        <v>178</v>
      </c>
      <c r="I649" s="38">
        <v>40</v>
      </c>
      <c r="J649" s="21">
        <v>28</v>
      </c>
      <c r="K649" s="22" t="s">
        <v>11</v>
      </c>
      <c r="L649" s="182">
        <f t="shared" si="65"/>
        <v>63.123147011699047</v>
      </c>
      <c r="M649" s="183">
        <f>IF($N$5="",(F649*$P$5)/100+F649,L649+(L649*$P$5)/100)</f>
        <v>63.123147011699047</v>
      </c>
      <c r="P649" s="192"/>
    </row>
    <row r="650" spans="1:16" ht="11.25" customHeight="1">
      <c r="A650" s="69" t="s">
        <v>1947</v>
      </c>
      <c r="B650" s="78" t="s">
        <v>2440</v>
      </c>
      <c r="C650" s="78" t="s">
        <v>424</v>
      </c>
      <c r="D650" s="163" t="s">
        <v>346</v>
      </c>
      <c r="E650" s="15">
        <v>67.998102835346117</v>
      </c>
      <c r="F650" s="13">
        <f>E650+(E650*$N$4)/100</f>
        <v>67.998102835346117</v>
      </c>
      <c r="G650" s="43">
        <v>288</v>
      </c>
      <c r="H650" s="53">
        <v>157</v>
      </c>
      <c r="I650" s="43">
        <v>46</v>
      </c>
      <c r="J650" s="31">
        <v>22</v>
      </c>
      <c r="K650" s="32" t="s">
        <v>11</v>
      </c>
      <c r="L650" s="182">
        <f t="shared" si="65"/>
        <v>67.998102835346117</v>
      </c>
      <c r="M650" s="183">
        <f>IF($N$5="",(F650*$P$5)/100+F650,L650+(L650*$P$5)/100)</f>
        <v>67.998102835346117</v>
      </c>
      <c r="P650" s="192"/>
    </row>
    <row r="651" spans="1:16" ht="11.25" customHeight="1">
      <c r="A651" s="68"/>
      <c r="B651" s="76"/>
      <c r="C651" s="76"/>
      <c r="D651" s="162" t="s">
        <v>347</v>
      </c>
      <c r="E651" s="13"/>
      <c r="F651" s="13"/>
      <c r="G651" s="41"/>
      <c r="H651" s="51"/>
      <c r="I651" s="41"/>
      <c r="J651" s="27"/>
      <c r="K651" s="28"/>
      <c r="L651" s="182"/>
      <c r="M651" s="183"/>
      <c r="P651" s="192"/>
    </row>
    <row r="652" spans="1:16" ht="11.25" customHeight="1">
      <c r="A652" s="65" t="s">
        <v>1949</v>
      </c>
      <c r="B652" s="77" t="s">
        <v>3090</v>
      </c>
      <c r="C652" s="77" t="s">
        <v>3460</v>
      </c>
      <c r="D652" s="158" t="s">
        <v>2825</v>
      </c>
      <c r="E652" s="6">
        <v>65.167302929491711</v>
      </c>
      <c r="F652" s="13">
        <f t="shared" ref="F652:F660" si="67">E652+(E652*$N$4)/100</f>
        <v>65.167302929491711</v>
      </c>
      <c r="G652" s="38">
        <v>320</v>
      </c>
      <c r="H652" s="39">
        <v>149</v>
      </c>
      <c r="I652" s="38">
        <v>55</v>
      </c>
      <c r="J652" s="21">
        <v>24</v>
      </c>
      <c r="K652" s="22" t="s">
        <v>11</v>
      </c>
      <c r="L652" s="182">
        <f t="shared" si="65"/>
        <v>65.167302929491711</v>
      </c>
      <c r="M652" s="183">
        <f t="shared" ref="M652:M660" si="68">IF($N$5="",(F652*$P$5)/100+F652,L652+(L652*$P$5)/100)</f>
        <v>65.167302929491711</v>
      </c>
      <c r="P652" s="192"/>
    </row>
    <row r="653" spans="1:16" ht="11.25" customHeight="1">
      <c r="A653" s="65" t="s">
        <v>1953</v>
      </c>
      <c r="B653" s="77" t="s">
        <v>2621</v>
      </c>
      <c r="C653" s="77" t="s">
        <v>3462</v>
      </c>
      <c r="D653" s="158" t="s">
        <v>2828</v>
      </c>
      <c r="E653" s="6">
        <v>72.778735943836949</v>
      </c>
      <c r="F653" s="13">
        <f t="shared" si="67"/>
        <v>72.778735943836949</v>
      </c>
      <c r="G653" s="38">
        <v>289</v>
      </c>
      <c r="H653" s="39">
        <v>158</v>
      </c>
      <c r="I653" s="38">
        <v>31.5</v>
      </c>
      <c r="J653" s="21">
        <v>22</v>
      </c>
      <c r="K653" s="22" t="s">
        <v>11</v>
      </c>
      <c r="L653" s="182">
        <f t="shared" si="65"/>
        <v>72.778735943836949</v>
      </c>
      <c r="M653" s="183">
        <f t="shared" si="68"/>
        <v>72.778735943836949</v>
      </c>
      <c r="P653" s="192"/>
    </row>
    <row r="654" spans="1:16" s="7" customFormat="1" ht="11.25" customHeight="1">
      <c r="A654" s="65" t="s">
        <v>1967</v>
      </c>
      <c r="B654" s="77" t="s">
        <v>3095</v>
      </c>
      <c r="C654" s="77">
        <v>0</v>
      </c>
      <c r="D654" s="158" t="s">
        <v>2836</v>
      </c>
      <c r="E654" s="6">
        <v>102.0664982254265</v>
      </c>
      <c r="F654" s="13">
        <f t="shared" si="67"/>
        <v>102.0664982254265</v>
      </c>
      <c r="G654" s="38">
        <v>328</v>
      </c>
      <c r="H654" s="39">
        <v>151</v>
      </c>
      <c r="I654" s="38">
        <v>42.5</v>
      </c>
      <c r="J654" s="21">
        <v>24</v>
      </c>
      <c r="K654" s="22" t="s">
        <v>11</v>
      </c>
      <c r="L654" s="182">
        <f t="shared" si="65"/>
        <v>102.0664982254265</v>
      </c>
      <c r="M654" s="183">
        <f t="shared" si="68"/>
        <v>102.0664982254265</v>
      </c>
      <c r="N654" s="262"/>
      <c r="O654" s="228"/>
      <c r="P654" s="192"/>
    </row>
    <row r="655" spans="1:16" s="7" customFormat="1" ht="11.25" customHeight="1">
      <c r="A655" s="65" t="s">
        <v>1970</v>
      </c>
      <c r="B655" s="77" t="s">
        <v>2443</v>
      </c>
      <c r="C655" s="77" t="s">
        <v>428</v>
      </c>
      <c r="D655" s="158" t="s">
        <v>2828</v>
      </c>
      <c r="E655" s="6">
        <v>81.783386296280099</v>
      </c>
      <c r="F655" s="13">
        <f t="shared" si="67"/>
        <v>81.783386296280099</v>
      </c>
      <c r="G655" s="38">
        <v>226</v>
      </c>
      <c r="H655" s="39">
        <v>194</v>
      </c>
      <c r="I655" s="38">
        <v>60</v>
      </c>
      <c r="J655" s="21">
        <v>16</v>
      </c>
      <c r="K655" s="22" t="s">
        <v>11</v>
      </c>
      <c r="L655" s="182">
        <f t="shared" si="65"/>
        <v>81.783386296280099</v>
      </c>
      <c r="M655" s="183">
        <f t="shared" si="68"/>
        <v>81.783386296280099</v>
      </c>
      <c r="N655" s="262"/>
      <c r="O655" s="228"/>
      <c r="P655" s="192"/>
    </row>
    <row r="656" spans="1:16" s="7" customFormat="1" ht="11.25" customHeight="1">
      <c r="A656" s="65" t="s">
        <v>1972</v>
      </c>
      <c r="B656" s="77" t="s">
        <v>132</v>
      </c>
      <c r="C656" s="77" t="s">
        <v>429</v>
      </c>
      <c r="D656" s="158" t="s">
        <v>2837</v>
      </c>
      <c r="E656" s="6">
        <v>89.536489791887661</v>
      </c>
      <c r="F656" s="13">
        <f t="shared" si="67"/>
        <v>89.536489791887661</v>
      </c>
      <c r="G656" s="38">
        <v>226</v>
      </c>
      <c r="H656" s="39">
        <v>194</v>
      </c>
      <c r="I656" s="38">
        <v>68</v>
      </c>
      <c r="J656" s="21">
        <v>16</v>
      </c>
      <c r="K656" s="22" t="s">
        <v>11</v>
      </c>
      <c r="L656" s="182">
        <f t="shared" si="65"/>
        <v>89.536489791887661</v>
      </c>
      <c r="M656" s="183">
        <f t="shared" si="68"/>
        <v>89.536489791887661</v>
      </c>
      <c r="N656" s="262"/>
      <c r="O656" s="228"/>
      <c r="P656" s="192"/>
    </row>
    <row r="657" spans="1:16" s="7" customFormat="1" ht="11.25" customHeight="1">
      <c r="A657" s="65" t="s">
        <v>2222</v>
      </c>
      <c r="B657" s="77" t="s">
        <v>1399</v>
      </c>
      <c r="C657" s="77" t="s">
        <v>435</v>
      </c>
      <c r="D657" s="158" t="s">
        <v>1400</v>
      </c>
      <c r="E657" s="6">
        <v>61.917456652745642</v>
      </c>
      <c r="F657" s="13">
        <f t="shared" si="67"/>
        <v>61.917456652745642</v>
      </c>
      <c r="G657" s="38">
        <v>270</v>
      </c>
      <c r="H657" s="39">
        <v>146</v>
      </c>
      <c r="I657" s="38">
        <v>45</v>
      </c>
      <c r="J657" s="21">
        <v>22</v>
      </c>
      <c r="K657" s="22" t="s">
        <v>11</v>
      </c>
      <c r="L657" s="182">
        <f t="shared" si="65"/>
        <v>61.917456652745642</v>
      </c>
      <c r="M657" s="183">
        <f t="shared" si="68"/>
        <v>61.917456652745642</v>
      </c>
      <c r="N657" s="262"/>
      <c r="O657" s="228"/>
      <c r="P657" s="192"/>
    </row>
    <row r="658" spans="1:16" s="7" customFormat="1" ht="11.25" customHeight="1">
      <c r="A658" s="65" t="s">
        <v>3268</v>
      </c>
      <c r="B658" s="77" t="s">
        <v>1399</v>
      </c>
      <c r="C658" s="77" t="s">
        <v>436</v>
      </c>
      <c r="D658" s="158" t="s">
        <v>1400</v>
      </c>
      <c r="E658" s="6">
        <v>70.783046243318225</v>
      </c>
      <c r="F658" s="13">
        <f t="shared" si="67"/>
        <v>70.783046243318225</v>
      </c>
      <c r="G658" s="38">
        <v>270</v>
      </c>
      <c r="H658" s="39">
        <v>146</v>
      </c>
      <c r="I658" s="38" t="s">
        <v>447</v>
      </c>
      <c r="J658" s="21">
        <v>22</v>
      </c>
      <c r="K658" s="22" t="s">
        <v>11</v>
      </c>
      <c r="L658" s="182">
        <f t="shared" si="65"/>
        <v>70.783046243318225</v>
      </c>
      <c r="M658" s="183">
        <f t="shared" si="68"/>
        <v>70.783046243318225</v>
      </c>
      <c r="N658" s="262"/>
      <c r="O658" s="228"/>
      <c r="P658" s="192"/>
    </row>
    <row r="659" spans="1:16" s="7" customFormat="1" ht="11.25" customHeight="1">
      <c r="A659" s="65" t="s">
        <v>2232</v>
      </c>
      <c r="B659" s="77" t="s">
        <v>1401</v>
      </c>
      <c r="C659" s="77" t="s">
        <v>437</v>
      </c>
      <c r="D659" s="158" t="s">
        <v>2629</v>
      </c>
      <c r="E659" s="6">
        <v>52.940021945387059</v>
      </c>
      <c r="F659" s="13">
        <f t="shared" si="67"/>
        <v>52.940021945387059</v>
      </c>
      <c r="G659" s="38">
        <v>260</v>
      </c>
      <c r="H659" s="39">
        <v>229</v>
      </c>
      <c r="I659" s="38">
        <v>37</v>
      </c>
      <c r="J659" s="21">
        <v>18</v>
      </c>
      <c r="K659" s="22" t="s">
        <v>11</v>
      </c>
      <c r="L659" s="182">
        <f t="shared" si="65"/>
        <v>52.940021945387059</v>
      </c>
      <c r="M659" s="183">
        <f t="shared" si="68"/>
        <v>52.940021945387059</v>
      </c>
      <c r="N659" s="262"/>
      <c r="O659" s="228"/>
      <c r="P659" s="192"/>
    </row>
    <row r="660" spans="1:16" s="7" customFormat="1" ht="11.25" customHeight="1">
      <c r="A660" s="69" t="s">
        <v>2265</v>
      </c>
      <c r="B660" s="78" t="s">
        <v>2456</v>
      </c>
      <c r="C660" s="78" t="s">
        <v>2494</v>
      </c>
      <c r="D660" s="163" t="s">
        <v>2455</v>
      </c>
      <c r="E660" s="15">
        <v>68.090561465222535</v>
      </c>
      <c r="F660" s="13">
        <f t="shared" si="67"/>
        <v>68.090561465222535</v>
      </c>
      <c r="G660" s="43">
        <v>296</v>
      </c>
      <c r="H660" s="53">
        <v>140</v>
      </c>
      <c r="I660" s="43">
        <v>48</v>
      </c>
      <c r="J660" s="31">
        <v>24</v>
      </c>
      <c r="K660" s="32" t="s">
        <v>11</v>
      </c>
      <c r="L660" s="182">
        <f t="shared" si="65"/>
        <v>68.090561465222535</v>
      </c>
      <c r="M660" s="183">
        <f t="shared" si="68"/>
        <v>68.090561465222535</v>
      </c>
      <c r="N660" s="262"/>
      <c r="O660" s="228"/>
      <c r="P660" s="192"/>
    </row>
    <row r="661" spans="1:16" s="7" customFormat="1" ht="11.25" customHeight="1">
      <c r="A661" s="71"/>
      <c r="B661" s="80"/>
      <c r="C661" s="80"/>
      <c r="D661" s="166" t="s">
        <v>3143</v>
      </c>
      <c r="E661" s="14"/>
      <c r="F661" s="14"/>
      <c r="G661" s="42"/>
      <c r="H661" s="52"/>
      <c r="I661" s="42"/>
      <c r="J661" s="29"/>
      <c r="K661" s="30"/>
      <c r="L661" s="182"/>
      <c r="M661" s="183"/>
      <c r="N661" s="262"/>
      <c r="O661" s="228"/>
      <c r="P661" s="192"/>
    </row>
    <row r="662" spans="1:16" s="7" customFormat="1" ht="11.25" customHeight="1">
      <c r="A662" s="70" t="s">
        <v>2268</v>
      </c>
      <c r="B662" s="79" t="s">
        <v>441</v>
      </c>
      <c r="C662" s="79">
        <v>0</v>
      </c>
      <c r="D662" s="165" t="s">
        <v>2476</v>
      </c>
      <c r="E662" s="55">
        <v>65.438269916397303</v>
      </c>
      <c r="F662" s="13">
        <f>E662+(E662*$N$4)/100</f>
        <v>65.438269916397303</v>
      </c>
      <c r="G662" s="56">
        <v>412</v>
      </c>
      <c r="H662" s="57">
        <v>128</v>
      </c>
      <c r="I662" s="56" t="s">
        <v>2413</v>
      </c>
      <c r="J662" s="58">
        <v>20</v>
      </c>
      <c r="K662" s="59" t="s">
        <v>11</v>
      </c>
      <c r="L662" s="182">
        <f t="shared" si="65"/>
        <v>65.438269916397303</v>
      </c>
      <c r="M662" s="183">
        <f>IF($N$5="",(F662*$P$5)/100+F662,L662+(L662*$P$5)/100)</f>
        <v>65.438269916397303</v>
      </c>
      <c r="N662" s="262"/>
      <c r="O662" s="228"/>
      <c r="P662" s="192"/>
    </row>
    <row r="663" spans="1:16" s="7" customFormat="1" ht="11.25" customHeight="1">
      <c r="A663" s="68"/>
      <c r="B663" s="76"/>
      <c r="C663" s="76"/>
      <c r="D663" s="162" t="s">
        <v>0</v>
      </c>
      <c r="E663" s="13"/>
      <c r="F663" s="13"/>
      <c r="G663" s="41"/>
      <c r="H663" s="51"/>
      <c r="I663" s="41"/>
      <c r="J663" s="27"/>
      <c r="K663" s="28"/>
      <c r="L663" s="182"/>
      <c r="M663" s="183"/>
      <c r="N663" s="262"/>
      <c r="O663" s="228"/>
      <c r="P663" s="192"/>
    </row>
    <row r="664" spans="1:16" s="7" customFormat="1" ht="11.25" customHeight="1">
      <c r="A664" s="68" t="s">
        <v>3287</v>
      </c>
      <c r="B664" s="76">
        <v>0</v>
      </c>
      <c r="C664" s="76" t="s">
        <v>1075</v>
      </c>
      <c r="D664" s="162" t="s">
        <v>1076</v>
      </c>
      <c r="E664" s="13">
        <v>87.740015999999997</v>
      </c>
      <c r="F664" s="13">
        <f>E664+(E664*$N$4)/100</f>
        <v>87.740015999999997</v>
      </c>
      <c r="G664" s="41">
        <v>219</v>
      </c>
      <c r="H664" s="51">
        <v>213</v>
      </c>
      <c r="I664" s="41">
        <v>58</v>
      </c>
      <c r="J664" s="27">
        <v>18</v>
      </c>
      <c r="K664" s="28" t="s">
        <v>519</v>
      </c>
      <c r="L664" s="182">
        <f t="shared" si="65"/>
        <v>87.740015999999997</v>
      </c>
      <c r="M664" s="183">
        <f>IF($N$5="",(F664*$P$5)/100+F664,L664+(L664*$P$5)/100)</f>
        <v>87.740015999999997</v>
      </c>
      <c r="N664" s="262"/>
      <c r="O664" s="228"/>
      <c r="P664" s="192"/>
    </row>
    <row r="665" spans="1:16" s="7" customFormat="1" ht="11.25" customHeight="1">
      <c r="A665" s="242" t="s">
        <v>3282</v>
      </c>
      <c r="B665" s="243">
        <v>0</v>
      </c>
      <c r="C665" s="243" t="s">
        <v>1077</v>
      </c>
      <c r="D665" s="244" t="s">
        <v>1078</v>
      </c>
      <c r="E665" s="237">
        <v>146.39872000000003</v>
      </c>
      <c r="F665" s="237">
        <f>E665+(E665*$N$4)/100</f>
        <v>146.39872000000003</v>
      </c>
      <c r="G665" s="245">
        <v>300</v>
      </c>
      <c r="H665" s="246" t="s">
        <v>1079</v>
      </c>
      <c r="I665" s="245">
        <v>70</v>
      </c>
      <c r="J665" s="247">
        <v>0</v>
      </c>
      <c r="K665" s="248" t="s">
        <v>519</v>
      </c>
      <c r="L665" s="182">
        <f t="shared" si="65"/>
        <v>146.39872000000003</v>
      </c>
      <c r="M665" s="183">
        <f>IF($N$5="",(F665*$P$5)/100+F665,L665+(L665*$P$5)/100)</f>
        <v>146.39872000000003</v>
      </c>
      <c r="N665" s="262"/>
      <c r="O665" s="228"/>
      <c r="P665" s="192"/>
    </row>
    <row r="666" spans="1:16" s="7" customFormat="1" ht="11.25" customHeight="1">
      <c r="A666" s="242"/>
      <c r="B666" s="243"/>
      <c r="C666" s="243"/>
      <c r="D666" s="244" t="s">
        <v>1080</v>
      </c>
      <c r="E666" s="237"/>
      <c r="F666" s="237"/>
      <c r="G666" s="245"/>
      <c r="H666" s="246"/>
      <c r="I666" s="245"/>
      <c r="J666" s="247"/>
      <c r="K666" s="248"/>
      <c r="L666" s="182"/>
      <c r="M666" s="183"/>
      <c r="N666" s="262"/>
      <c r="O666" s="228"/>
      <c r="P666" s="192"/>
    </row>
    <row r="667" spans="1:16" s="7" customFormat="1" ht="11.25" customHeight="1">
      <c r="A667" s="242"/>
      <c r="B667" s="243"/>
      <c r="C667" s="243"/>
      <c r="D667" s="244" t="s">
        <v>1081</v>
      </c>
      <c r="E667" s="237"/>
      <c r="F667" s="237"/>
      <c r="G667" s="245"/>
      <c r="H667" s="246"/>
      <c r="I667" s="245"/>
      <c r="J667" s="247"/>
      <c r="K667" s="248"/>
      <c r="L667" s="182"/>
      <c r="M667" s="183"/>
      <c r="N667" s="262"/>
      <c r="O667" s="228"/>
      <c r="P667" s="192"/>
    </row>
    <row r="668" spans="1:16" s="7" customFormat="1" ht="11.25" customHeight="1">
      <c r="A668" s="242"/>
      <c r="B668" s="243"/>
      <c r="C668" s="243"/>
      <c r="D668" s="244" t="s">
        <v>1082</v>
      </c>
      <c r="E668" s="237"/>
      <c r="F668" s="237"/>
      <c r="G668" s="245"/>
      <c r="H668" s="246"/>
      <c r="I668" s="245"/>
      <c r="J668" s="247"/>
      <c r="K668" s="248"/>
      <c r="L668" s="182"/>
      <c r="M668" s="183"/>
      <c r="N668" s="262"/>
      <c r="O668" s="228"/>
      <c r="P668" s="192"/>
    </row>
    <row r="669" spans="1:16" s="7" customFormat="1" ht="11.25" customHeight="1">
      <c r="A669" s="68" t="s">
        <v>3254</v>
      </c>
      <c r="B669" s="76" t="s">
        <v>1083</v>
      </c>
      <c r="C669" s="76" t="s">
        <v>1084</v>
      </c>
      <c r="D669" s="162" t="s">
        <v>1085</v>
      </c>
      <c r="E669" s="13">
        <v>66.329000875842581</v>
      </c>
      <c r="F669" s="13">
        <f t="shared" ref="F669:F699" si="69">E669+(E669*$N$4)/100</f>
        <v>66.329000875842581</v>
      </c>
      <c r="G669" s="41">
        <v>260</v>
      </c>
      <c r="H669" s="51">
        <v>150</v>
      </c>
      <c r="I669" s="41">
        <v>58</v>
      </c>
      <c r="J669" s="27">
        <v>0</v>
      </c>
      <c r="K669" s="28" t="s">
        <v>519</v>
      </c>
      <c r="L669" s="182">
        <f t="shared" si="65"/>
        <v>66.329000875842581</v>
      </c>
      <c r="M669" s="183">
        <f t="shared" ref="M669:M699" si="70">IF($N$5="",(F669*$P$5)/100+F669,L669+(L669*$P$5)/100)</f>
        <v>66.329000875842581</v>
      </c>
      <c r="N669" s="262"/>
      <c r="O669" s="228"/>
      <c r="P669" s="192"/>
    </row>
    <row r="670" spans="1:16" s="7" customFormat="1" ht="11.25" customHeight="1">
      <c r="A670" s="68" t="s">
        <v>3255</v>
      </c>
      <c r="B670" s="76" t="s">
        <v>1086</v>
      </c>
      <c r="C670" s="76" t="s">
        <v>1087</v>
      </c>
      <c r="D670" s="162" t="s">
        <v>1088</v>
      </c>
      <c r="E670" s="13">
        <v>75.988317978540024</v>
      </c>
      <c r="F670" s="13">
        <f t="shared" si="69"/>
        <v>75.988317978540024</v>
      </c>
      <c r="G670" s="41">
        <v>277</v>
      </c>
      <c r="H670" s="51">
        <v>180</v>
      </c>
      <c r="I670" s="41">
        <v>58</v>
      </c>
      <c r="J670" s="27">
        <v>0</v>
      </c>
      <c r="K670" s="28" t="s">
        <v>519</v>
      </c>
      <c r="L670" s="182">
        <f t="shared" si="65"/>
        <v>75.988317978540024</v>
      </c>
      <c r="M670" s="183">
        <f t="shared" si="70"/>
        <v>75.988317978540024</v>
      </c>
      <c r="N670" s="262"/>
      <c r="O670" s="228"/>
      <c r="P670" s="192"/>
    </row>
    <row r="671" spans="1:16" s="7" customFormat="1" ht="11.25" customHeight="1">
      <c r="A671" s="68" t="s">
        <v>3299</v>
      </c>
      <c r="B671" s="76" t="s">
        <v>1089</v>
      </c>
      <c r="C671" s="76">
        <v>0</v>
      </c>
      <c r="D671" s="162" t="s">
        <v>1090</v>
      </c>
      <c r="E671" s="13">
        <v>62.366967503066661</v>
      </c>
      <c r="F671" s="13">
        <f t="shared" si="69"/>
        <v>62.366967503066661</v>
      </c>
      <c r="G671" s="41">
        <v>187</v>
      </c>
      <c r="H671" s="51">
        <v>300</v>
      </c>
      <c r="I671" s="41">
        <v>36</v>
      </c>
      <c r="J671" s="27">
        <v>0</v>
      </c>
      <c r="K671" s="28" t="s">
        <v>519</v>
      </c>
      <c r="L671" s="182">
        <f t="shared" si="65"/>
        <v>62.366967503066661</v>
      </c>
      <c r="M671" s="183">
        <f t="shared" si="70"/>
        <v>62.366967503066661</v>
      </c>
      <c r="N671" s="262"/>
      <c r="O671" s="228"/>
      <c r="P671" s="192"/>
    </row>
    <row r="672" spans="1:16" s="7" customFormat="1" ht="11.25" customHeight="1">
      <c r="A672" s="208" t="s">
        <v>2992</v>
      </c>
      <c r="B672" s="76"/>
      <c r="C672" s="76" t="s">
        <v>2993</v>
      </c>
      <c r="D672" s="162" t="s">
        <v>2994</v>
      </c>
      <c r="E672" s="13">
        <v>74.127580800000004</v>
      </c>
      <c r="F672" s="13">
        <f>E672+(E672*$N$4)/100</f>
        <v>74.127580800000004</v>
      </c>
      <c r="G672" s="41">
        <v>161</v>
      </c>
      <c r="H672" s="51">
        <v>137</v>
      </c>
      <c r="I672" s="41">
        <v>67</v>
      </c>
      <c r="J672" s="27"/>
      <c r="K672" s="28" t="s">
        <v>519</v>
      </c>
      <c r="L672" s="182">
        <f>F672-(F672*$N$5)/100</f>
        <v>74.127580800000004</v>
      </c>
      <c r="M672" s="183">
        <f t="shared" si="70"/>
        <v>74.127580800000004</v>
      </c>
      <c r="N672" s="262"/>
      <c r="O672" s="228"/>
      <c r="P672" s="192"/>
    </row>
    <row r="673" spans="1:16" s="7" customFormat="1" ht="11.25" customHeight="1">
      <c r="A673" s="65" t="s">
        <v>2273</v>
      </c>
      <c r="B673" s="77" t="s">
        <v>3088</v>
      </c>
      <c r="C673" s="77" t="s">
        <v>3457</v>
      </c>
      <c r="D673" s="158" t="s">
        <v>2844</v>
      </c>
      <c r="E673" s="6">
        <v>60.20287101241582</v>
      </c>
      <c r="F673" s="13">
        <f t="shared" si="69"/>
        <v>60.20287101241582</v>
      </c>
      <c r="G673" s="38">
        <v>192</v>
      </c>
      <c r="H673" s="39">
        <v>255</v>
      </c>
      <c r="I673" s="38">
        <v>45</v>
      </c>
      <c r="J673" s="21">
        <v>28</v>
      </c>
      <c r="K673" s="28" t="s">
        <v>519</v>
      </c>
      <c r="L673" s="182">
        <f t="shared" si="65"/>
        <v>60.20287101241582</v>
      </c>
      <c r="M673" s="183">
        <f t="shared" si="70"/>
        <v>60.20287101241582</v>
      </c>
      <c r="N673" s="262"/>
      <c r="O673" s="228"/>
      <c r="P673" s="192"/>
    </row>
    <row r="674" spans="1:16" s="7" customFormat="1" ht="11.25" customHeight="1">
      <c r="A674" s="65" t="s">
        <v>1848</v>
      </c>
      <c r="B674" s="77" t="s">
        <v>1683</v>
      </c>
      <c r="C674" s="77" t="s">
        <v>1713</v>
      </c>
      <c r="D674" s="158" t="s">
        <v>1458</v>
      </c>
      <c r="E674" s="6">
        <v>75.144826377653757</v>
      </c>
      <c r="F674" s="13">
        <f t="shared" si="69"/>
        <v>75.144826377653757</v>
      </c>
      <c r="G674" s="38">
        <v>290</v>
      </c>
      <c r="H674" s="39">
        <v>248</v>
      </c>
      <c r="I674" s="38">
        <v>46</v>
      </c>
      <c r="J674" s="21">
        <v>24</v>
      </c>
      <c r="K674" s="22" t="s">
        <v>12</v>
      </c>
      <c r="L674" s="182">
        <f t="shared" si="65"/>
        <v>75.144826377653757</v>
      </c>
      <c r="M674" s="183">
        <f t="shared" si="70"/>
        <v>75.144826377653757</v>
      </c>
      <c r="N674" s="262"/>
      <c r="O674" s="228"/>
      <c r="P674" s="192"/>
    </row>
    <row r="675" spans="1:16" s="10" customFormat="1" ht="11.25" customHeight="1">
      <c r="A675" s="65" t="s">
        <v>1851</v>
      </c>
      <c r="B675" s="77" t="s">
        <v>1685</v>
      </c>
      <c r="C675" s="77">
        <v>0</v>
      </c>
      <c r="D675" s="158" t="s">
        <v>2605</v>
      </c>
      <c r="E675" s="6">
        <v>63.264621783767026</v>
      </c>
      <c r="F675" s="13">
        <f t="shared" si="69"/>
        <v>63.264621783767026</v>
      </c>
      <c r="G675" s="38">
        <v>290</v>
      </c>
      <c r="H675" s="39">
        <v>248</v>
      </c>
      <c r="I675" s="38">
        <v>47</v>
      </c>
      <c r="J675" s="21">
        <v>30</v>
      </c>
      <c r="K675" s="22" t="s">
        <v>12</v>
      </c>
      <c r="L675" s="182">
        <f t="shared" si="65"/>
        <v>63.264621783767026</v>
      </c>
      <c r="M675" s="183">
        <f t="shared" si="70"/>
        <v>63.264621783767026</v>
      </c>
      <c r="N675" s="262"/>
      <c r="O675" s="228"/>
      <c r="P675" s="192"/>
    </row>
    <row r="676" spans="1:16" s="7" customFormat="1" ht="11.25" customHeight="1">
      <c r="A676" s="65" t="s">
        <v>3264</v>
      </c>
      <c r="B676" s="77" t="s">
        <v>128</v>
      </c>
      <c r="C676" s="77" t="s">
        <v>1719</v>
      </c>
      <c r="D676" s="158" t="s">
        <v>1737</v>
      </c>
      <c r="E676" s="6">
        <v>55.863381082545686</v>
      </c>
      <c r="F676" s="13">
        <f t="shared" si="69"/>
        <v>55.863381082545686</v>
      </c>
      <c r="G676" s="38">
        <v>262</v>
      </c>
      <c r="H676" s="39">
        <v>208</v>
      </c>
      <c r="I676" s="38">
        <v>62</v>
      </c>
      <c r="J676" s="21">
        <v>20</v>
      </c>
      <c r="K676" s="22" t="s">
        <v>12</v>
      </c>
      <c r="L676" s="182">
        <f t="shared" si="65"/>
        <v>55.863381082545686</v>
      </c>
      <c r="M676" s="183">
        <f t="shared" si="70"/>
        <v>55.863381082545686</v>
      </c>
      <c r="N676" s="262"/>
      <c r="O676" s="228"/>
      <c r="P676" s="192"/>
    </row>
    <row r="677" spans="1:16" s="7" customFormat="1" ht="11.25" customHeight="1">
      <c r="A677" s="65" t="s">
        <v>1866</v>
      </c>
      <c r="B677" s="77" t="s">
        <v>1692</v>
      </c>
      <c r="C677" s="77" t="s">
        <v>1721</v>
      </c>
      <c r="D677" s="158" t="s">
        <v>2574</v>
      </c>
      <c r="E677" s="6">
        <v>48.153796581056909</v>
      </c>
      <c r="F677" s="13">
        <f t="shared" si="69"/>
        <v>48.153796581056909</v>
      </c>
      <c r="G677" s="38">
        <v>247</v>
      </c>
      <c r="H677" s="39">
        <v>192</v>
      </c>
      <c r="I677" s="38">
        <v>69</v>
      </c>
      <c r="J677" s="21">
        <v>20</v>
      </c>
      <c r="K677" s="22" t="s">
        <v>12</v>
      </c>
      <c r="L677" s="182">
        <f t="shared" si="65"/>
        <v>48.153796581056909</v>
      </c>
      <c r="M677" s="183">
        <f t="shared" si="70"/>
        <v>48.153796581056909</v>
      </c>
      <c r="N677" s="262"/>
      <c r="O677" s="228"/>
      <c r="P677" s="192"/>
    </row>
    <row r="678" spans="1:16" s="3" customFormat="1" ht="11.25" customHeight="1">
      <c r="A678" s="65" t="s">
        <v>1873</v>
      </c>
      <c r="B678" s="77" t="s">
        <v>1694</v>
      </c>
      <c r="C678" s="77" t="s">
        <v>1724</v>
      </c>
      <c r="D678" s="158" t="s">
        <v>2577</v>
      </c>
      <c r="E678" s="6">
        <v>53.482470761799306</v>
      </c>
      <c r="F678" s="13">
        <f t="shared" si="69"/>
        <v>53.482470761799306</v>
      </c>
      <c r="G678" s="38">
        <v>315</v>
      </c>
      <c r="H678" s="39">
        <v>257</v>
      </c>
      <c r="I678" s="38">
        <v>61</v>
      </c>
      <c r="J678" s="21">
        <v>10</v>
      </c>
      <c r="K678" s="22" t="s">
        <v>12</v>
      </c>
      <c r="L678" s="182">
        <f t="shared" si="65"/>
        <v>53.482470761799306</v>
      </c>
      <c r="M678" s="183">
        <f t="shared" si="70"/>
        <v>53.482470761799306</v>
      </c>
      <c r="N678" s="262"/>
      <c r="O678" s="228"/>
      <c r="P678" s="192"/>
    </row>
    <row r="679" spans="1:16" s="3" customFormat="1" ht="11.25" customHeight="1">
      <c r="A679" s="65" t="s">
        <v>1874</v>
      </c>
      <c r="B679" s="77" t="s">
        <v>1695</v>
      </c>
      <c r="C679" s="77" t="s">
        <v>1256</v>
      </c>
      <c r="D679" s="158" t="s">
        <v>2578</v>
      </c>
      <c r="E679" s="6">
        <v>77.234272579536366</v>
      </c>
      <c r="F679" s="13">
        <f t="shared" si="69"/>
        <v>77.234272579536366</v>
      </c>
      <c r="G679" s="38">
        <v>308</v>
      </c>
      <c r="H679" s="39">
        <v>255</v>
      </c>
      <c r="I679" s="38">
        <v>105</v>
      </c>
      <c r="J679" s="21">
        <v>8</v>
      </c>
      <c r="K679" s="22" t="s">
        <v>12</v>
      </c>
      <c r="L679" s="182">
        <f t="shared" si="65"/>
        <v>77.234272579536366</v>
      </c>
      <c r="M679" s="183">
        <f t="shared" si="70"/>
        <v>77.234272579536366</v>
      </c>
      <c r="N679" s="262"/>
      <c r="O679" s="228"/>
      <c r="P679" s="192"/>
    </row>
    <row r="680" spans="1:16" ht="11.25" customHeight="1">
      <c r="A680" s="65" t="s">
        <v>1882</v>
      </c>
      <c r="B680" s="77" t="s">
        <v>1699</v>
      </c>
      <c r="C680" s="77" t="s">
        <v>1728</v>
      </c>
      <c r="D680" s="158" t="s">
        <v>2579</v>
      </c>
      <c r="E680" s="6">
        <v>42.792687316446596</v>
      </c>
      <c r="F680" s="13">
        <f t="shared" si="69"/>
        <v>42.792687316446596</v>
      </c>
      <c r="G680" s="38">
        <v>270</v>
      </c>
      <c r="H680" s="39">
        <v>226</v>
      </c>
      <c r="I680" s="38">
        <v>55</v>
      </c>
      <c r="J680" s="21">
        <v>20</v>
      </c>
      <c r="K680" s="22" t="s">
        <v>12</v>
      </c>
      <c r="L680" s="182">
        <f t="shared" si="65"/>
        <v>42.792687316446596</v>
      </c>
      <c r="M680" s="183">
        <f t="shared" si="70"/>
        <v>42.792687316446596</v>
      </c>
      <c r="P680" s="192"/>
    </row>
    <row r="681" spans="1:16" ht="11.25" customHeight="1">
      <c r="A681" s="65" t="s">
        <v>1884</v>
      </c>
      <c r="B681" s="77" t="s">
        <v>1700</v>
      </c>
      <c r="C681" s="77" t="s">
        <v>1729</v>
      </c>
      <c r="D681" s="158" t="s">
        <v>603</v>
      </c>
      <c r="E681" s="6">
        <v>64.460814608459955</v>
      </c>
      <c r="F681" s="13">
        <f t="shared" si="69"/>
        <v>64.460814608459955</v>
      </c>
      <c r="G681" s="38">
        <v>278</v>
      </c>
      <c r="H681" s="39">
        <v>214</v>
      </c>
      <c r="I681" s="38">
        <v>106</v>
      </c>
      <c r="J681" s="21">
        <v>8</v>
      </c>
      <c r="K681" s="22" t="s">
        <v>12</v>
      </c>
      <c r="L681" s="182">
        <f t="shared" si="65"/>
        <v>64.460814608459955</v>
      </c>
      <c r="M681" s="183">
        <f t="shared" si="70"/>
        <v>64.460814608459955</v>
      </c>
      <c r="P681" s="192"/>
    </row>
    <row r="682" spans="1:16" ht="11.25" customHeight="1">
      <c r="A682" s="65" t="s">
        <v>1889</v>
      </c>
      <c r="B682" s="77" t="s">
        <v>2451</v>
      </c>
      <c r="C682" s="77">
        <v>0</v>
      </c>
      <c r="D682" s="158" t="s">
        <v>1269</v>
      </c>
      <c r="E682" s="6">
        <v>214.9062240439296</v>
      </c>
      <c r="F682" s="13">
        <f t="shared" si="69"/>
        <v>214.9062240439296</v>
      </c>
      <c r="G682" s="38">
        <v>168</v>
      </c>
      <c r="H682" s="39">
        <v>78</v>
      </c>
      <c r="I682" s="38">
        <v>195</v>
      </c>
      <c r="J682" s="21">
        <v>16</v>
      </c>
      <c r="K682" s="22" t="s">
        <v>12</v>
      </c>
      <c r="L682" s="182">
        <f t="shared" si="65"/>
        <v>214.9062240439296</v>
      </c>
      <c r="M682" s="183">
        <f t="shared" si="70"/>
        <v>214.9062240439296</v>
      </c>
      <c r="P682" s="192"/>
    </row>
    <row r="683" spans="1:16" ht="11.25" customHeight="1">
      <c r="A683" s="65" t="s">
        <v>1167</v>
      </c>
      <c r="B683" s="77"/>
      <c r="C683" s="77"/>
      <c r="D683" s="158"/>
      <c r="E683" s="6">
        <v>150.01459199999996</v>
      </c>
      <c r="F683" s="13">
        <f t="shared" si="69"/>
        <v>150.01459199999996</v>
      </c>
      <c r="G683" s="38"/>
      <c r="H683" s="39"/>
      <c r="I683" s="38"/>
      <c r="J683" s="21"/>
      <c r="K683" s="22"/>
      <c r="L683" s="182">
        <f t="shared" si="65"/>
        <v>150.01459199999996</v>
      </c>
      <c r="M683" s="183">
        <f t="shared" si="70"/>
        <v>150.01459199999996</v>
      </c>
      <c r="P683" s="192"/>
    </row>
    <row r="684" spans="1:16" ht="11.25" customHeight="1">
      <c r="A684" s="65" t="s">
        <v>1918</v>
      </c>
      <c r="B684" s="77" t="s">
        <v>505</v>
      </c>
      <c r="C684" s="77">
        <v>0</v>
      </c>
      <c r="D684" s="158" t="s">
        <v>2429</v>
      </c>
      <c r="E684" s="6">
        <v>55.059900706137597</v>
      </c>
      <c r="F684" s="13">
        <f t="shared" si="69"/>
        <v>55.059900706137597</v>
      </c>
      <c r="G684" s="38">
        <v>259</v>
      </c>
      <c r="H684" s="39">
        <v>206</v>
      </c>
      <c r="I684" s="38">
        <v>60</v>
      </c>
      <c r="J684" s="21">
        <v>30</v>
      </c>
      <c r="K684" s="22" t="s">
        <v>12</v>
      </c>
      <c r="L684" s="182">
        <f t="shared" si="65"/>
        <v>55.059900706137597</v>
      </c>
      <c r="M684" s="183">
        <f t="shared" si="70"/>
        <v>55.059900706137597</v>
      </c>
      <c r="P684" s="192"/>
    </row>
    <row r="685" spans="1:16" ht="11.25" customHeight="1">
      <c r="A685" s="65" t="s">
        <v>1914</v>
      </c>
      <c r="B685" s="77" t="s">
        <v>1293</v>
      </c>
      <c r="C685" s="77">
        <v>0</v>
      </c>
      <c r="D685" s="158" t="s">
        <v>2425</v>
      </c>
      <c r="E685" s="6">
        <v>44.078642397759282</v>
      </c>
      <c r="F685" s="13">
        <f t="shared" si="69"/>
        <v>44.078642397759282</v>
      </c>
      <c r="G685" s="38">
        <v>245</v>
      </c>
      <c r="H685" s="39">
        <v>203</v>
      </c>
      <c r="I685" s="38">
        <v>61</v>
      </c>
      <c r="J685" s="21">
        <v>24</v>
      </c>
      <c r="K685" s="22" t="s">
        <v>12</v>
      </c>
      <c r="L685" s="182">
        <f t="shared" si="65"/>
        <v>44.078642397759282</v>
      </c>
      <c r="M685" s="183">
        <f t="shared" si="70"/>
        <v>44.078642397759282</v>
      </c>
      <c r="P685" s="192"/>
    </row>
    <row r="686" spans="1:16" ht="11.25" customHeight="1">
      <c r="A686" s="65" t="s">
        <v>1960</v>
      </c>
      <c r="B686" s="77" t="s">
        <v>1278</v>
      </c>
      <c r="C686" s="77" t="s">
        <v>1279</v>
      </c>
      <c r="D686" s="158" t="s">
        <v>1280</v>
      </c>
      <c r="E686" s="6">
        <v>107.22069402398265</v>
      </c>
      <c r="F686" s="13">
        <f t="shared" si="69"/>
        <v>107.22069402398265</v>
      </c>
      <c r="G686" s="38">
        <v>87</v>
      </c>
      <c r="H686" s="39">
        <v>71</v>
      </c>
      <c r="I686" s="38">
        <v>345</v>
      </c>
      <c r="J686" s="21">
        <v>1</v>
      </c>
      <c r="K686" s="22" t="s">
        <v>13</v>
      </c>
      <c r="L686" s="182">
        <f t="shared" si="65"/>
        <v>107.22069402398265</v>
      </c>
      <c r="M686" s="183">
        <f t="shared" si="70"/>
        <v>107.22069402398265</v>
      </c>
      <c r="P686" s="192"/>
    </row>
    <row r="687" spans="1:16" ht="11.25" customHeight="1">
      <c r="A687" s="65" t="s">
        <v>1961</v>
      </c>
      <c r="B687" s="77" t="s">
        <v>1331</v>
      </c>
      <c r="C687" s="77" t="s">
        <v>1281</v>
      </c>
      <c r="D687" s="158" t="s">
        <v>2522</v>
      </c>
      <c r="E687" s="6">
        <v>124.50374710387179</v>
      </c>
      <c r="F687" s="13">
        <f t="shared" si="69"/>
        <v>124.50374710387179</v>
      </c>
      <c r="G687" s="38">
        <v>107</v>
      </c>
      <c r="H687" s="39">
        <v>90</v>
      </c>
      <c r="I687" s="38">
        <v>375</v>
      </c>
      <c r="J687" s="21">
        <v>1</v>
      </c>
      <c r="K687" s="22" t="s">
        <v>13</v>
      </c>
      <c r="L687" s="182">
        <f t="shared" si="65"/>
        <v>124.50374710387179</v>
      </c>
      <c r="M687" s="183">
        <f t="shared" si="70"/>
        <v>124.50374710387179</v>
      </c>
      <c r="P687" s="192"/>
    </row>
    <row r="688" spans="1:16" ht="11.25" customHeight="1">
      <c r="A688" s="65" t="s">
        <v>1974</v>
      </c>
      <c r="B688" s="77" t="s">
        <v>2613</v>
      </c>
      <c r="C688" s="77" t="s">
        <v>1989</v>
      </c>
      <c r="D688" s="158" t="s">
        <v>1990</v>
      </c>
      <c r="E688" s="6">
        <v>219.81238126848001</v>
      </c>
      <c r="F688" s="13">
        <f t="shared" si="69"/>
        <v>219.81238126848001</v>
      </c>
      <c r="G688" s="38">
        <v>195</v>
      </c>
      <c r="H688" s="39">
        <v>104</v>
      </c>
      <c r="I688" s="38">
        <v>375</v>
      </c>
      <c r="J688" s="21">
        <v>1</v>
      </c>
      <c r="K688" s="22" t="s">
        <v>13</v>
      </c>
      <c r="L688" s="182">
        <f t="shared" si="65"/>
        <v>219.81238126848001</v>
      </c>
      <c r="M688" s="183">
        <f t="shared" si="70"/>
        <v>219.81238126848001</v>
      </c>
      <c r="P688" s="192"/>
    </row>
    <row r="689" spans="1:16" ht="11.25" customHeight="1">
      <c r="A689" s="65" t="s">
        <v>1976</v>
      </c>
      <c r="B689" s="77" t="s">
        <v>1403</v>
      </c>
      <c r="C689" s="77" t="s">
        <v>1341</v>
      </c>
      <c r="D689" s="158" t="s">
        <v>1348</v>
      </c>
      <c r="E689" s="6">
        <v>204.87788492864792</v>
      </c>
      <c r="F689" s="13">
        <f t="shared" si="69"/>
        <v>204.87788492864792</v>
      </c>
      <c r="G689" s="38">
        <v>163</v>
      </c>
      <c r="H689" s="39">
        <v>87</v>
      </c>
      <c r="I689" s="38">
        <v>350</v>
      </c>
      <c r="J689" s="21">
        <v>1</v>
      </c>
      <c r="K689" s="22" t="s">
        <v>13</v>
      </c>
      <c r="L689" s="182">
        <f t="shared" si="65"/>
        <v>204.87788492864792</v>
      </c>
      <c r="M689" s="183">
        <f t="shared" si="70"/>
        <v>204.87788492864792</v>
      </c>
      <c r="P689" s="192"/>
    </row>
    <row r="690" spans="1:16" ht="11.25" customHeight="1">
      <c r="A690" s="65" t="s">
        <v>2171</v>
      </c>
      <c r="B690" s="77" t="s">
        <v>1326</v>
      </c>
      <c r="C690" s="77" t="s">
        <v>1338</v>
      </c>
      <c r="D690" s="158" t="s">
        <v>1351</v>
      </c>
      <c r="E690" s="6">
        <v>212.74246072398557</v>
      </c>
      <c r="F690" s="13">
        <f t="shared" si="69"/>
        <v>212.74246072398557</v>
      </c>
      <c r="G690" s="38">
        <v>168</v>
      </c>
      <c r="H690" s="39">
        <v>106</v>
      </c>
      <c r="I690" s="38">
        <v>384</v>
      </c>
      <c r="J690" s="21">
        <v>1</v>
      </c>
      <c r="K690" s="22" t="s">
        <v>13</v>
      </c>
      <c r="L690" s="182">
        <f t="shared" si="65"/>
        <v>212.74246072398557</v>
      </c>
      <c r="M690" s="183">
        <f t="shared" si="70"/>
        <v>212.74246072398557</v>
      </c>
      <c r="P690" s="192"/>
    </row>
    <row r="691" spans="1:16" ht="11.25" customHeight="1">
      <c r="A691" s="65" t="s">
        <v>2185</v>
      </c>
      <c r="B691" s="77" t="s">
        <v>513</v>
      </c>
      <c r="C691" s="77">
        <v>0</v>
      </c>
      <c r="D691" s="158" t="s">
        <v>1359</v>
      </c>
      <c r="E691" s="6">
        <v>464.27467203464562</v>
      </c>
      <c r="F691" s="13">
        <f t="shared" si="69"/>
        <v>464.27467203464562</v>
      </c>
      <c r="G691" s="38">
        <v>202</v>
      </c>
      <c r="H691" s="39">
        <v>16</v>
      </c>
      <c r="I691" s="38">
        <v>405</v>
      </c>
      <c r="J691" s="21">
        <v>1</v>
      </c>
      <c r="K691" s="22" t="s">
        <v>13</v>
      </c>
      <c r="L691" s="182">
        <f t="shared" si="65"/>
        <v>464.27467203464562</v>
      </c>
      <c r="M691" s="183">
        <f t="shared" si="70"/>
        <v>464.27467203464562</v>
      </c>
      <c r="P691" s="192"/>
    </row>
    <row r="692" spans="1:16" ht="11.25" customHeight="1">
      <c r="A692" s="65" t="s">
        <v>2186</v>
      </c>
      <c r="B692" s="77" t="s">
        <v>1295</v>
      </c>
      <c r="C692" s="77">
        <v>0</v>
      </c>
      <c r="D692" s="158" t="s">
        <v>1360</v>
      </c>
      <c r="E692" s="6">
        <v>189.23136959999999</v>
      </c>
      <c r="F692" s="13">
        <f t="shared" si="69"/>
        <v>189.23136959999999</v>
      </c>
      <c r="G692" s="38">
        <v>128</v>
      </c>
      <c r="H692" s="39">
        <v>117</v>
      </c>
      <c r="I692" s="38">
        <v>392</v>
      </c>
      <c r="J692" s="21">
        <v>1</v>
      </c>
      <c r="K692" s="22" t="s">
        <v>13</v>
      </c>
      <c r="L692" s="182">
        <f t="shared" si="65"/>
        <v>189.23136959999999</v>
      </c>
      <c r="M692" s="183">
        <f t="shared" si="70"/>
        <v>189.23136959999999</v>
      </c>
      <c r="P692" s="192"/>
    </row>
    <row r="693" spans="1:16" ht="11.25" customHeight="1">
      <c r="A693" s="65" t="s">
        <v>2187</v>
      </c>
      <c r="B693" s="77" t="s">
        <v>522</v>
      </c>
      <c r="C693" s="77">
        <v>27798</v>
      </c>
      <c r="D693" s="158" t="s">
        <v>1361</v>
      </c>
      <c r="E693" s="6">
        <v>586.93209120000006</v>
      </c>
      <c r="F693" s="13">
        <f t="shared" si="69"/>
        <v>586.93209120000006</v>
      </c>
      <c r="G693" s="38">
        <v>264</v>
      </c>
      <c r="H693" s="39">
        <v>16.8</v>
      </c>
      <c r="I693" s="38">
        <v>417</v>
      </c>
      <c r="J693" s="21">
        <v>1</v>
      </c>
      <c r="K693" s="22" t="s">
        <v>13</v>
      </c>
      <c r="L693" s="182">
        <f t="shared" si="65"/>
        <v>586.93209120000006</v>
      </c>
      <c r="M693" s="183">
        <f t="shared" si="70"/>
        <v>586.93209120000006</v>
      </c>
      <c r="P693" s="192"/>
    </row>
    <row r="694" spans="1:16" ht="11.25" customHeight="1">
      <c r="A694" s="65" t="s">
        <v>2189</v>
      </c>
      <c r="B694" s="77" t="s">
        <v>1296</v>
      </c>
      <c r="C694" s="77" t="s">
        <v>2505</v>
      </c>
      <c r="D694" s="158" t="s">
        <v>1362</v>
      </c>
      <c r="E694" s="6">
        <v>199.40828590075515</v>
      </c>
      <c r="F694" s="13">
        <f t="shared" si="69"/>
        <v>199.40828590075515</v>
      </c>
      <c r="G694" s="38">
        <v>151</v>
      </c>
      <c r="H694" s="39">
        <v>130.69999999999999</v>
      </c>
      <c r="I694" s="38">
        <v>379</v>
      </c>
      <c r="J694" s="21">
        <v>1</v>
      </c>
      <c r="K694" s="22" t="s">
        <v>13</v>
      </c>
      <c r="L694" s="182">
        <f t="shared" si="65"/>
        <v>199.40828590075515</v>
      </c>
      <c r="M694" s="183">
        <f t="shared" si="70"/>
        <v>199.40828590075515</v>
      </c>
      <c r="P694" s="192"/>
    </row>
    <row r="695" spans="1:16" ht="11.25" customHeight="1">
      <c r="A695" s="65" t="s">
        <v>2194</v>
      </c>
      <c r="B695" s="77" t="s">
        <v>3525</v>
      </c>
      <c r="C695" s="77" t="s">
        <v>2320</v>
      </c>
      <c r="D695" s="158" t="s">
        <v>2323</v>
      </c>
      <c r="E695" s="6">
        <v>253.92606962693714</v>
      </c>
      <c r="F695" s="13">
        <f t="shared" si="69"/>
        <v>253.92606962693714</v>
      </c>
      <c r="G695" s="38">
        <v>163</v>
      </c>
      <c r="H695" s="39">
        <v>87</v>
      </c>
      <c r="I695" s="38">
        <v>241</v>
      </c>
      <c r="J695" s="21">
        <v>1</v>
      </c>
      <c r="K695" s="22" t="s">
        <v>13</v>
      </c>
      <c r="L695" s="182">
        <f t="shared" si="65"/>
        <v>253.92606962693714</v>
      </c>
      <c r="M695" s="183">
        <f t="shared" si="70"/>
        <v>253.92606962693714</v>
      </c>
      <c r="P695" s="192"/>
    </row>
    <row r="696" spans="1:16" ht="11.25" customHeight="1">
      <c r="A696" s="65" t="s">
        <v>2196</v>
      </c>
      <c r="B696" s="77" t="s">
        <v>536</v>
      </c>
      <c r="C696" s="77" t="s">
        <v>380</v>
      </c>
      <c r="D696" s="158" t="s">
        <v>712</v>
      </c>
      <c r="E696" s="6">
        <v>146.93167555591822</v>
      </c>
      <c r="F696" s="13">
        <f t="shared" si="69"/>
        <v>146.93167555591822</v>
      </c>
      <c r="G696" s="38">
        <v>172</v>
      </c>
      <c r="H696" s="39">
        <v>96</v>
      </c>
      <c r="I696" s="38">
        <v>290</v>
      </c>
      <c r="J696" s="21">
        <v>8</v>
      </c>
      <c r="K696" s="22" t="s">
        <v>12</v>
      </c>
      <c r="L696" s="182">
        <f t="shared" si="65"/>
        <v>146.93167555591822</v>
      </c>
      <c r="M696" s="183">
        <f t="shared" si="70"/>
        <v>146.93167555591822</v>
      </c>
      <c r="P696" s="192"/>
    </row>
    <row r="697" spans="1:16" ht="11.25" customHeight="1">
      <c r="A697" s="65" t="s">
        <v>1934</v>
      </c>
      <c r="B697" s="77">
        <v>0</v>
      </c>
      <c r="C697" s="77">
        <v>0</v>
      </c>
      <c r="D697" s="158" t="s">
        <v>2422</v>
      </c>
      <c r="E697" s="6">
        <v>71.6136826439825</v>
      </c>
      <c r="F697" s="13">
        <f t="shared" si="69"/>
        <v>71.6136826439825</v>
      </c>
      <c r="G697" s="38">
        <v>104</v>
      </c>
      <c r="H697" s="39">
        <v>54</v>
      </c>
      <c r="I697" s="38">
        <v>310</v>
      </c>
      <c r="J697" s="21">
        <v>22</v>
      </c>
      <c r="K697" s="22" t="s">
        <v>12</v>
      </c>
      <c r="L697" s="182">
        <f t="shared" si="65"/>
        <v>71.6136826439825</v>
      </c>
      <c r="M697" s="183">
        <f t="shared" si="70"/>
        <v>71.6136826439825</v>
      </c>
      <c r="P697" s="192"/>
    </row>
    <row r="698" spans="1:16" ht="11.25" customHeight="1">
      <c r="A698" s="65" t="s">
        <v>957</v>
      </c>
      <c r="B698" s="77" t="s">
        <v>3528</v>
      </c>
      <c r="C698" s="77" t="s">
        <v>2594</v>
      </c>
      <c r="D698" s="158" t="s">
        <v>675</v>
      </c>
      <c r="E698" s="6">
        <v>231.81279877011542</v>
      </c>
      <c r="F698" s="13">
        <f t="shared" si="69"/>
        <v>231.81279877011542</v>
      </c>
      <c r="G698" s="38">
        <v>160</v>
      </c>
      <c r="H698" s="39" t="s">
        <v>2593</v>
      </c>
      <c r="I698" s="38">
        <v>268</v>
      </c>
      <c r="J698" s="21">
        <v>8</v>
      </c>
      <c r="K698" s="22" t="s">
        <v>13</v>
      </c>
      <c r="L698" s="182">
        <f t="shared" si="65"/>
        <v>231.81279877011542</v>
      </c>
      <c r="M698" s="183">
        <f t="shared" si="70"/>
        <v>231.81279877011542</v>
      </c>
      <c r="P698" s="192"/>
    </row>
    <row r="699" spans="1:16" ht="11.25" customHeight="1">
      <c r="A699" s="69" t="s">
        <v>3269</v>
      </c>
      <c r="B699" s="78" t="s">
        <v>3477</v>
      </c>
      <c r="C699" s="78" t="s">
        <v>3478</v>
      </c>
      <c r="D699" s="163" t="s">
        <v>3479</v>
      </c>
      <c r="E699" s="15">
        <v>540.00623040000005</v>
      </c>
      <c r="F699" s="13">
        <f t="shared" si="69"/>
        <v>540.00623040000005</v>
      </c>
      <c r="G699" s="43">
        <v>263</v>
      </c>
      <c r="H699" s="53">
        <v>146</v>
      </c>
      <c r="I699" s="43">
        <v>408</v>
      </c>
      <c r="J699" s="31">
        <v>0</v>
      </c>
      <c r="K699" s="32" t="s">
        <v>13</v>
      </c>
      <c r="L699" s="182">
        <f t="shared" si="65"/>
        <v>540.00623040000005</v>
      </c>
      <c r="M699" s="183">
        <f t="shared" si="70"/>
        <v>540.00623040000005</v>
      </c>
      <c r="P699" s="192"/>
    </row>
    <row r="700" spans="1:16" ht="11.25" customHeight="1">
      <c r="A700" s="70"/>
      <c r="B700" s="79"/>
      <c r="C700" s="79"/>
      <c r="D700" s="165" t="s">
        <v>3481</v>
      </c>
      <c r="E700" s="55"/>
      <c r="F700" s="55"/>
      <c r="G700" s="56"/>
      <c r="H700" s="57"/>
      <c r="I700" s="56"/>
      <c r="J700" s="58"/>
      <c r="K700" s="59"/>
      <c r="L700" s="182"/>
      <c r="M700" s="183"/>
      <c r="P700" s="192"/>
    </row>
    <row r="701" spans="1:16" ht="11.25" customHeight="1">
      <c r="A701" s="70"/>
      <c r="B701" s="79"/>
      <c r="C701" s="79"/>
      <c r="D701" s="165" t="s">
        <v>3480</v>
      </c>
      <c r="E701" s="55"/>
      <c r="F701" s="55"/>
      <c r="G701" s="56"/>
      <c r="H701" s="57"/>
      <c r="I701" s="56"/>
      <c r="J701" s="58"/>
      <c r="K701" s="59"/>
      <c r="L701" s="182"/>
      <c r="M701" s="183"/>
      <c r="P701" s="192"/>
    </row>
    <row r="702" spans="1:16" ht="11.25" customHeight="1">
      <c r="A702" s="65" t="s">
        <v>987</v>
      </c>
      <c r="B702" s="77">
        <v>0</v>
      </c>
      <c r="C702" s="77" t="s">
        <v>3483</v>
      </c>
      <c r="D702" s="158" t="s">
        <v>3484</v>
      </c>
      <c r="E702" s="6">
        <v>245.793811185425</v>
      </c>
      <c r="F702" s="13">
        <f>E702+(E702*$N$4)/100</f>
        <v>245.793811185425</v>
      </c>
      <c r="G702" s="38">
        <v>143</v>
      </c>
      <c r="H702" s="39">
        <v>113</v>
      </c>
      <c r="I702" s="38">
        <v>415</v>
      </c>
      <c r="J702" s="21">
        <v>0</v>
      </c>
      <c r="K702" s="22" t="s">
        <v>13</v>
      </c>
      <c r="L702" s="182">
        <f t="shared" si="65"/>
        <v>245.793811185425</v>
      </c>
      <c r="M702" s="183">
        <f>IF($N$5="",(F702*$P$5)/100+F702,L702+(L702*$P$5)/100)</f>
        <v>245.793811185425</v>
      </c>
      <c r="P702" s="192"/>
    </row>
    <row r="703" spans="1:16" ht="11.25" customHeight="1">
      <c r="A703" s="66" t="s">
        <v>1805</v>
      </c>
      <c r="B703" s="81" t="s">
        <v>1207</v>
      </c>
      <c r="C703" s="81" t="s">
        <v>1208</v>
      </c>
      <c r="D703" s="164" t="s">
        <v>1209</v>
      </c>
      <c r="E703" s="11">
        <v>292.41495684945727</v>
      </c>
      <c r="F703" s="55">
        <f>E703+(E703*$N$4)/100</f>
        <v>292.41495684945727</v>
      </c>
      <c r="G703" s="40">
        <v>205</v>
      </c>
      <c r="H703" s="50">
        <v>131</v>
      </c>
      <c r="I703" s="40">
        <v>432</v>
      </c>
      <c r="J703" s="23">
        <v>0</v>
      </c>
      <c r="K703" s="24" t="s">
        <v>13</v>
      </c>
      <c r="L703" s="182">
        <f t="shared" si="65"/>
        <v>292.41495684945727</v>
      </c>
      <c r="M703" s="183">
        <f>IF($N$5="",(F703*$P$5)/100+F703,L703+(L703*$P$5)/100)</f>
        <v>292.41495684945727</v>
      </c>
      <c r="P703" s="192"/>
    </row>
    <row r="704" spans="1:16" ht="11.25" customHeight="1">
      <c r="A704" s="66" t="s">
        <v>273</v>
      </c>
      <c r="B704" s="81"/>
      <c r="C704" s="81"/>
      <c r="D704" s="158" t="s">
        <v>3052</v>
      </c>
      <c r="E704" s="11">
        <v>78.241997081778479</v>
      </c>
      <c r="F704" s="92">
        <f>E704+(E704*$N$4)/100</f>
        <v>78.241997081778479</v>
      </c>
      <c r="G704" s="40">
        <v>240</v>
      </c>
      <c r="H704" s="50">
        <v>170</v>
      </c>
      <c r="I704" s="40">
        <v>95</v>
      </c>
      <c r="J704" s="23"/>
      <c r="K704" s="24" t="s">
        <v>3051</v>
      </c>
      <c r="L704" s="182">
        <f t="shared" si="65"/>
        <v>78.241997081778479</v>
      </c>
      <c r="M704" s="183">
        <f>IF($N$5="",(F704*$P$5)/100+F704,L704+(L704*$P$5)/100)</f>
        <v>78.241997081778479</v>
      </c>
      <c r="P704" s="192"/>
    </row>
    <row r="705" spans="1:16" ht="11.25" customHeight="1">
      <c r="A705" s="66"/>
      <c r="B705" s="81"/>
      <c r="C705" s="81"/>
      <c r="D705" s="158" t="s">
        <v>3053</v>
      </c>
      <c r="E705" s="11"/>
      <c r="F705" s="14"/>
      <c r="G705" s="40"/>
      <c r="H705" s="50"/>
      <c r="I705" s="40"/>
      <c r="J705" s="23"/>
      <c r="K705" s="24"/>
      <c r="L705" s="182"/>
      <c r="M705" s="183"/>
      <c r="P705" s="192"/>
    </row>
    <row r="706" spans="1:16" ht="11.25" customHeight="1">
      <c r="A706" s="66" t="s">
        <v>283</v>
      </c>
      <c r="B706" s="81">
        <v>0</v>
      </c>
      <c r="C706" s="81" t="s">
        <v>3199</v>
      </c>
      <c r="D706" s="158" t="s">
        <v>3202</v>
      </c>
      <c r="E706" s="11">
        <v>793.37855536047994</v>
      </c>
      <c r="F706" s="13">
        <f>E706+(E706*$N$4)/100</f>
        <v>793.37855536047994</v>
      </c>
      <c r="G706" s="40">
        <v>278</v>
      </c>
      <c r="H706" s="50">
        <v>147</v>
      </c>
      <c r="I706" s="40">
        <v>397</v>
      </c>
      <c r="J706" s="23">
        <v>0</v>
      </c>
      <c r="K706" s="24" t="s">
        <v>13</v>
      </c>
      <c r="L706" s="182">
        <f t="shared" si="65"/>
        <v>793.37855536047994</v>
      </c>
      <c r="M706" s="183">
        <f>IF($N$5="",(F706*$P$5)/100+F706,L706+(L706*$P$5)/100)</f>
        <v>793.37855536047994</v>
      </c>
      <c r="P706" s="192"/>
    </row>
    <row r="707" spans="1:16" ht="11.25" customHeight="1">
      <c r="A707" s="66" t="s">
        <v>284</v>
      </c>
      <c r="B707" s="81">
        <v>0</v>
      </c>
      <c r="C707" s="81" t="s">
        <v>3207</v>
      </c>
      <c r="D707" s="158" t="s">
        <v>3492</v>
      </c>
      <c r="E707" s="11">
        <v>234.67230558927815</v>
      </c>
      <c r="F707" s="13">
        <f>E707+(E707*$N$4)/100</f>
        <v>234.67230558927815</v>
      </c>
      <c r="G707" s="40">
        <v>140</v>
      </c>
      <c r="H707" s="50">
        <v>112</v>
      </c>
      <c r="I707" s="40">
        <v>381</v>
      </c>
      <c r="J707" s="23">
        <v>0</v>
      </c>
      <c r="K707" s="24" t="s">
        <v>13</v>
      </c>
      <c r="L707" s="182">
        <f t="shared" si="65"/>
        <v>234.67230558927815</v>
      </c>
      <c r="M707" s="183">
        <f>IF($N$5="",(F707*$P$5)/100+F707,L707+(L707*$P$5)/100)</f>
        <v>234.67230558927815</v>
      </c>
      <c r="P707" s="192"/>
    </row>
    <row r="708" spans="1:16" ht="11.25" customHeight="1">
      <c r="A708" s="66" t="s">
        <v>1993</v>
      </c>
      <c r="B708" s="81">
        <v>0</v>
      </c>
      <c r="C708" s="81">
        <v>0</v>
      </c>
      <c r="D708" s="158" t="s">
        <v>1991</v>
      </c>
      <c r="E708" s="11">
        <v>168.13235432447999</v>
      </c>
      <c r="F708" s="13">
        <f>E708+(E708*$N$4)/100</f>
        <v>168.13235432447999</v>
      </c>
      <c r="G708" s="40">
        <v>154</v>
      </c>
      <c r="H708" s="50">
        <v>70</v>
      </c>
      <c r="I708" s="40">
        <v>210</v>
      </c>
      <c r="J708" s="23">
        <v>8</v>
      </c>
      <c r="K708" s="24" t="s">
        <v>12</v>
      </c>
      <c r="L708" s="182">
        <f>F708-(F708*$N$5)/100</f>
        <v>168.13235432447999</v>
      </c>
      <c r="M708" s="183">
        <f>IF($N$5="",(F708*$P$5)/100+F708,L708+(L708*$P$5)/100)</f>
        <v>168.13235432447999</v>
      </c>
      <c r="P708" s="192"/>
    </row>
    <row r="709" spans="1:16" ht="11.25" customHeight="1">
      <c r="A709" s="66"/>
      <c r="B709" s="81"/>
      <c r="C709" s="81"/>
      <c r="D709" s="158" t="s">
        <v>1992</v>
      </c>
      <c r="E709" s="11"/>
      <c r="F709" s="11"/>
      <c r="G709" s="40"/>
      <c r="H709" s="50"/>
      <c r="I709" s="40"/>
      <c r="J709" s="23"/>
      <c r="K709" s="24"/>
      <c r="L709" s="182"/>
      <c r="M709" s="183"/>
      <c r="P709" s="192"/>
    </row>
    <row r="710" spans="1:16" ht="11.25" customHeight="1">
      <c r="A710" s="66" t="s">
        <v>1998</v>
      </c>
      <c r="B710" s="81">
        <v>0</v>
      </c>
      <c r="C710" s="81" t="s">
        <v>1524</v>
      </c>
      <c r="D710" s="158" t="s">
        <v>1994</v>
      </c>
      <c r="E710" s="11">
        <v>251.7299659090944</v>
      </c>
      <c r="F710" s="13">
        <f>E710+(E710*$N$4)/100</f>
        <v>251.7299659090944</v>
      </c>
      <c r="G710" s="40">
        <v>155</v>
      </c>
      <c r="H710" s="50">
        <v>88.5</v>
      </c>
      <c r="I710" s="40">
        <v>315.5</v>
      </c>
      <c r="J710" s="23">
        <v>1</v>
      </c>
      <c r="K710" s="24" t="s">
        <v>13</v>
      </c>
      <c r="L710" s="182">
        <f>F710-(F710*$N$5)/100</f>
        <v>251.7299659090944</v>
      </c>
      <c r="M710" s="183">
        <f>IF($N$5="",(F710*$P$5)/100+F710,L710+(L710*$P$5)/100)</f>
        <v>251.7299659090944</v>
      </c>
      <c r="P710" s="192"/>
    </row>
    <row r="711" spans="1:16" ht="11.25" customHeight="1">
      <c r="A711" s="66"/>
      <c r="B711" s="81"/>
      <c r="C711" s="81"/>
      <c r="D711" s="158" t="s">
        <v>1995</v>
      </c>
      <c r="E711" s="11"/>
      <c r="F711" s="11"/>
      <c r="G711" s="40"/>
      <c r="H711" s="50"/>
      <c r="I711" s="40"/>
      <c r="J711" s="23"/>
      <c r="K711" s="24"/>
      <c r="L711" s="182"/>
      <c r="M711" s="183"/>
      <c r="P711" s="192"/>
    </row>
    <row r="712" spans="1:16" ht="11.25" customHeight="1">
      <c r="A712" s="66" t="s">
        <v>1522</v>
      </c>
      <c r="B712" s="81" t="s">
        <v>1523</v>
      </c>
      <c r="C712" s="81" t="s">
        <v>1524</v>
      </c>
      <c r="D712" s="158" t="s">
        <v>1996</v>
      </c>
      <c r="E712" s="11">
        <v>710.61277368646654</v>
      </c>
      <c r="F712" s="55">
        <f>E712+(E712*$N$4)/100</f>
        <v>710.61277368646654</v>
      </c>
      <c r="G712" s="40">
        <v>155</v>
      </c>
      <c r="H712" s="50">
        <v>88.5</v>
      </c>
      <c r="I712" s="40">
        <v>315.5</v>
      </c>
      <c r="J712" s="23">
        <v>1</v>
      </c>
      <c r="K712" s="24" t="s">
        <v>13</v>
      </c>
      <c r="L712" s="182">
        <f>F712-(F712*$N$5)/100</f>
        <v>710.61277368646654</v>
      </c>
      <c r="M712" s="183">
        <f>IF($N$5="",(F712*$P$5)/100+F712,L712+(L712*$P$5)/100)</f>
        <v>710.61277368646654</v>
      </c>
      <c r="P712" s="192"/>
    </row>
    <row r="713" spans="1:16" ht="11.25" customHeight="1">
      <c r="A713" s="69"/>
      <c r="B713" s="78"/>
      <c r="C713" s="78"/>
      <c r="D713" s="163" t="s">
        <v>1997</v>
      </c>
      <c r="E713" s="15"/>
      <c r="F713" s="92"/>
      <c r="G713" s="43"/>
      <c r="H713" s="53"/>
      <c r="I713" s="43"/>
      <c r="J713" s="31"/>
      <c r="K713" s="32"/>
      <c r="L713" s="182"/>
      <c r="M713" s="183"/>
      <c r="P713" s="192"/>
    </row>
    <row r="714" spans="1:16" ht="11.25" customHeight="1">
      <c r="A714" s="225" t="s">
        <v>3370</v>
      </c>
      <c r="B714" s="118"/>
      <c r="C714" s="118"/>
      <c r="D714" s="226" t="s">
        <v>3371</v>
      </c>
      <c r="E714" s="92">
        <v>151.63449956928002</v>
      </c>
      <c r="F714" s="92">
        <f>E714+(E714*$N$4)/100</f>
        <v>151.63449956928002</v>
      </c>
      <c r="G714" s="94"/>
      <c r="H714" s="95"/>
      <c r="I714" s="94"/>
      <c r="J714" s="96"/>
      <c r="K714" s="97"/>
      <c r="L714" s="182">
        <f>F714-(F714*$N$5)/100</f>
        <v>151.63449956928002</v>
      </c>
      <c r="M714" s="183">
        <f>IF($N$5="",(F714*$P$5)/100+F714,L714+(L714*$P$5)/100)</f>
        <v>151.63449956928002</v>
      </c>
      <c r="P714" s="192"/>
    </row>
    <row r="715" spans="1:16" ht="11.25" hidden="1" customHeight="1">
      <c r="A715" s="268" t="s">
        <v>1564</v>
      </c>
      <c r="B715" s="269"/>
      <c r="C715" s="269"/>
      <c r="D715" s="269" t="s">
        <v>1632</v>
      </c>
      <c r="E715" s="269"/>
      <c r="F715" s="269"/>
      <c r="G715" s="269"/>
      <c r="H715" s="269"/>
      <c r="I715" s="269"/>
      <c r="J715" s="269"/>
      <c r="K715" s="270"/>
      <c r="L715" s="184"/>
      <c r="M715" s="185"/>
      <c r="P715" s="192"/>
    </row>
    <row r="716" spans="1:16" ht="11.25" hidden="1" customHeight="1">
      <c r="A716" s="85" t="s">
        <v>1943</v>
      </c>
      <c r="B716" s="86">
        <v>0</v>
      </c>
      <c r="C716" s="86" t="s">
        <v>1565</v>
      </c>
      <c r="D716" s="168" t="s">
        <v>1999</v>
      </c>
      <c r="E716" s="87">
        <v>496.04</v>
      </c>
      <c r="F716" s="13">
        <f>E716+(E716*$N$4)/100</f>
        <v>496.04</v>
      </c>
      <c r="G716" s="88">
        <v>136</v>
      </c>
      <c r="H716" s="89" t="s">
        <v>1567</v>
      </c>
      <c r="I716" s="88">
        <v>165</v>
      </c>
      <c r="J716" s="90">
        <v>6</v>
      </c>
      <c r="K716" s="91" t="s">
        <v>1568</v>
      </c>
      <c r="L716" s="182">
        <f>F716-(F716*$N$5)/100</f>
        <v>496.04</v>
      </c>
      <c r="M716" s="183">
        <f>IF($N$5="",(F716*$P$5)/100+F716,L716+(L716*$P$5)/100)</f>
        <v>496.04</v>
      </c>
      <c r="P716" s="192"/>
    </row>
    <row r="717" spans="1:16" s="7" customFormat="1" ht="11.25" hidden="1" customHeight="1">
      <c r="A717" s="281" t="s">
        <v>1633</v>
      </c>
      <c r="B717" s="277"/>
      <c r="C717" s="277"/>
      <c r="D717" s="277" t="s">
        <v>1632</v>
      </c>
      <c r="E717" s="277"/>
      <c r="F717" s="277"/>
      <c r="G717" s="277"/>
      <c r="H717" s="277"/>
      <c r="I717" s="277"/>
      <c r="J717" s="277"/>
      <c r="K717" s="282"/>
      <c r="L717" s="184"/>
      <c r="M717" s="185"/>
      <c r="N717" s="262"/>
      <c r="O717" s="228"/>
      <c r="P717" s="192"/>
    </row>
    <row r="718" spans="1:16" s="9" customFormat="1" ht="11.25" hidden="1" customHeight="1">
      <c r="A718" s="117" t="s">
        <v>2211</v>
      </c>
      <c r="B718" s="118" t="s">
        <v>23</v>
      </c>
      <c r="C718" s="118" t="s">
        <v>1445</v>
      </c>
      <c r="D718" s="170" t="s">
        <v>1446</v>
      </c>
      <c r="E718" s="92">
        <v>69.485518893772806</v>
      </c>
      <c r="F718" s="13">
        <f t="shared" ref="F718:F728" si="71">E718+(E718*$N$4)/100</f>
        <v>69.485518893772806</v>
      </c>
      <c r="G718" s="94">
        <v>328</v>
      </c>
      <c r="H718" s="95">
        <v>140</v>
      </c>
      <c r="I718" s="94">
        <v>30</v>
      </c>
      <c r="J718" s="96">
        <v>6</v>
      </c>
      <c r="K718" s="97" t="s">
        <v>43</v>
      </c>
      <c r="L718" s="182">
        <f t="shared" ref="L718:L725" si="72">F718-(F718*$N$5)/100</f>
        <v>69.485518893772806</v>
      </c>
      <c r="M718" s="183">
        <f t="shared" ref="M718:M723" si="73">IF($N$5="",(F718*$P$5)/100+F718,L718+(L718*$P$5)/100)</f>
        <v>69.485518893772806</v>
      </c>
      <c r="N718" s="262"/>
      <c r="O718" s="228"/>
      <c r="P718" s="192"/>
    </row>
    <row r="719" spans="1:16" s="9" customFormat="1" ht="11.25" hidden="1" customHeight="1">
      <c r="A719" s="117" t="s">
        <v>2217</v>
      </c>
      <c r="B719" s="118" t="s">
        <v>24</v>
      </c>
      <c r="C719" s="118" t="s">
        <v>25</v>
      </c>
      <c r="D719" s="170" t="s">
        <v>1784</v>
      </c>
      <c r="E719" s="92">
        <v>72.159098954342412</v>
      </c>
      <c r="F719" s="13">
        <f t="shared" si="71"/>
        <v>72.159098954342412</v>
      </c>
      <c r="G719" s="94">
        <v>342</v>
      </c>
      <c r="H719" s="95">
        <v>157</v>
      </c>
      <c r="I719" s="94">
        <v>30</v>
      </c>
      <c r="J719" s="96">
        <v>6</v>
      </c>
      <c r="K719" s="97" t="s">
        <v>43</v>
      </c>
      <c r="L719" s="182">
        <f t="shared" si="72"/>
        <v>72.159098954342412</v>
      </c>
      <c r="M719" s="183">
        <f t="shared" si="73"/>
        <v>72.159098954342412</v>
      </c>
      <c r="N719" s="262"/>
      <c r="O719" s="228"/>
      <c r="P719" s="192"/>
    </row>
    <row r="720" spans="1:16" ht="11.25" hidden="1" customHeight="1">
      <c r="A720" s="117" t="s">
        <v>2228</v>
      </c>
      <c r="B720" s="118" t="s">
        <v>26</v>
      </c>
      <c r="C720" s="118" t="s">
        <v>27</v>
      </c>
      <c r="D720" s="170" t="s">
        <v>1785</v>
      </c>
      <c r="E720" s="92">
        <v>62.815350082867198</v>
      </c>
      <c r="F720" s="13">
        <f t="shared" si="71"/>
        <v>62.815350082867198</v>
      </c>
      <c r="G720" s="94">
        <v>510</v>
      </c>
      <c r="H720" s="95">
        <v>97</v>
      </c>
      <c r="I720" s="94">
        <v>34</v>
      </c>
      <c r="J720" s="96">
        <v>6</v>
      </c>
      <c r="K720" s="97" t="s">
        <v>43</v>
      </c>
      <c r="L720" s="182">
        <f t="shared" si="72"/>
        <v>62.815350082867198</v>
      </c>
      <c r="M720" s="183">
        <f t="shared" si="73"/>
        <v>62.815350082867198</v>
      </c>
      <c r="P720" s="192"/>
    </row>
    <row r="721" spans="1:16" ht="11.25" hidden="1" customHeight="1">
      <c r="A721" s="117" t="s">
        <v>2254</v>
      </c>
      <c r="B721" s="118" t="s">
        <v>1756</v>
      </c>
      <c r="C721" s="118" t="s">
        <v>1757</v>
      </c>
      <c r="D721" s="170" t="s">
        <v>1786</v>
      </c>
      <c r="E721" s="92">
        <v>86.409005050367995</v>
      </c>
      <c r="F721" s="13">
        <f t="shared" si="71"/>
        <v>86.409005050367995</v>
      </c>
      <c r="G721" s="94">
        <v>240</v>
      </c>
      <c r="H721" s="95">
        <v>189</v>
      </c>
      <c r="I721" s="94">
        <v>34</v>
      </c>
      <c r="J721" s="96">
        <v>6</v>
      </c>
      <c r="K721" s="97" t="s">
        <v>43</v>
      </c>
      <c r="L721" s="182">
        <f t="shared" si="72"/>
        <v>86.409005050367995</v>
      </c>
      <c r="M721" s="183">
        <f t="shared" si="73"/>
        <v>86.409005050367995</v>
      </c>
      <c r="P721" s="192"/>
    </row>
    <row r="722" spans="1:16" s="9" customFormat="1" ht="11.25" hidden="1" customHeight="1">
      <c r="A722" s="117" t="s">
        <v>2255</v>
      </c>
      <c r="B722" s="118" t="s">
        <v>1758</v>
      </c>
      <c r="C722" s="118" t="s">
        <v>1759</v>
      </c>
      <c r="D722" s="170" t="s">
        <v>1787</v>
      </c>
      <c r="E722" s="92">
        <v>65.240866014105606</v>
      </c>
      <c r="F722" s="13">
        <f t="shared" si="71"/>
        <v>65.240866014105606</v>
      </c>
      <c r="G722" s="94">
        <v>510</v>
      </c>
      <c r="H722" s="95">
        <v>97</v>
      </c>
      <c r="I722" s="94">
        <v>34</v>
      </c>
      <c r="J722" s="96">
        <v>6</v>
      </c>
      <c r="K722" s="97" t="s">
        <v>43</v>
      </c>
      <c r="L722" s="182">
        <f t="shared" si="72"/>
        <v>65.240866014105606</v>
      </c>
      <c r="M722" s="183">
        <f t="shared" si="73"/>
        <v>65.240866014105606</v>
      </c>
      <c r="N722" s="262"/>
      <c r="O722" s="228"/>
      <c r="P722" s="192"/>
    </row>
    <row r="723" spans="1:16" s="9" customFormat="1" ht="11.25" hidden="1" customHeight="1">
      <c r="A723" s="117" t="s">
        <v>262</v>
      </c>
      <c r="B723" s="118">
        <v>0</v>
      </c>
      <c r="C723" s="118">
        <v>0</v>
      </c>
      <c r="D723" s="170" t="s">
        <v>3017</v>
      </c>
      <c r="E723" s="92">
        <v>75.962748937420784</v>
      </c>
      <c r="F723" s="13">
        <f t="shared" si="71"/>
        <v>75.962748937420784</v>
      </c>
      <c r="G723" s="94">
        <v>240</v>
      </c>
      <c r="H723" s="95">
        <v>209</v>
      </c>
      <c r="I723" s="94">
        <v>35</v>
      </c>
      <c r="J723" s="96">
        <v>6</v>
      </c>
      <c r="K723" s="97" t="s">
        <v>43</v>
      </c>
      <c r="L723" s="182">
        <f t="shared" si="72"/>
        <v>75.962748937420784</v>
      </c>
      <c r="M723" s="183">
        <f t="shared" si="73"/>
        <v>75.962748937420784</v>
      </c>
      <c r="N723" s="262"/>
      <c r="O723" s="228"/>
      <c r="P723" s="192"/>
    </row>
    <row r="724" spans="1:16" s="9" customFormat="1" ht="11.25" hidden="1" customHeight="1">
      <c r="A724" s="117"/>
      <c r="B724" s="118"/>
      <c r="C724" s="118"/>
      <c r="D724" s="170" t="s">
        <v>3018</v>
      </c>
      <c r="E724" s="92"/>
      <c r="F724" s="13"/>
      <c r="G724" s="94"/>
      <c r="H724" s="95"/>
      <c r="I724" s="94"/>
      <c r="J724" s="96"/>
      <c r="K724" s="97"/>
      <c r="L724" s="182"/>
      <c r="M724" s="183"/>
      <c r="N724" s="262"/>
      <c r="O724" s="228"/>
      <c r="P724" s="192"/>
    </row>
    <row r="725" spans="1:16" s="9" customFormat="1" ht="11.25" hidden="1" customHeight="1">
      <c r="A725" s="126" t="s">
        <v>302</v>
      </c>
      <c r="B725" s="136"/>
      <c r="C725" s="118" t="s">
        <v>2602</v>
      </c>
      <c r="D725" s="170" t="s">
        <v>3021</v>
      </c>
      <c r="E725" s="92">
        <v>95.559815154585593</v>
      </c>
      <c r="F725" s="13">
        <f t="shared" si="71"/>
        <v>95.559815154585593</v>
      </c>
      <c r="G725" s="137">
        <v>240</v>
      </c>
      <c r="H725" s="138">
        <v>211</v>
      </c>
      <c r="I725" s="137">
        <v>34</v>
      </c>
      <c r="J725" s="96">
        <v>6</v>
      </c>
      <c r="K725" s="97" t="s">
        <v>43</v>
      </c>
      <c r="L725" s="182">
        <f t="shared" si="72"/>
        <v>95.559815154585593</v>
      </c>
      <c r="M725" s="183">
        <f>IF($N$5="",(F725*$P$5)/100+F725,L725+(L725*$P$5)/100)</f>
        <v>95.559815154585593</v>
      </c>
      <c r="N725" s="262"/>
      <c r="O725" s="228"/>
      <c r="P725" s="192"/>
    </row>
    <row r="726" spans="1:16" s="9" customFormat="1" ht="11.25" hidden="1" customHeight="1">
      <c r="A726" s="148"/>
      <c r="B726" s="221"/>
      <c r="C726" s="222"/>
      <c r="D726" s="202" t="s">
        <v>3022</v>
      </c>
      <c r="E726" s="217"/>
      <c r="F726" s="6"/>
      <c r="G726" s="218"/>
      <c r="H726" s="219"/>
      <c r="I726" s="218"/>
      <c r="J726" s="124"/>
      <c r="K726" s="125"/>
      <c r="L726" s="182"/>
      <c r="M726" s="183"/>
      <c r="N726" s="262"/>
      <c r="O726" s="228"/>
      <c r="P726" s="192"/>
    </row>
    <row r="727" spans="1:16" s="9" customFormat="1" ht="11.25" hidden="1" customHeight="1">
      <c r="A727" s="148" t="s">
        <v>3341</v>
      </c>
      <c r="B727" s="221"/>
      <c r="C727" s="222"/>
      <c r="D727" s="202" t="s">
        <v>3342</v>
      </c>
      <c r="E727" s="217">
        <v>85.643080548479972</v>
      </c>
      <c r="F727" s="13">
        <f t="shared" si="71"/>
        <v>85.643080548479972</v>
      </c>
      <c r="G727" s="218"/>
      <c r="H727" s="219"/>
      <c r="I727" s="218"/>
      <c r="J727" s="124"/>
      <c r="K727" s="125"/>
      <c r="L727" s="182">
        <f>F727-(F727*$N$5)/100</f>
        <v>85.643080548479972</v>
      </c>
      <c r="M727" s="183">
        <f>IF($N$5="",(F727*$P$5)/100+F727,L727+(L727*$P$5)/100)</f>
        <v>85.643080548479972</v>
      </c>
      <c r="N727" s="262"/>
      <c r="O727" s="228"/>
      <c r="P727" s="192"/>
    </row>
    <row r="728" spans="1:16" s="9" customFormat="1" ht="11.25" hidden="1" customHeight="1">
      <c r="A728" s="148" t="s">
        <v>1148</v>
      </c>
      <c r="B728" s="227"/>
      <c r="C728" s="140"/>
      <c r="D728" s="174" t="s">
        <v>1149</v>
      </c>
      <c r="E728" s="217">
        <v>54.355287167999997</v>
      </c>
      <c r="F728" s="13">
        <f t="shared" si="71"/>
        <v>54.355287167999997</v>
      </c>
      <c r="G728" s="218">
        <v>214</v>
      </c>
      <c r="H728" s="219">
        <v>234</v>
      </c>
      <c r="I728" s="218">
        <v>30</v>
      </c>
      <c r="J728" s="124"/>
      <c r="K728" s="125" t="s">
        <v>43</v>
      </c>
      <c r="L728" s="182">
        <f>F728-(F728*$N$5)/100</f>
        <v>54.355287167999997</v>
      </c>
      <c r="M728" s="183">
        <f>IF($N$5="",(F728*$P$5)/100+F728,L728+(L728*$P$5)/100)</f>
        <v>54.355287167999997</v>
      </c>
      <c r="N728" s="262"/>
      <c r="O728" s="228"/>
      <c r="P728" s="192"/>
    </row>
    <row r="729" spans="1:16" s="9" customFormat="1" ht="11.25" hidden="1" customHeight="1">
      <c r="A729" s="268" t="s">
        <v>50</v>
      </c>
      <c r="B729" s="269"/>
      <c r="C729" s="269"/>
      <c r="D729" s="269"/>
      <c r="E729" s="269"/>
      <c r="F729" s="269"/>
      <c r="G729" s="269"/>
      <c r="H729" s="269"/>
      <c r="I729" s="269"/>
      <c r="J729" s="269"/>
      <c r="K729" s="270"/>
      <c r="L729" s="184"/>
      <c r="M729" s="185"/>
      <c r="N729" s="262"/>
      <c r="O729" s="228"/>
      <c r="P729" s="192"/>
    </row>
    <row r="730" spans="1:16" s="7" customFormat="1" ht="11.25" hidden="1" customHeight="1">
      <c r="A730" s="65" t="s">
        <v>2277</v>
      </c>
      <c r="B730" s="77" t="s">
        <v>157</v>
      </c>
      <c r="C730" s="77" t="s">
        <v>158</v>
      </c>
      <c r="D730" s="158" t="s">
        <v>2369</v>
      </c>
      <c r="E730" s="6">
        <v>52.415841164716525</v>
      </c>
      <c r="F730" s="13">
        <f>E730+(E730*$N$4)/100</f>
        <v>52.415841164716525</v>
      </c>
      <c r="G730" s="38">
        <v>75</v>
      </c>
      <c r="H730" s="39" t="s">
        <v>52</v>
      </c>
      <c r="I730" s="38">
        <v>90</v>
      </c>
      <c r="J730" s="21">
        <v>6</v>
      </c>
      <c r="K730" s="22" t="s">
        <v>50</v>
      </c>
      <c r="L730" s="182">
        <f t="shared" ref="L730:L778" si="74">F730-(F730*$N$5)/100</f>
        <v>52.415841164716525</v>
      </c>
      <c r="M730" s="183">
        <f>IF($N$5="",(F730*$P$5)/100+F730,L730+(L730*$P$5)/100)</f>
        <v>52.415841164716525</v>
      </c>
      <c r="N730" s="262"/>
      <c r="O730" s="228"/>
      <c r="P730" s="192"/>
    </row>
    <row r="731" spans="1:16" s="7" customFormat="1" ht="11.25" hidden="1" customHeight="1">
      <c r="A731" s="65" t="s">
        <v>2280</v>
      </c>
      <c r="B731" s="77" t="s">
        <v>2417</v>
      </c>
      <c r="C731" s="77" t="s">
        <v>2418</v>
      </c>
      <c r="D731" s="158" t="s">
        <v>2419</v>
      </c>
      <c r="E731" s="6">
        <v>65.764928670185057</v>
      </c>
      <c r="F731" s="13">
        <f>E731+(E731*$N$4)/100</f>
        <v>65.764928670185057</v>
      </c>
      <c r="G731" s="38">
        <v>92</v>
      </c>
      <c r="H731" s="39" t="s">
        <v>52</v>
      </c>
      <c r="I731" s="38">
        <v>130</v>
      </c>
      <c r="J731" s="21">
        <v>6</v>
      </c>
      <c r="K731" s="22" t="s">
        <v>50</v>
      </c>
      <c r="L731" s="182">
        <f t="shared" si="74"/>
        <v>65.764928670185057</v>
      </c>
      <c r="M731" s="183">
        <f>IF($N$5="",(F731*$P$5)/100+F731,L731+(L731*$P$5)/100)</f>
        <v>65.764928670185057</v>
      </c>
      <c r="N731" s="262"/>
      <c r="O731" s="228"/>
      <c r="P731" s="192"/>
    </row>
    <row r="732" spans="1:16" s="7" customFormat="1" ht="11.25" hidden="1" customHeight="1">
      <c r="A732" s="65" t="s">
        <v>2281</v>
      </c>
      <c r="B732" s="77" t="s">
        <v>159</v>
      </c>
      <c r="C732" s="77" t="s">
        <v>2379</v>
      </c>
      <c r="D732" s="158" t="s">
        <v>2380</v>
      </c>
      <c r="E732" s="6">
        <v>71.6136826439825</v>
      </c>
      <c r="F732" s="13">
        <f>E732+(E732*$N$4)/100</f>
        <v>71.6136826439825</v>
      </c>
      <c r="G732" s="38">
        <v>92</v>
      </c>
      <c r="H732" s="39" t="s">
        <v>56</v>
      </c>
      <c r="I732" s="38">
        <v>130</v>
      </c>
      <c r="J732" s="21">
        <v>6</v>
      </c>
      <c r="K732" s="22" t="s">
        <v>50</v>
      </c>
      <c r="L732" s="182">
        <f t="shared" si="74"/>
        <v>71.6136826439825</v>
      </c>
      <c r="M732" s="183">
        <f>IF($N$5="",(F732*$P$5)/100+F732,L732+(L732*$P$5)/100)</f>
        <v>71.6136826439825</v>
      </c>
      <c r="N732" s="262"/>
      <c r="O732" s="228"/>
      <c r="P732" s="192"/>
    </row>
    <row r="733" spans="1:16" s="7" customFormat="1" ht="11.25" hidden="1" customHeight="1">
      <c r="A733" s="65" t="s">
        <v>2284</v>
      </c>
      <c r="B733" s="77" t="s">
        <v>155</v>
      </c>
      <c r="C733" s="77" t="s">
        <v>156</v>
      </c>
      <c r="D733" s="158" t="s">
        <v>2355</v>
      </c>
      <c r="E733" s="6">
        <v>53.176015141805571</v>
      </c>
      <c r="F733" s="13">
        <f>E733+(E733*$N$4)/100</f>
        <v>53.176015141805571</v>
      </c>
      <c r="G733" s="38">
        <v>75</v>
      </c>
      <c r="H733" s="39" t="s">
        <v>52</v>
      </c>
      <c r="I733" s="38">
        <v>100</v>
      </c>
      <c r="J733" s="21">
        <v>6</v>
      </c>
      <c r="K733" s="22" t="s">
        <v>50</v>
      </c>
      <c r="L733" s="182">
        <f t="shared" si="74"/>
        <v>53.176015141805571</v>
      </c>
      <c r="M733" s="183">
        <f>IF($N$5="",(F733*$P$5)/100+F733,L733+(L733*$P$5)/100)</f>
        <v>53.176015141805571</v>
      </c>
      <c r="N733" s="262"/>
      <c r="O733" s="228"/>
      <c r="P733" s="192"/>
    </row>
    <row r="734" spans="1:16" s="7" customFormat="1" ht="11.25" hidden="1" customHeight="1">
      <c r="A734" s="65" t="s">
        <v>2003</v>
      </c>
      <c r="B734" s="77" t="s">
        <v>3526</v>
      </c>
      <c r="C734" s="77">
        <v>0</v>
      </c>
      <c r="D734" s="158" t="s">
        <v>2000</v>
      </c>
      <c r="E734" s="6">
        <v>55.270128545095993</v>
      </c>
      <c r="F734" s="13">
        <f>E734+(E734*$N$4)/100</f>
        <v>55.270128545095993</v>
      </c>
      <c r="G734" s="38">
        <v>75</v>
      </c>
      <c r="H734" s="39" t="s">
        <v>52</v>
      </c>
      <c r="I734" s="38">
        <v>120</v>
      </c>
      <c r="J734" s="21">
        <v>6</v>
      </c>
      <c r="K734" s="22" t="s">
        <v>50</v>
      </c>
      <c r="L734" s="182">
        <f t="shared" si="74"/>
        <v>55.270128545095993</v>
      </c>
      <c r="M734" s="183">
        <f>IF($N$5="",(F734*$P$5)/100+F734,L734+(L734*$P$5)/100)</f>
        <v>55.270128545095993</v>
      </c>
      <c r="N734" s="262"/>
      <c r="O734" s="228"/>
      <c r="P734" s="192"/>
    </row>
    <row r="735" spans="1:16" s="7" customFormat="1" ht="11.25" hidden="1" customHeight="1">
      <c r="A735" s="65"/>
      <c r="B735" s="77"/>
      <c r="C735" s="77"/>
      <c r="D735" s="158" t="s">
        <v>2001</v>
      </c>
      <c r="E735" s="6"/>
      <c r="F735" s="6"/>
      <c r="G735" s="38"/>
      <c r="H735" s="39"/>
      <c r="I735" s="38"/>
      <c r="J735" s="21"/>
      <c r="K735" s="22"/>
      <c r="L735" s="182"/>
      <c r="M735" s="183"/>
      <c r="N735" s="262"/>
      <c r="O735" s="228"/>
      <c r="P735" s="192"/>
    </row>
    <row r="736" spans="1:16" s="7" customFormat="1" ht="11.25" hidden="1" customHeight="1">
      <c r="A736" s="65" t="s">
        <v>2285</v>
      </c>
      <c r="B736" s="77">
        <v>0</v>
      </c>
      <c r="C736" s="77" t="s">
        <v>154</v>
      </c>
      <c r="D736" s="158" t="s">
        <v>2002</v>
      </c>
      <c r="E736" s="6">
        <v>55.270128545095993</v>
      </c>
      <c r="F736" s="13">
        <f>E736+(E736*$N$4)/100</f>
        <v>55.270128545095993</v>
      </c>
      <c r="G736" s="38">
        <v>75</v>
      </c>
      <c r="H736" s="39" t="s">
        <v>52</v>
      </c>
      <c r="I736" s="38">
        <v>120</v>
      </c>
      <c r="J736" s="21">
        <v>6</v>
      </c>
      <c r="K736" s="22" t="s">
        <v>50</v>
      </c>
      <c r="L736" s="182">
        <f t="shared" si="74"/>
        <v>55.270128545095993</v>
      </c>
      <c r="M736" s="183">
        <f>IF($N$5="",(F736*$P$5)/100+F736,L736+(L736*$P$5)/100)</f>
        <v>55.270128545095993</v>
      </c>
      <c r="N736" s="262"/>
      <c r="O736" s="228"/>
      <c r="P736" s="192"/>
    </row>
    <row r="737" spans="1:16" s="7" customFormat="1" ht="11.25" hidden="1" customHeight="1">
      <c r="A737" s="65"/>
      <c r="B737" s="77"/>
      <c r="C737" s="77"/>
      <c r="D737" s="158" t="s">
        <v>1512</v>
      </c>
      <c r="E737" s="6"/>
      <c r="F737" s="6"/>
      <c r="G737" s="38"/>
      <c r="H737" s="39"/>
      <c r="I737" s="38"/>
      <c r="J737" s="21"/>
      <c r="K737" s="22"/>
      <c r="L737" s="182"/>
      <c r="M737" s="183"/>
      <c r="N737" s="262"/>
      <c r="O737" s="228"/>
      <c r="P737" s="192"/>
    </row>
    <row r="738" spans="1:16" s="7" customFormat="1" ht="11.25" hidden="1" customHeight="1">
      <c r="A738" s="65" t="s">
        <v>3324</v>
      </c>
      <c r="B738" s="77" t="s">
        <v>550</v>
      </c>
      <c r="C738" s="77" t="s">
        <v>2406</v>
      </c>
      <c r="D738" s="158" t="s">
        <v>2407</v>
      </c>
      <c r="E738" s="6">
        <v>55.809222008004646</v>
      </c>
      <c r="F738" s="13">
        <f t="shared" ref="F738:F744" si="75">E738+(E738*$N$4)/100</f>
        <v>55.809222008004646</v>
      </c>
      <c r="G738" s="38">
        <v>92</v>
      </c>
      <c r="H738" s="39" t="s">
        <v>52</v>
      </c>
      <c r="I738" s="38">
        <v>96</v>
      </c>
      <c r="J738" s="21">
        <v>6</v>
      </c>
      <c r="K738" s="22" t="s">
        <v>50</v>
      </c>
      <c r="L738" s="182">
        <f t="shared" si="74"/>
        <v>55.809222008004646</v>
      </c>
      <c r="M738" s="183">
        <f t="shared" ref="M738:M744" si="76">IF($N$5="",(F738*$P$5)/100+F738,L738+(L738*$P$5)/100)</f>
        <v>55.809222008004646</v>
      </c>
      <c r="N738" s="262"/>
      <c r="O738" s="228"/>
      <c r="P738" s="192"/>
    </row>
    <row r="739" spans="1:16" ht="11.25" hidden="1" customHeight="1">
      <c r="A739" s="65" t="s">
        <v>3330</v>
      </c>
      <c r="B739" s="77" t="s">
        <v>551</v>
      </c>
      <c r="C739" s="77">
        <v>0</v>
      </c>
      <c r="D739" s="158" t="s">
        <v>713</v>
      </c>
      <c r="E739" s="6">
        <v>62.19334127415118</v>
      </c>
      <c r="F739" s="13">
        <f t="shared" si="75"/>
        <v>62.19334127415118</v>
      </c>
      <c r="G739" s="38">
        <v>92</v>
      </c>
      <c r="H739" s="39" t="s">
        <v>52</v>
      </c>
      <c r="I739" s="38">
        <v>120</v>
      </c>
      <c r="J739" s="21">
        <v>6</v>
      </c>
      <c r="K739" s="22" t="s">
        <v>50</v>
      </c>
      <c r="L739" s="182">
        <f t="shared" si="74"/>
        <v>62.19334127415118</v>
      </c>
      <c r="M739" s="183">
        <f t="shared" si="76"/>
        <v>62.19334127415118</v>
      </c>
      <c r="P739" s="192"/>
    </row>
    <row r="740" spans="1:16" ht="11.25" hidden="1" customHeight="1">
      <c r="A740" s="65" t="s">
        <v>3333</v>
      </c>
      <c r="B740" s="77">
        <v>0</v>
      </c>
      <c r="C740" s="77">
        <v>0</v>
      </c>
      <c r="D740" s="158" t="s">
        <v>715</v>
      </c>
      <c r="E740" s="6">
        <v>60.063810250545203</v>
      </c>
      <c r="F740" s="13">
        <f t="shared" si="75"/>
        <v>60.063810250545203</v>
      </c>
      <c r="G740" s="38">
        <v>0</v>
      </c>
      <c r="H740" s="39">
        <v>0</v>
      </c>
      <c r="I740" s="38">
        <v>0</v>
      </c>
      <c r="J740" s="21">
        <v>6</v>
      </c>
      <c r="K740" s="22" t="s">
        <v>50</v>
      </c>
      <c r="L740" s="182">
        <f t="shared" si="74"/>
        <v>60.063810250545203</v>
      </c>
      <c r="M740" s="183">
        <f t="shared" si="76"/>
        <v>60.063810250545203</v>
      </c>
      <c r="P740" s="192"/>
    </row>
    <row r="741" spans="1:16" ht="11.25" hidden="1" customHeight="1">
      <c r="A741" s="65" t="s">
        <v>809</v>
      </c>
      <c r="B741" s="77" t="s">
        <v>183</v>
      </c>
      <c r="C741" s="77" t="s">
        <v>2412</v>
      </c>
      <c r="D741" s="158" t="s">
        <v>185</v>
      </c>
      <c r="E741" s="6">
        <v>54.737372972138523</v>
      </c>
      <c r="F741" s="13">
        <f t="shared" si="75"/>
        <v>54.737372972138523</v>
      </c>
      <c r="G741" s="38">
        <v>92</v>
      </c>
      <c r="H741" s="39" t="s">
        <v>52</v>
      </c>
      <c r="I741" s="38">
        <v>69</v>
      </c>
      <c r="J741" s="21">
        <v>6</v>
      </c>
      <c r="K741" s="22" t="s">
        <v>50</v>
      </c>
      <c r="L741" s="182">
        <f t="shared" si="74"/>
        <v>54.737372972138523</v>
      </c>
      <c r="M741" s="183">
        <f t="shared" si="76"/>
        <v>54.737372972138523</v>
      </c>
      <c r="P741" s="192"/>
    </row>
    <row r="742" spans="1:16" ht="11.25" hidden="1" customHeight="1">
      <c r="A742" s="65" t="s">
        <v>820</v>
      </c>
      <c r="B742" s="77" t="s">
        <v>1312</v>
      </c>
      <c r="C742" s="77">
        <v>0</v>
      </c>
      <c r="D742" s="158" t="s">
        <v>709</v>
      </c>
      <c r="E742" s="6">
        <v>101.66161890266105</v>
      </c>
      <c r="F742" s="13">
        <f t="shared" si="75"/>
        <v>101.66161890266105</v>
      </c>
      <c r="G742" s="38">
        <v>92</v>
      </c>
      <c r="H742" s="39" t="s">
        <v>56</v>
      </c>
      <c r="I742" s="38">
        <v>200</v>
      </c>
      <c r="J742" s="21">
        <v>18</v>
      </c>
      <c r="K742" s="22" t="s">
        <v>50</v>
      </c>
      <c r="L742" s="182">
        <f t="shared" si="74"/>
        <v>101.66161890266105</v>
      </c>
      <c r="M742" s="183">
        <f t="shared" si="76"/>
        <v>101.66161890266105</v>
      </c>
      <c r="P742" s="192"/>
    </row>
    <row r="743" spans="1:16" ht="11.25" hidden="1" customHeight="1">
      <c r="A743" s="65" t="s">
        <v>826</v>
      </c>
      <c r="B743" s="77" t="s">
        <v>560</v>
      </c>
      <c r="C743" s="77" t="s">
        <v>365</v>
      </c>
      <c r="D743" s="158" t="s">
        <v>2004</v>
      </c>
      <c r="E743" s="6">
        <v>63.972982686412799</v>
      </c>
      <c r="F743" s="13">
        <f t="shared" si="75"/>
        <v>63.972982686412799</v>
      </c>
      <c r="G743" s="38">
        <v>92</v>
      </c>
      <c r="H743" s="39" t="s">
        <v>52</v>
      </c>
      <c r="I743" s="38">
        <v>105</v>
      </c>
      <c r="J743" s="21">
        <v>6</v>
      </c>
      <c r="K743" s="22" t="s">
        <v>50</v>
      </c>
      <c r="L743" s="182">
        <f t="shared" si="74"/>
        <v>63.972982686412799</v>
      </c>
      <c r="M743" s="183">
        <f t="shared" si="76"/>
        <v>63.972982686412799</v>
      </c>
      <c r="P743" s="192"/>
    </row>
    <row r="744" spans="1:16" ht="11.25" hidden="1" customHeight="1">
      <c r="A744" s="65" t="s">
        <v>828</v>
      </c>
      <c r="B744" s="77" t="s">
        <v>561</v>
      </c>
      <c r="C744" s="77" t="s">
        <v>2406</v>
      </c>
      <c r="D744" s="158" t="s">
        <v>711</v>
      </c>
      <c r="E744" s="6">
        <v>53.085420597208895</v>
      </c>
      <c r="F744" s="13">
        <f t="shared" si="75"/>
        <v>53.085420597208895</v>
      </c>
      <c r="G744" s="38">
        <v>75</v>
      </c>
      <c r="H744" s="39" t="s">
        <v>52</v>
      </c>
      <c r="I744" s="38">
        <v>90</v>
      </c>
      <c r="J744" s="21">
        <v>6</v>
      </c>
      <c r="K744" s="22" t="s">
        <v>50</v>
      </c>
      <c r="L744" s="182">
        <f t="shared" si="74"/>
        <v>53.085420597208895</v>
      </c>
      <c r="M744" s="183">
        <f t="shared" si="76"/>
        <v>53.085420597208895</v>
      </c>
      <c r="P744" s="192"/>
    </row>
    <row r="745" spans="1:16" ht="11.25" hidden="1" customHeight="1">
      <c r="A745" s="65"/>
      <c r="B745" s="77"/>
      <c r="C745" s="77"/>
      <c r="D745" s="158" t="s">
        <v>786</v>
      </c>
      <c r="E745" s="6"/>
      <c r="F745" s="6"/>
      <c r="G745" s="38"/>
      <c r="H745" s="39"/>
      <c r="I745" s="38"/>
      <c r="J745" s="21"/>
      <c r="K745" s="22"/>
      <c r="L745" s="182"/>
      <c r="M745" s="183"/>
      <c r="P745" s="192"/>
    </row>
    <row r="746" spans="1:16" ht="11.25" hidden="1" customHeight="1">
      <c r="A746" s="65" t="s">
        <v>829</v>
      </c>
      <c r="B746" s="77" t="s">
        <v>1313</v>
      </c>
      <c r="C746" s="77" t="s">
        <v>366</v>
      </c>
      <c r="D746" s="158" t="s">
        <v>1007</v>
      </c>
      <c r="E746" s="6">
        <v>60.719968269023227</v>
      </c>
      <c r="F746" s="13">
        <f>E746+(E746*$N$4)/100</f>
        <v>60.719968269023227</v>
      </c>
      <c r="G746" s="38">
        <v>92</v>
      </c>
      <c r="H746" s="39" t="s">
        <v>63</v>
      </c>
      <c r="I746" s="38">
        <v>96</v>
      </c>
      <c r="J746" s="21">
        <v>6</v>
      </c>
      <c r="K746" s="22" t="s">
        <v>50</v>
      </c>
      <c r="L746" s="182">
        <f t="shared" si="74"/>
        <v>60.719968269023227</v>
      </c>
      <c r="M746" s="183">
        <f>IF($N$5="",(F746*$P$5)/100+F746,L746+(L746*$P$5)/100)</f>
        <v>60.719968269023227</v>
      </c>
      <c r="P746" s="192"/>
    </row>
    <row r="747" spans="1:16" ht="11.25" hidden="1" customHeight="1">
      <c r="A747" s="69" t="s">
        <v>838</v>
      </c>
      <c r="B747" s="78" t="s">
        <v>360</v>
      </c>
      <c r="C747" s="78" t="s">
        <v>362</v>
      </c>
      <c r="D747" s="163" t="s">
        <v>1063</v>
      </c>
      <c r="E747" s="15">
        <v>81.257714247385806</v>
      </c>
      <c r="F747" s="13">
        <f>E747+(E747*$N$4)/100</f>
        <v>81.257714247385806</v>
      </c>
      <c r="G747" s="43">
        <v>92</v>
      </c>
      <c r="H747" s="53" t="s">
        <v>2829</v>
      </c>
      <c r="I747" s="43">
        <v>142</v>
      </c>
      <c r="J747" s="31">
        <v>6</v>
      </c>
      <c r="K747" s="32" t="s">
        <v>50</v>
      </c>
      <c r="L747" s="182">
        <f t="shared" si="74"/>
        <v>81.257714247385806</v>
      </c>
      <c r="M747" s="183">
        <f>IF($N$5="",(F747*$P$5)/100+F747,L747+(L747*$P$5)/100)</f>
        <v>81.257714247385806</v>
      </c>
      <c r="P747" s="192"/>
    </row>
    <row r="748" spans="1:16" ht="11.25" hidden="1" customHeight="1">
      <c r="A748" s="68"/>
      <c r="B748" s="76"/>
      <c r="C748" s="76"/>
      <c r="D748" s="162" t="s">
        <v>1064</v>
      </c>
      <c r="E748" s="13"/>
      <c r="F748" s="13"/>
      <c r="G748" s="41"/>
      <c r="H748" s="51"/>
      <c r="I748" s="41"/>
      <c r="J748" s="27"/>
      <c r="K748" s="28"/>
      <c r="L748" s="182"/>
      <c r="M748" s="183"/>
      <c r="P748" s="192"/>
    </row>
    <row r="749" spans="1:16" ht="11.25" hidden="1" customHeight="1">
      <c r="A749" s="69" t="s">
        <v>839</v>
      </c>
      <c r="B749" s="78" t="s">
        <v>363</v>
      </c>
      <c r="C749" s="78" t="s">
        <v>364</v>
      </c>
      <c r="D749" s="163" t="s">
        <v>1065</v>
      </c>
      <c r="E749" s="15">
        <v>104.02751593974155</v>
      </c>
      <c r="F749" s="13">
        <f>E749+(E749*$N$4)/100</f>
        <v>104.02751593974155</v>
      </c>
      <c r="G749" s="43">
        <v>96</v>
      </c>
      <c r="H749" s="53" t="s">
        <v>2829</v>
      </c>
      <c r="I749" s="43">
        <v>180</v>
      </c>
      <c r="J749" s="31">
        <v>6</v>
      </c>
      <c r="K749" s="32" t="s">
        <v>50</v>
      </c>
      <c r="L749" s="182">
        <f t="shared" si="74"/>
        <v>104.02751593974155</v>
      </c>
      <c r="M749" s="183">
        <f>IF($N$5="",(F749*$P$5)/100+F749,L749+(L749*$P$5)/100)</f>
        <v>104.02751593974155</v>
      </c>
      <c r="P749" s="192"/>
    </row>
    <row r="750" spans="1:16" ht="11.25" hidden="1" customHeight="1">
      <c r="A750" s="71"/>
      <c r="B750" s="80"/>
      <c r="C750" s="80"/>
      <c r="D750" s="166" t="s">
        <v>1066</v>
      </c>
      <c r="E750" s="14"/>
      <c r="F750" s="14"/>
      <c r="G750" s="42"/>
      <c r="H750" s="52"/>
      <c r="I750" s="42"/>
      <c r="J750" s="29"/>
      <c r="K750" s="30"/>
      <c r="L750" s="182"/>
      <c r="M750" s="183"/>
      <c r="P750" s="192"/>
    </row>
    <row r="751" spans="1:16" ht="11.25" hidden="1" customHeight="1">
      <c r="A751" s="68"/>
      <c r="B751" s="76"/>
      <c r="C751" s="76"/>
      <c r="D751" s="162" t="s">
        <v>1067</v>
      </c>
      <c r="E751" s="13"/>
      <c r="F751" s="13"/>
      <c r="G751" s="41"/>
      <c r="H751" s="51"/>
      <c r="I751" s="41"/>
      <c r="J751" s="27"/>
      <c r="K751" s="28"/>
      <c r="L751" s="182"/>
      <c r="M751" s="183"/>
      <c r="P751" s="192"/>
    </row>
    <row r="752" spans="1:16" ht="11.25" hidden="1" customHeight="1">
      <c r="A752" s="65" t="s">
        <v>909</v>
      </c>
      <c r="B752" s="77" t="s">
        <v>3546</v>
      </c>
      <c r="C752" s="77" t="s">
        <v>154</v>
      </c>
      <c r="D752" s="158" t="s">
        <v>1477</v>
      </c>
      <c r="E752" s="6">
        <v>48.263404795507242</v>
      </c>
      <c r="F752" s="13">
        <f>E752+(E752*$N$4)/100</f>
        <v>48.263404795507242</v>
      </c>
      <c r="G752" s="38">
        <v>75</v>
      </c>
      <c r="H752" s="39" t="s">
        <v>52</v>
      </c>
      <c r="I752" s="38">
        <v>120</v>
      </c>
      <c r="J752" s="21">
        <v>6</v>
      </c>
      <c r="K752" s="22" t="s">
        <v>50</v>
      </c>
      <c r="L752" s="182">
        <f t="shared" si="74"/>
        <v>48.263404795507242</v>
      </c>
      <c r="M752" s="183">
        <f>IF($N$5="",(F752*$P$5)/100+F752,L752+(L752*$P$5)/100)</f>
        <v>48.263404795507242</v>
      </c>
      <c r="P752" s="192"/>
    </row>
    <row r="753" spans="1:16" ht="11.25" hidden="1" customHeight="1">
      <c r="A753" s="69" t="s">
        <v>1815</v>
      </c>
      <c r="B753" s="78">
        <v>0</v>
      </c>
      <c r="C753" s="78" t="s">
        <v>3472</v>
      </c>
      <c r="D753" s="163" t="s">
        <v>3475</v>
      </c>
      <c r="E753" s="15">
        <v>49.870991940778431</v>
      </c>
      <c r="F753" s="13">
        <f>E753+(E753*$N$4)/100</f>
        <v>49.870991940778431</v>
      </c>
      <c r="G753" s="43">
        <v>76</v>
      </c>
      <c r="H753" s="53" t="s">
        <v>52</v>
      </c>
      <c r="I753" s="43">
        <v>93</v>
      </c>
      <c r="J753" s="31">
        <v>6</v>
      </c>
      <c r="K753" s="32" t="s">
        <v>50</v>
      </c>
      <c r="L753" s="182">
        <f t="shared" si="74"/>
        <v>49.870991940778431</v>
      </c>
      <c r="M753" s="183">
        <f>IF($N$5="",(F753*$P$5)/100+F753,L753+(L753*$P$5)/100)</f>
        <v>49.870991940778431</v>
      </c>
      <c r="P753" s="192"/>
    </row>
    <row r="754" spans="1:16" ht="11.25" hidden="1" customHeight="1">
      <c r="A754" s="70"/>
      <c r="B754" s="79"/>
      <c r="C754" s="79"/>
      <c r="D754" s="165" t="s">
        <v>3474</v>
      </c>
      <c r="E754" s="55"/>
      <c r="F754" s="55"/>
      <c r="G754" s="56"/>
      <c r="H754" s="57"/>
      <c r="I754" s="56"/>
      <c r="J754" s="58"/>
      <c r="K754" s="59"/>
      <c r="L754" s="182"/>
      <c r="M754" s="183"/>
      <c r="P754" s="192"/>
    </row>
    <row r="755" spans="1:16" ht="11.25" hidden="1" customHeight="1">
      <c r="A755" s="70"/>
      <c r="B755" s="79"/>
      <c r="C755" s="79"/>
      <c r="D755" s="165" t="s">
        <v>3476</v>
      </c>
      <c r="E755" s="55"/>
      <c r="F755" s="55"/>
      <c r="G755" s="56"/>
      <c r="H755" s="57"/>
      <c r="I755" s="56"/>
      <c r="J755" s="58"/>
      <c r="K755" s="59"/>
      <c r="L755" s="182"/>
      <c r="M755" s="183"/>
      <c r="P755" s="192"/>
    </row>
    <row r="756" spans="1:16" ht="11.25" hidden="1" customHeight="1">
      <c r="A756" s="70" t="s">
        <v>306</v>
      </c>
      <c r="B756" s="79"/>
      <c r="C756" s="79"/>
      <c r="D756" s="165" t="s">
        <v>998</v>
      </c>
      <c r="E756" s="55">
        <v>77.394956730652282</v>
      </c>
      <c r="F756" s="13">
        <f>E756+(E756*$N$4)/100</f>
        <v>77.394956730652282</v>
      </c>
      <c r="G756" s="56">
        <v>75</v>
      </c>
      <c r="H756" s="57" t="s">
        <v>52</v>
      </c>
      <c r="I756" s="56">
        <v>134</v>
      </c>
      <c r="J756" s="58"/>
      <c r="K756" s="32" t="s">
        <v>50</v>
      </c>
      <c r="L756" s="182">
        <f t="shared" si="74"/>
        <v>77.394956730652282</v>
      </c>
      <c r="M756" s="183">
        <f>IF($N$5="",(F756*$P$5)/100+F756,L756+(L756*$P$5)/100)</f>
        <v>77.394956730652282</v>
      </c>
      <c r="P756" s="192"/>
    </row>
    <row r="757" spans="1:16" ht="11.25" hidden="1" customHeight="1">
      <c r="A757" s="68"/>
      <c r="B757" s="76"/>
      <c r="C757" s="76"/>
      <c r="D757" s="162" t="s">
        <v>3473</v>
      </c>
      <c r="E757" s="13"/>
      <c r="F757" s="13"/>
      <c r="G757" s="41"/>
      <c r="H757" s="51"/>
      <c r="I757" s="41"/>
      <c r="J757" s="27"/>
      <c r="K757" s="28"/>
      <c r="L757" s="182"/>
      <c r="M757" s="183"/>
      <c r="P757" s="192"/>
    </row>
    <row r="758" spans="1:16" ht="11.25" hidden="1" customHeight="1">
      <c r="A758" s="68" t="s">
        <v>319</v>
      </c>
      <c r="B758" s="76" t="s">
        <v>665</v>
      </c>
      <c r="C758" s="76" t="s">
        <v>666</v>
      </c>
      <c r="D758" s="162" t="s">
        <v>1091</v>
      </c>
      <c r="E758" s="13">
        <v>311.57327972079224</v>
      </c>
      <c r="F758" s="13">
        <f>E758+(E758*$N$4)/100</f>
        <v>311.57327972079224</v>
      </c>
      <c r="G758" s="41">
        <v>93</v>
      </c>
      <c r="H758" s="51" t="s">
        <v>668</v>
      </c>
      <c r="I758" s="41">
        <v>173</v>
      </c>
      <c r="J758" s="27">
        <v>6</v>
      </c>
      <c r="K758" s="28" t="s">
        <v>50</v>
      </c>
      <c r="L758" s="182">
        <f t="shared" si="74"/>
        <v>311.57327972079224</v>
      </c>
      <c r="M758" s="183">
        <f>IF($N$5="",(F758*$P$5)/100+F758,L758+(L758*$P$5)/100)</f>
        <v>311.57327972079224</v>
      </c>
      <c r="P758" s="192"/>
    </row>
    <row r="759" spans="1:16" ht="11.25" hidden="1" customHeight="1">
      <c r="A759" s="66"/>
      <c r="B759" s="81"/>
      <c r="C759" s="81"/>
      <c r="D759" s="164" t="s">
        <v>1092</v>
      </c>
      <c r="E759" s="11"/>
      <c r="F759" s="11"/>
      <c r="G759" s="40"/>
      <c r="H759" s="50"/>
      <c r="I759" s="40"/>
      <c r="J759" s="23"/>
      <c r="K759" s="24"/>
      <c r="L759" s="182"/>
      <c r="M759" s="183"/>
      <c r="P759" s="192"/>
    </row>
    <row r="760" spans="1:16" ht="11.25" hidden="1" customHeight="1">
      <c r="A760" s="68"/>
      <c r="B760" s="76"/>
      <c r="C760" s="76"/>
      <c r="D760" s="162" t="s">
        <v>1093</v>
      </c>
      <c r="E760" s="13"/>
      <c r="F760" s="13"/>
      <c r="G760" s="41"/>
      <c r="H760" s="51"/>
      <c r="I760" s="41"/>
      <c r="J760" s="27"/>
      <c r="K760" s="28"/>
      <c r="L760" s="182"/>
      <c r="M760" s="183"/>
      <c r="P760" s="192"/>
    </row>
    <row r="761" spans="1:16" ht="11.25" hidden="1" customHeight="1">
      <c r="A761" s="68"/>
      <c r="B761" s="76"/>
      <c r="C761" s="76"/>
      <c r="D761" s="162" t="s">
        <v>1094</v>
      </c>
      <c r="E761" s="13"/>
      <c r="F761" s="13"/>
      <c r="G761" s="41"/>
      <c r="H761" s="51"/>
      <c r="I761" s="41"/>
      <c r="J761" s="27"/>
      <c r="K761" s="28"/>
      <c r="L761" s="182"/>
      <c r="M761" s="183"/>
      <c r="P761" s="192"/>
    </row>
    <row r="762" spans="1:16" ht="11.25" hidden="1" customHeight="1">
      <c r="A762" s="65" t="s">
        <v>845</v>
      </c>
      <c r="B762" s="77" t="s">
        <v>2168</v>
      </c>
      <c r="C762" s="77" t="s">
        <v>601</v>
      </c>
      <c r="D762" s="158" t="s">
        <v>3557</v>
      </c>
      <c r="E762" s="6">
        <v>48.685291200000002</v>
      </c>
      <c r="F762" s="13">
        <f>E762+(E762*$N$4)/100</f>
        <v>48.685291200000002</v>
      </c>
      <c r="G762" s="38">
        <v>67</v>
      </c>
      <c r="H762" s="39">
        <v>27</v>
      </c>
      <c r="I762" s="38">
        <v>65</v>
      </c>
      <c r="J762" s="21">
        <v>6</v>
      </c>
      <c r="K762" s="22" t="s">
        <v>2489</v>
      </c>
      <c r="L762" s="182">
        <f t="shared" si="74"/>
        <v>48.685291200000002</v>
      </c>
      <c r="M762" s="183">
        <f>IF($N$5="",(F762*$P$5)/100+F762,L762+(L762*$P$5)/100)</f>
        <v>48.685291200000002</v>
      </c>
      <c r="P762" s="192"/>
    </row>
    <row r="763" spans="1:16" ht="11.25" hidden="1" customHeight="1">
      <c r="A763" s="69" t="s">
        <v>846</v>
      </c>
      <c r="B763" s="78" t="s">
        <v>602</v>
      </c>
      <c r="C763" s="78">
        <v>0</v>
      </c>
      <c r="D763" s="163" t="s">
        <v>1424</v>
      </c>
      <c r="E763" s="15">
        <v>72.25239839999999</v>
      </c>
      <c r="F763" s="13">
        <f>E763+(E763*$N$4)/100</f>
        <v>72.25239839999999</v>
      </c>
      <c r="G763" s="43">
        <v>91</v>
      </c>
      <c r="H763" s="53">
        <v>34</v>
      </c>
      <c r="I763" s="43">
        <v>56</v>
      </c>
      <c r="J763" s="31">
        <v>6</v>
      </c>
      <c r="K763" s="32" t="s">
        <v>2489</v>
      </c>
      <c r="L763" s="182">
        <f t="shared" si="74"/>
        <v>72.25239839999999</v>
      </c>
      <c r="M763" s="183">
        <f>IF($N$5="",(F763*$P$5)/100+F763,L763+(L763*$P$5)/100)</f>
        <v>72.25239839999999</v>
      </c>
      <c r="P763" s="192"/>
    </row>
    <row r="764" spans="1:16" ht="11.25" hidden="1" customHeight="1">
      <c r="A764" s="70"/>
      <c r="B764" s="79"/>
      <c r="C764" s="79"/>
      <c r="D764" s="165" t="s">
        <v>1432</v>
      </c>
      <c r="E764" s="55"/>
      <c r="F764" s="55"/>
      <c r="G764" s="56"/>
      <c r="H764" s="57"/>
      <c r="I764" s="56"/>
      <c r="J764" s="58"/>
      <c r="K764" s="59"/>
      <c r="L764" s="182"/>
      <c r="M764" s="183"/>
      <c r="P764" s="192"/>
    </row>
    <row r="765" spans="1:16" ht="11.25" hidden="1" customHeight="1">
      <c r="A765" s="70"/>
      <c r="B765" s="79"/>
      <c r="C765" s="79"/>
      <c r="D765" s="165" t="s">
        <v>1431</v>
      </c>
      <c r="E765" s="55"/>
      <c r="F765" s="55"/>
      <c r="G765" s="56"/>
      <c r="H765" s="57"/>
      <c r="I765" s="56"/>
      <c r="J765" s="58"/>
      <c r="K765" s="59"/>
      <c r="L765" s="182"/>
      <c r="M765" s="183"/>
      <c r="P765" s="192"/>
    </row>
    <row r="766" spans="1:16" ht="11.25" hidden="1" customHeight="1">
      <c r="A766" s="70"/>
      <c r="B766" s="79"/>
      <c r="C766" s="79"/>
      <c r="D766" s="165" t="s">
        <v>2571</v>
      </c>
      <c r="E766" s="55"/>
      <c r="F766" s="55"/>
      <c r="G766" s="56"/>
      <c r="H766" s="57"/>
      <c r="I766" s="56"/>
      <c r="J766" s="58"/>
      <c r="K766" s="59"/>
      <c r="L766" s="182"/>
      <c r="M766" s="183"/>
      <c r="P766" s="192"/>
    </row>
    <row r="767" spans="1:16" ht="11.25" hidden="1" customHeight="1">
      <c r="A767" s="68"/>
      <c r="B767" s="76"/>
      <c r="C767" s="76"/>
      <c r="D767" s="162" t="s">
        <v>2572</v>
      </c>
      <c r="E767" s="13"/>
      <c r="F767" s="13"/>
      <c r="G767" s="41"/>
      <c r="H767" s="51"/>
      <c r="I767" s="41"/>
      <c r="J767" s="27"/>
      <c r="K767" s="28"/>
      <c r="L767" s="182"/>
      <c r="M767" s="183"/>
      <c r="P767" s="192"/>
    </row>
    <row r="768" spans="1:16" ht="11.25" hidden="1" customHeight="1">
      <c r="A768" s="65" t="s">
        <v>852</v>
      </c>
      <c r="B768" s="77" t="s">
        <v>2482</v>
      </c>
      <c r="C768" s="77" t="s">
        <v>3147</v>
      </c>
      <c r="D768" s="158" t="s">
        <v>3413</v>
      </c>
      <c r="E768" s="6">
        <v>52.725036000000003</v>
      </c>
      <c r="F768" s="13">
        <f>E768+(E768*$N$4)/100</f>
        <v>52.725036000000003</v>
      </c>
      <c r="G768" s="38">
        <v>72</v>
      </c>
      <c r="H768" s="39">
        <v>25.5</v>
      </c>
      <c r="I768" s="38">
        <v>82.5</v>
      </c>
      <c r="J768" s="21">
        <v>6</v>
      </c>
      <c r="K768" s="22" t="s">
        <v>2489</v>
      </c>
      <c r="L768" s="182">
        <f t="shared" si="74"/>
        <v>52.725036000000003</v>
      </c>
      <c r="M768" s="183">
        <f>IF($N$5="",(F768*$P$5)/100+F768,L768+(L768*$P$5)/100)</f>
        <v>52.725036000000003</v>
      </c>
      <c r="P768" s="192"/>
    </row>
    <row r="769" spans="1:16" s="8" customFormat="1" ht="11.25" hidden="1" customHeight="1">
      <c r="A769" s="65" t="s">
        <v>910</v>
      </c>
      <c r="B769" s="77" t="s">
        <v>2528</v>
      </c>
      <c r="C769" s="77" t="s">
        <v>771</v>
      </c>
      <c r="D769" s="158" t="s">
        <v>2530</v>
      </c>
      <c r="E769" s="6">
        <v>55.630411200000005</v>
      </c>
      <c r="F769" s="13">
        <f>E769+(E769*$N$4)/100</f>
        <v>55.630411200000005</v>
      </c>
      <c r="G769" s="38">
        <v>70.5</v>
      </c>
      <c r="H769" s="39" t="s">
        <v>1740</v>
      </c>
      <c r="I769" s="38">
        <v>141.5</v>
      </c>
      <c r="J769" s="21">
        <v>6</v>
      </c>
      <c r="K769" s="22" t="s">
        <v>2489</v>
      </c>
      <c r="L769" s="182">
        <f t="shared" si="74"/>
        <v>55.630411200000005</v>
      </c>
      <c r="M769" s="183">
        <f>IF($N$5="",(F769*$P$5)/100+F769,L769+(L769*$P$5)/100)</f>
        <v>55.630411200000005</v>
      </c>
      <c r="N769" s="262"/>
      <c r="O769" s="228"/>
      <c r="P769" s="192"/>
    </row>
    <row r="770" spans="1:16" ht="11.25" hidden="1" customHeight="1">
      <c r="A770" s="69" t="s">
        <v>956</v>
      </c>
      <c r="B770" s="78" t="s">
        <v>1016</v>
      </c>
      <c r="C770" s="78" t="s">
        <v>1017</v>
      </c>
      <c r="D770" s="163" t="s">
        <v>675</v>
      </c>
      <c r="E770" s="15">
        <v>56.220746400000003</v>
      </c>
      <c r="F770" s="13">
        <f>E770+(E770*$N$4)/100</f>
        <v>56.220746400000003</v>
      </c>
      <c r="G770" s="43">
        <v>83</v>
      </c>
      <c r="H770" s="53">
        <v>38</v>
      </c>
      <c r="I770" s="43">
        <v>145</v>
      </c>
      <c r="J770" s="31">
        <v>6</v>
      </c>
      <c r="K770" s="32" t="s">
        <v>1593</v>
      </c>
      <c r="L770" s="182">
        <f t="shared" si="74"/>
        <v>56.220746400000003</v>
      </c>
      <c r="M770" s="183">
        <f>IF($N$5="",(F770*$P$5)/100+F770,L770+(L770*$P$5)/100)</f>
        <v>56.220746400000003</v>
      </c>
      <c r="P770" s="192"/>
    </row>
    <row r="771" spans="1:16" ht="11.25" hidden="1" customHeight="1">
      <c r="A771" s="65" t="s">
        <v>935</v>
      </c>
      <c r="B771" s="77" t="s">
        <v>2458</v>
      </c>
      <c r="C771" s="77" t="s">
        <v>3556</v>
      </c>
      <c r="D771" s="158" t="s">
        <v>1478</v>
      </c>
      <c r="E771" s="6">
        <v>51.440188800000001</v>
      </c>
      <c r="F771" s="13">
        <f>E771+(E771*$N$4)/100</f>
        <v>51.440188800000001</v>
      </c>
      <c r="G771" s="38">
        <v>65</v>
      </c>
      <c r="H771" s="39" t="s">
        <v>1416</v>
      </c>
      <c r="I771" s="38">
        <v>68.5</v>
      </c>
      <c r="J771" s="21">
        <v>6</v>
      </c>
      <c r="K771" s="22" t="s">
        <v>1593</v>
      </c>
      <c r="L771" s="182">
        <f t="shared" si="74"/>
        <v>51.440188800000001</v>
      </c>
      <c r="M771" s="183">
        <f>IF($N$5="",(F771*$P$5)/100+F771,L771+(L771*$P$5)/100)</f>
        <v>51.440188800000001</v>
      </c>
      <c r="P771" s="192"/>
    </row>
    <row r="772" spans="1:16" ht="11.25" hidden="1" customHeight="1">
      <c r="A772" s="65" t="s">
        <v>3262</v>
      </c>
      <c r="B772" s="77" t="s">
        <v>1095</v>
      </c>
      <c r="C772" s="77" t="s">
        <v>1096</v>
      </c>
      <c r="D772" s="158" t="s">
        <v>1097</v>
      </c>
      <c r="E772" s="6">
        <v>66.048091200000002</v>
      </c>
      <c r="F772" s="13">
        <f>E772+(E772*$N$4)/100</f>
        <v>66.048091200000002</v>
      </c>
      <c r="G772" s="38">
        <v>62</v>
      </c>
      <c r="H772" s="39">
        <v>0</v>
      </c>
      <c r="I772" s="38">
        <v>126</v>
      </c>
      <c r="J772" s="21">
        <v>6</v>
      </c>
      <c r="K772" s="22" t="s">
        <v>1593</v>
      </c>
      <c r="L772" s="182">
        <f t="shared" si="74"/>
        <v>66.048091200000002</v>
      </c>
      <c r="M772" s="183">
        <f>IF($N$5="",(F772*$P$5)/100+F772,L772+(L772*$P$5)/100)</f>
        <v>66.048091200000002</v>
      </c>
      <c r="P772" s="192"/>
    </row>
    <row r="773" spans="1:16" ht="11.25" hidden="1" customHeight="1">
      <c r="A773" s="65"/>
      <c r="B773" s="77"/>
      <c r="C773" s="77"/>
      <c r="D773" s="158" t="s">
        <v>1098</v>
      </c>
      <c r="E773" s="6"/>
      <c r="F773" s="6"/>
      <c r="G773" s="38"/>
      <c r="H773" s="39"/>
      <c r="I773" s="38"/>
      <c r="J773" s="21"/>
      <c r="K773" s="22"/>
      <c r="L773" s="182"/>
      <c r="M773" s="183"/>
      <c r="P773" s="192"/>
    </row>
    <row r="774" spans="1:16" ht="11.25" hidden="1" customHeight="1">
      <c r="A774" s="65"/>
      <c r="B774" s="77"/>
      <c r="C774" s="77"/>
      <c r="D774" s="158" t="s">
        <v>1099</v>
      </c>
      <c r="E774" s="6"/>
      <c r="F774" s="6"/>
      <c r="G774" s="38"/>
      <c r="H774" s="39"/>
      <c r="I774" s="38"/>
      <c r="J774" s="21"/>
      <c r="K774" s="22"/>
      <c r="L774" s="182"/>
      <c r="M774" s="183"/>
      <c r="P774" s="192"/>
    </row>
    <row r="775" spans="1:16" ht="11.25" hidden="1" customHeight="1">
      <c r="A775" s="65" t="s">
        <v>1168</v>
      </c>
      <c r="B775" s="77"/>
      <c r="C775" s="77"/>
      <c r="D775" s="158" t="s">
        <v>1157</v>
      </c>
      <c r="E775" s="6">
        <v>70.319339999999997</v>
      </c>
      <c r="F775" s="13">
        <f>E775+(E775*$N$4)/100</f>
        <v>70.319339999999997</v>
      </c>
      <c r="G775" s="38"/>
      <c r="H775" s="39"/>
      <c r="I775" s="38"/>
      <c r="J775" s="21"/>
      <c r="K775" s="22"/>
      <c r="L775" s="182">
        <f>F775-(F775*$N$5)/100</f>
        <v>70.319339999999997</v>
      </c>
      <c r="M775" s="183">
        <f>IF($N$5="",(F775*$P$5)/100+F775,L775+(L775*$P$5)/100)</f>
        <v>70.319339999999997</v>
      </c>
      <c r="P775" s="192"/>
    </row>
    <row r="776" spans="1:16" ht="11.25" hidden="1" customHeight="1">
      <c r="A776" s="65" t="s">
        <v>3317</v>
      </c>
      <c r="B776" s="77" t="s">
        <v>202</v>
      </c>
      <c r="C776" s="77" t="s">
        <v>218</v>
      </c>
      <c r="D776" s="158" t="s">
        <v>445</v>
      </c>
      <c r="E776" s="6">
        <v>47.906618872959804</v>
      </c>
      <c r="F776" s="13">
        <f>E776+(E776*$N$4)/100</f>
        <v>47.906618872959804</v>
      </c>
      <c r="G776" s="38">
        <v>100</v>
      </c>
      <c r="H776" s="39">
        <v>18.5</v>
      </c>
      <c r="I776" s="38">
        <v>120</v>
      </c>
      <c r="J776" s="21">
        <v>22</v>
      </c>
      <c r="K776" s="22" t="s">
        <v>50</v>
      </c>
      <c r="L776" s="182">
        <f t="shared" si="74"/>
        <v>47.906618872959804</v>
      </c>
      <c r="M776" s="183">
        <f>IF($N$5="",(F776*$P$5)/100+F776,L776+(L776*$P$5)/100)</f>
        <v>47.906618872959804</v>
      </c>
      <c r="P776" s="192"/>
    </row>
    <row r="777" spans="1:16" ht="11.25" hidden="1" customHeight="1">
      <c r="A777" s="65" t="s">
        <v>808</v>
      </c>
      <c r="B777" s="77" t="s">
        <v>211</v>
      </c>
      <c r="C777" s="77" t="s">
        <v>1582</v>
      </c>
      <c r="D777" s="158" t="s">
        <v>2005</v>
      </c>
      <c r="E777" s="6">
        <v>26.730982911860934</v>
      </c>
      <c r="F777" s="13">
        <f>E777+(E777*$N$4)/100</f>
        <v>26.730982911860934</v>
      </c>
      <c r="G777" s="38">
        <v>59</v>
      </c>
      <c r="H777" s="39">
        <v>19</v>
      </c>
      <c r="I777" s="38">
        <v>100</v>
      </c>
      <c r="J777" s="21">
        <v>90</v>
      </c>
      <c r="K777" s="22" t="s">
        <v>50</v>
      </c>
      <c r="L777" s="182">
        <f t="shared" si="74"/>
        <v>26.730982911860934</v>
      </c>
      <c r="M777" s="183">
        <f>IF($N$5="",(F777*$P$5)/100+F777,L777+(L777*$P$5)/100)</f>
        <v>26.730982911860934</v>
      </c>
      <c r="P777" s="192"/>
    </row>
    <row r="778" spans="1:16" ht="11.25" hidden="1" customHeight="1">
      <c r="A778" s="65" t="s">
        <v>823</v>
      </c>
      <c r="B778" s="77" t="s">
        <v>537</v>
      </c>
      <c r="C778" s="77">
        <v>0</v>
      </c>
      <c r="D778" s="158" t="s">
        <v>1009</v>
      </c>
      <c r="E778" s="6">
        <v>37.922205297470988</v>
      </c>
      <c r="F778" s="13">
        <f>E778+(E778*$N$4)/100</f>
        <v>37.922205297470988</v>
      </c>
      <c r="G778" s="38">
        <v>65</v>
      </c>
      <c r="H778" s="39">
        <v>33</v>
      </c>
      <c r="I778" s="38">
        <v>115</v>
      </c>
      <c r="J778" s="21">
        <v>0</v>
      </c>
      <c r="K778" s="22" t="s">
        <v>50</v>
      </c>
      <c r="L778" s="182">
        <f t="shared" si="74"/>
        <v>37.922205297470988</v>
      </c>
      <c r="M778" s="183">
        <f>IF($N$5="",(F778*$P$5)/100+F778,L778+(L778*$P$5)/100)</f>
        <v>37.922205297470988</v>
      </c>
      <c r="P778" s="192"/>
    </row>
    <row r="779" spans="1:16" ht="11.25" hidden="1" customHeight="1">
      <c r="A779" s="268" t="s">
        <v>3077</v>
      </c>
      <c r="B779" s="269"/>
      <c r="C779" s="269"/>
      <c r="D779" s="269"/>
      <c r="E779" s="269"/>
      <c r="F779" s="269"/>
      <c r="G779" s="269"/>
      <c r="H779" s="269"/>
      <c r="I779" s="269"/>
      <c r="J779" s="269"/>
      <c r="K779" s="270"/>
      <c r="L779" s="184"/>
      <c r="M779" s="185"/>
      <c r="P779" s="192"/>
    </row>
    <row r="780" spans="1:16" ht="11.25" hidden="1" customHeight="1">
      <c r="A780" s="249" t="s">
        <v>859</v>
      </c>
      <c r="B780" s="250" t="s">
        <v>138</v>
      </c>
      <c r="C780" s="250" t="s">
        <v>239</v>
      </c>
      <c r="D780" s="251" t="s">
        <v>2794</v>
      </c>
      <c r="E780" s="252">
        <v>89.999936000000005</v>
      </c>
      <c r="F780" s="237">
        <f>E780+(E780*$N$4)/100</f>
        <v>89.999936000000005</v>
      </c>
      <c r="G780" s="253">
        <v>83</v>
      </c>
      <c r="H780" s="254" t="s">
        <v>577</v>
      </c>
      <c r="I780" s="253">
        <v>130</v>
      </c>
      <c r="J780" s="255">
        <v>50</v>
      </c>
      <c r="K780" s="256" t="s">
        <v>574</v>
      </c>
      <c r="L780" s="182">
        <f t="shared" ref="L780:L800" si="77">F780-(F780*$N$5)/100</f>
        <v>89.999936000000005</v>
      </c>
      <c r="M780" s="183">
        <f>IF($N$5="",(F780*$P$5)/100+F780,L780+(L780*$P$5)/100)</f>
        <v>89.999936000000005</v>
      </c>
      <c r="P780" s="192"/>
    </row>
    <row r="781" spans="1:16" ht="11.25" hidden="1" customHeight="1">
      <c r="A781" s="249" t="s">
        <v>860</v>
      </c>
      <c r="B781" s="250" t="s">
        <v>233</v>
      </c>
      <c r="C781" s="250" t="s">
        <v>240</v>
      </c>
      <c r="D781" s="251" t="s">
        <v>1656</v>
      </c>
      <c r="E781" s="252">
        <v>137.69400000000002</v>
      </c>
      <c r="F781" s="13">
        <f>E781+(E781*$N$4)/100</f>
        <v>137.69400000000002</v>
      </c>
      <c r="G781" s="253">
        <v>83</v>
      </c>
      <c r="H781" s="254" t="s">
        <v>577</v>
      </c>
      <c r="I781" s="253">
        <v>130</v>
      </c>
      <c r="J781" s="255">
        <v>50</v>
      </c>
      <c r="K781" s="256" t="s">
        <v>574</v>
      </c>
      <c r="L781" s="182">
        <f t="shared" si="77"/>
        <v>137.69400000000002</v>
      </c>
      <c r="M781" s="183">
        <f>IF($N$5="",(F781*$P$5)/100+F781,L781+(L781*$P$5)/100)</f>
        <v>137.69400000000002</v>
      </c>
      <c r="P781" s="192"/>
    </row>
    <row r="782" spans="1:16" ht="11.25" hidden="1" customHeight="1">
      <c r="A782" s="65" t="s">
        <v>863</v>
      </c>
      <c r="B782" s="77" t="s">
        <v>498</v>
      </c>
      <c r="C782" s="77">
        <v>0</v>
      </c>
      <c r="D782" s="158" t="s">
        <v>227</v>
      </c>
      <c r="E782" s="6">
        <v>184.90607524122271</v>
      </c>
      <c r="F782" s="13">
        <f>E782+(E782*$N$4)/100</f>
        <v>184.90607524122271</v>
      </c>
      <c r="G782" s="38">
        <v>83</v>
      </c>
      <c r="H782" s="39" t="s">
        <v>1735</v>
      </c>
      <c r="I782" s="38">
        <v>130</v>
      </c>
      <c r="J782" s="21">
        <v>50</v>
      </c>
      <c r="K782" s="22" t="s">
        <v>574</v>
      </c>
      <c r="L782" s="182">
        <f t="shared" si="77"/>
        <v>184.90607524122271</v>
      </c>
      <c r="M782" s="183">
        <f>IF($N$5="",(F782*$P$5)/100+F782,L782+(L782*$P$5)/100)</f>
        <v>184.90607524122271</v>
      </c>
      <c r="P782" s="192"/>
    </row>
    <row r="783" spans="1:16" ht="11.25" hidden="1" customHeight="1">
      <c r="A783" s="65" t="s">
        <v>280</v>
      </c>
      <c r="B783" s="77" t="s">
        <v>633</v>
      </c>
      <c r="C783" s="77" t="s">
        <v>1138</v>
      </c>
      <c r="D783" s="158" t="s">
        <v>3372</v>
      </c>
      <c r="E783" s="6">
        <v>121.01604354542744</v>
      </c>
      <c r="F783" s="13">
        <f>E783+(E783*$N$4)/100</f>
        <v>121.01604354542744</v>
      </c>
      <c r="G783" s="38">
        <v>92</v>
      </c>
      <c r="H783" s="39" t="s">
        <v>634</v>
      </c>
      <c r="I783" s="38">
        <v>172</v>
      </c>
      <c r="J783" s="21">
        <v>6</v>
      </c>
      <c r="K783" s="22" t="s">
        <v>574</v>
      </c>
      <c r="L783" s="182">
        <f t="shared" si="77"/>
        <v>121.01604354542744</v>
      </c>
      <c r="M783" s="183">
        <f>IF($N$5="",(F783*$P$5)/100+F783,L783+(L783*$P$5)/100)</f>
        <v>121.01604354542744</v>
      </c>
      <c r="P783" s="192"/>
    </row>
    <row r="784" spans="1:16" ht="11.25" hidden="1" customHeight="1">
      <c r="A784" s="65" t="s">
        <v>300</v>
      </c>
      <c r="B784" s="77" t="s">
        <v>3173</v>
      </c>
      <c r="C784" s="77" t="s">
        <v>3174</v>
      </c>
      <c r="D784" s="158" t="s">
        <v>3175</v>
      </c>
      <c r="E784" s="6">
        <v>316.74164256747468</v>
      </c>
      <c r="F784" s="13">
        <f>E784+(E784*$N$4)/100</f>
        <v>316.74164256747468</v>
      </c>
      <c r="G784" s="38">
        <v>93</v>
      </c>
      <c r="H784" s="39" t="s">
        <v>3097</v>
      </c>
      <c r="I784" s="38">
        <v>174</v>
      </c>
      <c r="J784" s="21">
        <v>6</v>
      </c>
      <c r="K784" s="22" t="s">
        <v>574</v>
      </c>
      <c r="L784" s="182">
        <f t="shared" si="77"/>
        <v>316.74164256747468</v>
      </c>
      <c r="M784" s="183">
        <f>IF($N$5="",(F784*$P$5)/100+F784,L784+(L784*$P$5)/100)</f>
        <v>316.74164256747468</v>
      </c>
      <c r="P784" s="192"/>
    </row>
    <row r="785" spans="1:16" ht="11.25" hidden="1" customHeight="1">
      <c r="A785" s="65"/>
      <c r="B785" s="77"/>
      <c r="C785" s="77"/>
      <c r="D785" s="158" t="s">
        <v>3177</v>
      </c>
      <c r="E785" s="6"/>
      <c r="F785" s="6"/>
      <c r="G785" s="38"/>
      <c r="H785" s="39"/>
      <c r="I785" s="38"/>
      <c r="J785" s="21"/>
      <c r="K785" s="22"/>
      <c r="L785" s="182"/>
      <c r="M785" s="183"/>
      <c r="P785" s="192"/>
    </row>
    <row r="786" spans="1:16" ht="11.25" hidden="1" customHeight="1">
      <c r="A786" s="65" t="s">
        <v>3296</v>
      </c>
      <c r="B786" s="77">
        <v>0</v>
      </c>
      <c r="C786" s="77" t="s">
        <v>1100</v>
      </c>
      <c r="D786" s="158" t="s">
        <v>1101</v>
      </c>
      <c r="E786" s="6">
        <v>179.05322027980978</v>
      </c>
      <c r="F786" s="13">
        <f>E786+(E786*$N$4)/100</f>
        <v>179.05322027980978</v>
      </c>
      <c r="G786" s="38">
        <v>93</v>
      </c>
      <c r="H786" s="39" t="s">
        <v>578</v>
      </c>
      <c r="I786" s="38">
        <v>223</v>
      </c>
      <c r="J786" s="21">
        <v>0</v>
      </c>
      <c r="K786" s="22" t="s">
        <v>65</v>
      </c>
      <c r="L786" s="182">
        <f t="shared" si="77"/>
        <v>179.05322027980978</v>
      </c>
      <c r="M786" s="183">
        <f>IF($N$5="",(F786*$P$5)/100+F786,L786+(L786*$P$5)/100)</f>
        <v>179.05322027980978</v>
      </c>
      <c r="P786" s="192"/>
    </row>
    <row r="787" spans="1:16" ht="11.25" hidden="1" customHeight="1">
      <c r="A787" s="65" t="s">
        <v>870</v>
      </c>
      <c r="B787" s="77">
        <v>0</v>
      </c>
      <c r="C787" s="77" t="s">
        <v>1456</v>
      </c>
      <c r="D787" s="158" t="s">
        <v>516</v>
      </c>
      <c r="E787" s="6">
        <v>159.84009330124985</v>
      </c>
      <c r="F787" s="13">
        <f>E787+(E787*$N$4)/100</f>
        <v>159.84009330124985</v>
      </c>
      <c r="G787" s="38">
        <v>83</v>
      </c>
      <c r="H787" s="39" t="s">
        <v>577</v>
      </c>
      <c r="I787" s="38">
        <v>130</v>
      </c>
      <c r="J787" s="21">
        <v>50</v>
      </c>
      <c r="K787" s="22" t="s">
        <v>574</v>
      </c>
      <c r="L787" s="182">
        <f t="shared" si="77"/>
        <v>159.84009330124985</v>
      </c>
      <c r="M787" s="183">
        <f>IF($N$5="",(F787*$P$5)/100+F787,L787+(L787*$P$5)/100)</f>
        <v>159.84009330124985</v>
      </c>
      <c r="P787" s="192"/>
    </row>
    <row r="788" spans="1:16" ht="11.25" hidden="1" customHeight="1">
      <c r="A788" s="69" t="s">
        <v>3359</v>
      </c>
      <c r="B788" s="78"/>
      <c r="C788" s="78" t="s">
        <v>3365</v>
      </c>
      <c r="D788" s="158" t="s">
        <v>3364</v>
      </c>
      <c r="E788" s="15">
        <v>300.69824908032001</v>
      </c>
      <c r="F788" s="13">
        <f>E788+(E788*$N$4)/100</f>
        <v>300.69824908032001</v>
      </c>
      <c r="G788" s="43">
        <v>92</v>
      </c>
      <c r="H788" s="53" t="s">
        <v>3362</v>
      </c>
      <c r="I788" s="223" t="s">
        <v>3363</v>
      </c>
      <c r="J788" s="31"/>
      <c r="K788" s="32"/>
      <c r="L788" s="182">
        <f t="shared" si="77"/>
        <v>300.69824908032001</v>
      </c>
      <c r="M788" s="183">
        <f>IF($N$5="",(F788*$P$5)/100+F788,L788+(L788*$P$5)/100)</f>
        <v>300.69824908032001</v>
      </c>
      <c r="P788" s="192"/>
    </row>
    <row r="789" spans="1:16" ht="11.25" hidden="1" customHeight="1">
      <c r="A789" s="69" t="s">
        <v>2131</v>
      </c>
      <c r="B789" s="78">
        <v>0</v>
      </c>
      <c r="C789" s="78" t="s">
        <v>2006</v>
      </c>
      <c r="D789" s="163" t="s">
        <v>334</v>
      </c>
      <c r="E789" s="15">
        <v>185.81202068718954</v>
      </c>
      <c r="F789" s="13">
        <f>E789+(E789*$N$4)/100</f>
        <v>185.81202068718954</v>
      </c>
      <c r="G789" s="43">
        <v>92</v>
      </c>
      <c r="H789" s="53" t="s">
        <v>578</v>
      </c>
      <c r="I789" s="43" t="s">
        <v>2007</v>
      </c>
      <c r="J789" s="31">
        <v>6</v>
      </c>
      <c r="K789" s="32" t="s">
        <v>65</v>
      </c>
      <c r="L789" s="182">
        <f t="shared" si="77"/>
        <v>185.81202068718954</v>
      </c>
      <c r="M789" s="183">
        <f>IF($N$5="",(F789*$P$5)/100+F789,L789+(L789*$P$5)/100)</f>
        <v>185.81202068718954</v>
      </c>
      <c r="P789" s="192"/>
    </row>
    <row r="790" spans="1:16" ht="11.25" hidden="1" customHeight="1">
      <c r="A790" s="69"/>
      <c r="B790" s="78"/>
      <c r="C790" s="78"/>
      <c r="D790" s="163" t="s">
        <v>2008</v>
      </c>
      <c r="E790" s="15"/>
      <c r="F790" s="15"/>
      <c r="G790" s="43"/>
      <c r="H790" s="53"/>
      <c r="I790" s="43"/>
      <c r="J790" s="31"/>
      <c r="K790" s="32"/>
      <c r="L790" s="182"/>
      <c r="M790" s="183"/>
      <c r="P790" s="192"/>
    </row>
    <row r="791" spans="1:16" ht="11.25" hidden="1" customHeight="1">
      <c r="A791" s="69"/>
      <c r="B791" s="78"/>
      <c r="C791" s="78"/>
      <c r="D791" s="163" t="s">
        <v>2009</v>
      </c>
      <c r="E791" s="15"/>
      <c r="F791" s="15"/>
      <c r="G791" s="43"/>
      <c r="H791" s="53"/>
      <c r="I791" s="43"/>
      <c r="J791" s="31"/>
      <c r="K791" s="32"/>
      <c r="L791" s="182"/>
      <c r="M791" s="183"/>
      <c r="P791" s="192"/>
    </row>
    <row r="792" spans="1:16" ht="11.25" hidden="1" customHeight="1">
      <c r="A792" s="69"/>
      <c r="B792" s="78"/>
      <c r="C792" s="78"/>
      <c r="D792" s="163" t="s">
        <v>2010</v>
      </c>
      <c r="E792" s="15"/>
      <c r="F792" s="15"/>
      <c r="G792" s="43"/>
      <c r="H792" s="53"/>
      <c r="I792" s="43"/>
      <c r="J792" s="31"/>
      <c r="K792" s="32"/>
      <c r="L792" s="182"/>
      <c r="M792" s="183"/>
      <c r="P792" s="192"/>
    </row>
    <row r="793" spans="1:16" ht="11.25" hidden="1" customHeight="1">
      <c r="A793" s="69" t="s">
        <v>2917</v>
      </c>
      <c r="B793" s="78">
        <v>0</v>
      </c>
      <c r="C793" s="78" t="s">
        <v>2914</v>
      </c>
      <c r="D793" s="163" t="s">
        <v>2936</v>
      </c>
      <c r="E793" s="15">
        <v>310.00700640000002</v>
      </c>
      <c r="F793" s="13">
        <f>E793+(E793*$N$4)/100</f>
        <v>310.00700640000002</v>
      </c>
      <c r="G793" s="43">
        <v>0</v>
      </c>
      <c r="H793" s="53">
        <v>0</v>
      </c>
      <c r="I793" s="43">
        <v>0</v>
      </c>
      <c r="J793" s="2"/>
      <c r="K793" s="32" t="s">
        <v>574</v>
      </c>
      <c r="L793" s="182">
        <f>F793-(F793*$N$5)/100</f>
        <v>310.00700640000002</v>
      </c>
      <c r="M793" s="183">
        <f>IF($N$5="",(F793*$P$5)/100+F793,L793+(L793*$P$5)/100)</f>
        <v>310.00700640000002</v>
      </c>
      <c r="P793" s="192"/>
    </row>
    <row r="794" spans="1:16" ht="11.25" hidden="1" customHeight="1">
      <c r="A794" s="69"/>
      <c r="B794" s="78"/>
      <c r="C794" s="78"/>
      <c r="D794" s="163" t="s">
        <v>2937</v>
      </c>
      <c r="E794" s="15"/>
      <c r="F794" s="55"/>
      <c r="G794" s="43"/>
      <c r="H794" s="53"/>
      <c r="I794" s="43"/>
      <c r="J794" s="2"/>
      <c r="K794" s="31"/>
      <c r="L794" s="182"/>
      <c r="M794" s="183"/>
      <c r="P794" s="192"/>
    </row>
    <row r="795" spans="1:16" ht="11.25" hidden="1" customHeight="1">
      <c r="A795" s="206" t="s">
        <v>2995</v>
      </c>
      <c r="B795" s="78"/>
      <c r="C795" s="78" t="s">
        <v>2996</v>
      </c>
      <c r="D795" s="163" t="s">
        <v>2997</v>
      </c>
      <c r="E795" s="15">
        <v>268.10478239999998</v>
      </c>
      <c r="F795" s="13">
        <f t="shared" ref="F795:F800" si="78">E795+(E795*$N$4)/100</f>
        <v>268.10478239999998</v>
      </c>
      <c r="G795" s="43"/>
      <c r="H795" s="53"/>
      <c r="I795" s="43"/>
      <c r="J795" s="2"/>
      <c r="K795" s="31"/>
      <c r="L795" s="182">
        <f>F795-(F795*$N$5)/100</f>
        <v>268.10478239999998</v>
      </c>
      <c r="M795" s="183">
        <f t="shared" ref="M795:M800" si="79">IF($N$5="",(F795*$P$5)/100+F795,L795+(L795*$P$5)/100)</f>
        <v>268.10478239999998</v>
      </c>
      <c r="P795" s="192"/>
    </row>
    <row r="796" spans="1:16" ht="11.25" hidden="1" customHeight="1">
      <c r="A796" s="69" t="s">
        <v>974</v>
      </c>
      <c r="B796" s="78">
        <v>0</v>
      </c>
      <c r="C796" s="78">
        <v>0</v>
      </c>
      <c r="D796" s="163" t="s">
        <v>2537</v>
      </c>
      <c r="E796" s="15">
        <v>259.18800955466389</v>
      </c>
      <c r="F796" s="13">
        <f t="shared" si="78"/>
        <v>259.18800955466389</v>
      </c>
      <c r="G796" s="43">
        <v>88</v>
      </c>
      <c r="H796" s="53">
        <v>0</v>
      </c>
      <c r="I796" s="43">
        <v>0</v>
      </c>
      <c r="J796" s="31">
        <v>0</v>
      </c>
      <c r="K796" s="32" t="s">
        <v>574</v>
      </c>
      <c r="L796" s="182">
        <f t="shared" si="77"/>
        <v>259.18800955466389</v>
      </c>
      <c r="M796" s="183">
        <f t="shared" si="79"/>
        <v>259.18800955466389</v>
      </c>
      <c r="P796" s="192"/>
    </row>
    <row r="797" spans="1:16" ht="11.25" hidden="1" customHeight="1">
      <c r="A797" s="65" t="s">
        <v>930</v>
      </c>
      <c r="B797" s="77">
        <v>0</v>
      </c>
      <c r="C797" s="77">
        <v>0</v>
      </c>
      <c r="D797" s="158" t="s">
        <v>1591</v>
      </c>
      <c r="E797" s="6">
        <v>217.27442485615541</v>
      </c>
      <c r="F797" s="13">
        <f t="shared" si="78"/>
        <v>217.27442485615541</v>
      </c>
      <c r="G797" s="38">
        <v>81</v>
      </c>
      <c r="H797" s="39" t="s">
        <v>1420</v>
      </c>
      <c r="I797" s="38">
        <v>173</v>
      </c>
      <c r="J797" s="21">
        <v>50</v>
      </c>
      <c r="K797" s="22" t="s">
        <v>65</v>
      </c>
      <c r="L797" s="182">
        <f t="shared" si="77"/>
        <v>217.27442485615541</v>
      </c>
      <c r="M797" s="183">
        <f t="shared" si="79"/>
        <v>217.27442485615541</v>
      </c>
      <c r="P797" s="192"/>
    </row>
    <row r="798" spans="1:16" ht="11.25" hidden="1" customHeight="1">
      <c r="A798" s="65" t="s">
        <v>878</v>
      </c>
      <c r="B798" s="77" t="s">
        <v>237</v>
      </c>
      <c r="C798" s="77" t="s">
        <v>238</v>
      </c>
      <c r="D798" s="158" t="s">
        <v>1661</v>
      </c>
      <c r="E798" s="6">
        <v>136.0780512</v>
      </c>
      <c r="F798" s="13">
        <f t="shared" si="78"/>
        <v>136.0780512</v>
      </c>
      <c r="G798" s="38">
        <v>90</v>
      </c>
      <c r="H798" s="39">
        <v>36.5</v>
      </c>
      <c r="I798" s="38">
        <v>139</v>
      </c>
      <c r="J798" s="21">
        <v>50</v>
      </c>
      <c r="K798" s="22" t="s">
        <v>574</v>
      </c>
      <c r="L798" s="182">
        <f t="shared" si="77"/>
        <v>136.0780512</v>
      </c>
      <c r="M798" s="183">
        <f t="shared" si="79"/>
        <v>136.0780512</v>
      </c>
      <c r="P798" s="192"/>
    </row>
    <row r="799" spans="1:16" ht="11.25" hidden="1" customHeight="1">
      <c r="A799" s="65" t="s">
        <v>879</v>
      </c>
      <c r="B799" s="77">
        <v>0</v>
      </c>
      <c r="C799" s="77">
        <v>0</v>
      </c>
      <c r="D799" s="158" t="s">
        <v>177</v>
      </c>
      <c r="E799" s="6">
        <v>237.36553600148579</v>
      </c>
      <c r="F799" s="13">
        <f t="shared" si="78"/>
        <v>237.36553600148579</v>
      </c>
      <c r="G799" s="38">
        <v>81</v>
      </c>
      <c r="H799" s="39" t="s">
        <v>577</v>
      </c>
      <c r="I799" s="38">
        <v>163</v>
      </c>
      <c r="J799" s="21">
        <v>50</v>
      </c>
      <c r="K799" s="22" t="s">
        <v>574</v>
      </c>
      <c r="L799" s="182">
        <f t="shared" si="77"/>
        <v>237.36553600148579</v>
      </c>
      <c r="M799" s="183">
        <f t="shared" si="79"/>
        <v>237.36553600148579</v>
      </c>
      <c r="P799" s="192"/>
    </row>
    <row r="800" spans="1:16" ht="11.25" hidden="1" customHeight="1">
      <c r="A800" s="65" t="s">
        <v>3251</v>
      </c>
      <c r="B800" s="77">
        <v>0</v>
      </c>
      <c r="C800" s="77">
        <v>0</v>
      </c>
      <c r="D800" s="158" t="s">
        <v>1102</v>
      </c>
      <c r="E800" s="6">
        <v>185.36165768359777</v>
      </c>
      <c r="F800" s="13">
        <f t="shared" si="78"/>
        <v>185.36165768359777</v>
      </c>
      <c r="G800" s="38">
        <v>77</v>
      </c>
      <c r="H800" s="39">
        <v>18</v>
      </c>
      <c r="I800" s="38">
        <v>109</v>
      </c>
      <c r="J800" s="21">
        <v>6</v>
      </c>
      <c r="K800" s="22" t="s">
        <v>600</v>
      </c>
      <c r="L800" s="182">
        <f t="shared" si="77"/>
        <v>185.36165768359777</v>
      </c>
      <c r="M800" s="183">
        <f t="shared" si="79"/>
        <v>185.36165768359777</v>
      </c>
      <c r="P800" s="192"/>
    </row>
    <row r="801" spans="1:16" ht="11.25" hidden="1" customHeight="1">
      <c r="A801" s="65"/>
      <c r="B801" s="77"/>
      <c r="C801" s="77"/>
      <c r="D801" s="158" t="s">
        <v>1103</v>
      </c>
      <c r="E801" s="6"/>
      <c r="F801" s="6"/>
      <c r="G801" s="38"/>
      <c r="H801" s="39"/>
      <c r="I801" s="38"/>
      <c r="J801" s="21"/>
      <c r="K801" s="22"/>
      <c r="L801" s="182"/>
      <c r="M801" s="183"/>
      <c r="P801" s="192"/>
    </row>
    <row r="802" spans="1:16" ht="11.25" hidden="1" customHeight="1">
      <c r="A802" s="65"/>
      <c r="B802" s="77"/>
      <c r="C802" s="77"/>
      <c r="D802" s="158" t="s">
        <v>1104</v>
      </c>
      <c r="E802" s="6"/>
      <c r="F802" s="6"/>
      <c r="G802" s="38"/>
      <c r="H802" s="39"/>
      <c r="I802" s="38"/>
      <c r="J802" s="21"/>
      <c r="K802" s="22"/>
      <c r="L802" s="182"/>
      <c r="M802" s="183"/>
      <c r="P802" s="192"/>
    </row>
    <row r="803" spans="1:16" ht="11.25" hidden="1" customHeight="1">
      <c r="A803" s="65"/>
      <c r="B803" s="77"/>
      <c r="C803" s="77"/>
      <c r="D803" s="158" t="s">
        <v>1105</v>
      </c>
      <c r="E803" s="6"/>
      <c r="F803" s="6"/>
      <c r="G803" s="38"/>
      <c r="H803" s="39"/>
      <c r="I803" s="38"/>
      <c r="J803" s="21"/>
      <c r="K803" s="22"/>
      <c r="L803" s="182"/>
      <c r="M803" s="183"/>
      <c r="P803" s="192"/>
    </row>
    <row r="804" spans="1:16" ht="11.25" hidden="1" customHeight="1">
      <c r="A804" s="65" t="s">
        <v>2921</v>
      </c>
      <c r="B804" s="77">
        <v>0</v>
      </c>
      <c r="C804" s="77" t="s">
        <v>2918</v>
      </c>
      <c r="D804" s="158" t="s">
        <v>2938</v>
      </c>
      <c r="E804" s="6">
        <v>77.507539199999997</v>
      </c>
      <c r="F804" s="13">
        <f>E804+(E804*$N$4)/100</f>
        <v>77.507539199999997</v>
      </c>
      <c r="G804" s="38">
        <v>0</v>
      </c>
      <c r="H804" s="39">
        <v>0</v>
      </c>
      <c r="I804" s="38">
        <v>6</v>
      </c>
      <c r="J804" s="2"/>
      <c r="K804" s="22" t="s">
        <v>600</v>
      </c>
      <c r="L804" s="182">
        <f>F804-(F804*$N$5)/100</f>
        <v>77.507539199999997</v>
      </c>
      <c r="M804" s="183">
        <f>IF($N$5="",(F804*$P$5)/100+F804,L804+(L804*$P$5)/100)</f>
        <v>77.507539199999997</v>
      </c>
      <c r="P804" s="192"/>
    </row>
    <row r="805" spans="1:16" ht="11.25" hidden="1" customHeight="1">
      <c r="A805" s="98" t="s">
        <v>1156</v>
      </c>
      <c r="B805" s="74"/>
      <c r="C805" s="74"/>
      <c r="D805" s="167" t="s">
        <v>1157</v>
      </c>
      <c r="E805" s="1">
        <v>146.95179407999998</v>
      </c>
      <c r="F805" s="13">
        <f>E805+(E805*$N$4)/100</f>
        <v>146.95179407999998</v>
      </c>
      <c r="G805" s="35"/>
      <c r="H805" s="47"/>
      <c r="I805" s="35"/>
      <c r="J805" s="2"/>
      <c r="K805" s="93"/>
      <c r="L805" s="182">
        <f>F805-(F805*$N$5)/100</f>
        <v>146.95179407999998</v>
      </c>
      <c r="M805" s="183">
        <f>IF($N$5="",(F805*$P$5)/100+F805,L805+(L805*$P$5)/100)</f>
        <v>146.95179407999998</v>
      </c>
      <c r="P805" s="192"/>
    </row>
    <row r="806" spans="1:16" ht="11.25" hidden="1" customHeight="1">
      <c r="A806" s="271" t="s">
        <v>598</v>
      </c>
      <c r="B806" s="272"/>
      <c r="C806" s="272"/>
      <c r="D806" s="272"/>
      <c r="E806" s="272"/>
      <c r="F806" s="272"/>
      <c r="G806" s="272"/>
      <c r="H806" s="272"/>
      <c r="I806" s="272"/>
      <c r="J806" s="272"/>
      <c r="K806" s="273"/>
      <c r="L806" s="184"/>
      <c r="M806" s="185"/>
      <c r="P806" s="192"/>
    </row>
    <row r="807" spans="1:16" ht="11.25" hidden="1" customHeight="1">
      <c r="A807" s="268" t="s">
        <v>3076</v>
      </c>
      <c r="B807" s="269"/>
      <c r="C807" s="269"/>
      <c r="D807" s="269"/>
      <c r="E807" s="269"/>
      <c r="F807" s="269"/>
      <c r="G807" s="269"/>
      <c r="H807" s="269"/>
      <c r="I807" s="269"/>
      <c r="J807" s="269"/>
      <c r="K807" s="270"/>
      <c r="L807" s="184"/>
      <c r="M807" s="185"/>
      <c r="P807" s="192"/>
    </row>
    <row r="808" spans="1:16" ht="11.25" hidden="1" customHeight="1">
      <c r="A808" s="65" t="s">
        <v>1975</v>
      </c>
      <c r="B808" s="77" t="s">
        <v>430</v>
      </c>
      <c r="C808" s="77" t="s">
        <v>431</v>
      </c>
      <c r="D808" s="158" t="s">
        <v>1457</v>
      </c>
      <c r="E808" s="6">
        <v>91.39</v>
      </c>
      <c r="F808" s="13">
        <f>E808+(E808*$N$4)/100</f>
        <v>91.39</v>
      </c>
      <c r="G808" s="38">
        <v>226</v>
      </c>
      <c r="H808" s="39">
        <v>167</v>
      </c>
      <c r="I808" s="38">
        <v>35</v>
      </c>
      <c r="J808" s="21">
        <v>30</v>
      </c>
      <c r="K808" s="22" t="s">
        <v>11</v>
      </c>
      <c r="L808" s="182">
        <f>F808-(F808*$N$5)/100</f>
        <v>91.39</v>
      </c>
      <c r="M808" s="183">
        <f>IF($N$5="",(F808*$P$5)/100+F808,L808+(L808*$P$5)/100)</f>
        <v>91.39</v>
      </c>
      <c r="P808" s="192"/>
    </row>
    <row r="809" spans="1:16" ht="11.25" hidden="1" customHeight="1">
      <c r="A809" s="65" t="s">
        <v>2234</v>
      </c>
      <c r="B809" s="77" t="s">
        <v>3517</v>
      </c>
      <c r="C809" s="77" t="s">
        <v>1045</v>
      </c>
      <c r="D809" s="158" t="s">
        <v>2780</v>
      </c>
      <c r="E809" s="6">
        <v>97.72</v>
      </c>
      <c r="F809" s="13">
        <f>E809+(E809*$N$4)/100</f>
        <v>97.72</v>
      </c>
      <c r="G809" s="38">
        <v>194</v>
      </c>
      <c r="H809" s="39">
        <v>201</v>
      </c>
      <c r="I809" s="38">
        <v>49.5</v>
      </c>
      <c r="J809" s="21">
        <v>28</v>
      </c>
      <c r="K809" s="22" t="s">
        <v>11</v>
      </c>
      <c r="L809" s="182">
        <f>F809-(F809*$N$5)/100</f>
        <v>97.72</v>
      </c>
      <c r="M809" s="183">
        <f>IF($N$5="",(F809*$P$5)/100+F809,L809+(L809*$P$5)/100)</f>
        <v>97.72</v>
      </c>
      <c r="P809" s="192"/>
    </row>
    <row r="810" spans="1:16" ht="11.25" hidden="1" customHeight="1">
      <c r="A810" s="268" t="s">
        <v>1633</v>
      </c>
      <c r="B810" s="269"/>
      <c r="C810" s="269"/>
      <c r="D810" s="269" t="s">
        <v>1632</v>
      </c>
      <c r="E810" s="269"/>
      <c r="F810" s="269"/>
      <c r="G810" s="269"/>
      <c r="H810" s="269"/>
      <c r="I810" s="269"/>
      <c r="J810" s="269"/>
      <c r="K810" s="270"/>
      <c r="L810" s="184"/>
      <c r="M810" s="185"/>
      <c r="P810" s="192"/>
    </row>
    <row r="811" spans="1:16" ht="11.25" hidden="1" customHeight="1">
      <c r="A811" s="65" t="s">
        <v>2245</v>
      </c>
      <c r="B811" s="77" t="s">
        <v>455</v>
      </c>
      <c r="C811" s="77" t="s">
        <v>456</v>
      </c>
      <c r="D811" s="158" t="s">
        <v>1391</v>
      </c>
      <c r="E811" s="6">
        <v>69.733583023103989</v>
      </c>
      <c r="F811" s="13">
        <f>E811+(E811*$N$4)/100</f>
        <v>69.733583023103989</v>
      </c>
      <c r="G811" s="38">
        <v>220</v>
      </c>
      <c r="H811" s="39">
        <v>197</v>
      </c>
      <c r="I811" s="38">
        <v>30</v>
      </c>
      <c r="J811" s="21">
        <v>6</v>
      </c>
      <c r="K811" s="22" t="s">
        <v>43</v>
      </c>
      <c r="L811" s="182">
        <f>F811-(F811*$N$5)/100</f>
        <v>69.733583023103989</v>
      </c>
      <c r="M811" s="183">
        <f>IF($N$5="",(F811*$P$5)/100+F811,L811+(L811*$P$5)/100)</f>
        <v>69.733583023103989</v>
      </c>
      <c r="P811" s="192"/>
    </row>
    <row r="812" spans="1:16" ht="11.25" hidden="1" customHeight="1">
      <c r="A812" s="65" t="s">
        <v>1810</v>
      </c>
      <c r="B812" s="77">
        <v>0</v>
      </c>
      <c r="C812" s="77">
        <v>0</v>
      </c>
      <c r="D812" s="158" t="s">
        <v>3431</v>
      </c>
      <c r="E812" s="6">
        <v>70.422650049024</v>
      </c>
      <c r="F812" s="13">
        <f>E812+(E812*$N$4)/100</f>
        <v>70.422650049024</v>
      </c>
      <c r="G812" s="38">
        <v>222</v>
      </c>
      <c r="H812" s="39">
        <v>111</v>
      </c>
      <c r="I812" s="38">
        <v>30</v>
      </c>
      <c r="J812" s="21">
        <v>6</v>
      </c>
      <c r="K812" s="22" t="s">
        <v>43</v>
      </c>
      <c r="L812" s="182">
        <f>F812-(F812*$N$5)/100</f>
        <v>70.422650049024</v>
      </c>
      <c r="M812" s="183">
        <f>IF($N$5="",(F812*$P$5)/100+F812,L812+(L812*$P$5)/100)</f>
        <v>70.422650049024</v>
      </c>
      <c r="P812" s="192"/>
    </row>
    <row r="813" spans="1:16" ht="11.25" hidden="1" customHeight="1">
      <c r="A813" s="65" t="s">
        <v>3250</v>
      </c>
      <c r="B813" s="77">
        <v>0</v>
      </c>
      <c r="C813" s="77">
        <v>0</v>
      </c>
      <c r="D813" s="158" t="s">
        <v>1106</v>
      </c>
      <c r="E813" s="6">
        <v>82.054101446553602</v>
      </c>
      <c r="F813" s="13">
        <f>E813+(E813*$N$4)/100</f>
        <v>82.054101446553602</v>
      </c>
      <c r="G813" s="38">
        <v>179</v>
      </c>
      <c r="H813" s="39">
        <v>181</v>
      </c>
      <c r="I813" s="38">
        <v>30</v>
      </c>
      <c r="J813" s="21">
        <v>6</v>
      </c>
      <c r="K813" s="22" t="s">
        <v>43</v>
      </c>
      <c r="L813" s="182">
        <f>F813-(F813*$N$5)/100</f>
        <v>82.054101446553602</v>
      </c>
      <c r="M813" s="183">
        <f>IF($N$5="",(F813*$P$5)/100+F813,L813+(L813*$P$5)/100)</f>
        <v>82.054101446553602</v>
      </c>
      <c r="P813" s="192"/>
    </row>
    <row r="814" spans="1:16" ht="11.25" hidden="1" customHeight="1">
      <c r="A814" s="119" t="s">
        <v>303</v>
      </c>
      <c r="B814" s="120"/>
      <c r="C814" s="77" t="s">
        <v>2603</v>
      </c>
      <c r="D814" s="158" t="s">
        <v>2604</v>
      </c>
      <c r="E814" s="6">
        <v>80.179839136051186</v>
      </c>
      <c r="F814" s="13">
        <f>E814+(E814*$N$4)/100</f>
        <v>80.179839136051186</v>
      </c>
      <c r="G814" s="134">
        <v>225</v>
      </c>
      <c r="H814" s="135">
        <v>232</v>
      </c>
      <c r="I814" s="134">
        <v>30</v>
      </c>
      <c r="J814" s="21">
        <v>6</v>
      </c>
      <c r="K814" s="22" t="s">
        <v>43</v>
      </c>
      <c r="L814" s="182">
        <f>F814-(F814*$N$5)/100</f>
        <v>80.179839136051186</v>
      </c>
      <c r="M814" s="183">
        <f>IF($N$5="",(F814*$P$5)/100+F814,L814+(L814*$P$5)/100)</f>
        <v>80.179839136051186</v>
      </c>
      <c r="P814" s="192"/>
    </row>
    <row r="815" spans="1:16" ht="11.25" hidden="1" customHeight="1">
      <c r="A815" s="119" t="s">
        <v>2013</v>
      </c>
      <c r="B815" s="120">
        <v>0</v>
      </c>
      <c r="C815" s="77">
        <v>0</v>
      </c>
      <c r="D815" s="158" t="s">
        <v>2011</v>
      </c>
      <c r="E815" s="6">
        <v>72.696571234559997</v>
      </c>
      <c r="F815" s="13">
        <f>E815+(E815*$N$4)/100</f>
        <v>72.696571234559997</v>
      </c>
      <c r="G815" s="134">
        <v>204</v>
      </c>
      <c r="H815" s="135">
        <v>204</v>
      </c>
      <c r="I815" s="134">
        <v>30</v>
      </c>
      <c r="J815" s="21">
        <v>6</v>
      </c>
      <c r="K815" s="22" t="s">
        <v>43</v>
      </c>
      <c r="L815" s="182">
        <f>F815-(F815*$N$5)/100</f>
        <v>72.696571234559997</v>
      </c>
      <c r="M815" s="183">
        <f>IF($N$5="",(F815*$P$5)/100+F815,L815+(L815*$P$5)/100)</f>
        <v>72.696571234559997</v>
      </c>
      <c r="P815" s="192"/>
    </row>
    <row r="816" spans="1:16" ht="11.25" hidden="1" customHeight="1">
      <c r="A816" s="119"/>
      <c r="B816" s="120"/>
      <c r="C816" s="77"/>
      <c r="D816" s="158" t="s">
        <v>2012</v>
      </c>
      <c r="E816" s="6"/>
      <c r="F816" s="6"/>
      <c r="G816" s="134"/>
      <c r="H816" s="135"/>
      <c r="I816" s="134"/>
      <c r="J816" s="21"/>
      <c r="K816" s="22"/>
      <c r="L816" s="182"/>
      <c r="M816" s="183"/>
      <c r="P816" s="192"/>
    </row>
    <row r="817" spans="1:16" ht="11.25" hidden="1" customHeight="1">
      <c r="A817" s="119" t="s">
        <v>1178</v>
      </c>
      <c r="B817" s="120"/>
      <c r="C817" s="77"/>
      <c r="D817" s="158" t="s">
        <v>1179</v>
      </c>
      <c r="E817" s="6">
        <v>116.33076000000001</v>
      </c>
      <c r="F817" s="13">
        <f>E817+(E817*$N$4)/100</f>
        <v>116.33076000000001</v>
      </c>
      <c r="G817" s="134"/>
      <c r="H817" s="135"/>
      <c r="I817" s="134"/>
      <c r="J817" s="21"/>
      <c r="K817" s="22"/>
      <c r="L817" s="182">
        <f>F817-(F817*$N$5)/100</f>
        <v>116.33076000000001</v>
      </c>
      <c r="M817" s="183">
        <f>IF($N$5="",(F817*$P$5)/100+F817,L817+(L817*$P$5)/100)</f>
        <v>116.33076000000001</v>
      </c>
      <c r="P817" s="192"/>
    </row>
    <row r="818" spans="1:16" ht="11.25" hidden="1" customHeight="1">
      <c r="A818" s="268" t="s">
        <v>50</v>
      </c>
      <c r="B818" s="269"/>
      <c r="C818" s="269"/>
      <c r="D818" s="269"/>
      <c r="E818" s="269"/>
      <c r="F818" s="269"/>
      <c r="G818" s="269"/>
      <c r="H818" s="269"/>
      <c r="I818" s="269"/>
      <c r="J818" s="269"/>
      <c r="K818" s="270"/>
      <c r="L818" s="184"/>
      <c r="M818" s="185"/>
      <c r="P818" s="192"/>
    </row>
    <row r="819" spans="1:16" ht="11.25" hidden="1" customHeight="1">
      <c r="A819" s="69" t="s">
        <v>2288</v>
      </c>
      <c r="B819" s="78" t="s">
        <v>142</v>
      </c>
      <c r="C819" s="78" t="s">
        <v>2403</v>
      </c>
      <c r="D819" s="163" t="s">
        <v>1371</v>
      </c>
      <c r="E819" s="15">
        <v>60.18</v>
      </c>
      <c r="F819" s="13">
        <f>E819+(E819*$N$4)/100</f>
        <v>60.18</v>
      </c>
      <c r="G819" s="43">
        <v>67</v>
      </c>
      <c r="H819" s="53" t="s">
        <v>53</v>
      </c>
      <c r="I819" s="43">
        <v>85</v>
      </c>
      <c r="J819" s="31">
        <v>6</v>
      </c>
      <c r="K819" s="32" t="s">
        <v>50</v>
      </c>
      <c r="L819" s="182">
        <f>F819-(F819*$N$5)/100</f>
        <v>60.18</v>
      </c>
      <c r="M819" s="183">
        <f>IF($N$5="",(F819*$P$5)/100+F819,L819+(L819*$P$5)/100)</f>
        <v>60.18</v>
      </c>
      <c r="P819" s="192"/>
    </row>
    <row r="820" spans="1:16" ht="11.25" hidden="1" customHeight="1">
      <c r="A820" s="70"/>
      <c r="B820" s="79"/>
      <c r="C820" s="79"/>
      <c r="D820" s="165" t="s">
        <v>1372</v>
      </c>
      <c r="E820" s="55"/>
      <c r="F820" s="55"/>
      <c r="G820" s="56"/>
      <c r="H820" s="57"/>
      <c r="I820" s="56"/>
      <c r="J820" s="58"/>
      <c r="K820" s="59"/>
      <c r="L820" s="182"/>
      <c r="M820" s="183"/>
      <c r="P820" s="192"/>
    </row>
    <row r="821" spans="1:16" ht="11.25" hidden="1" customHeight="1">
      <c r="A821" s="68"/>
      <c r="B821" s="76"/>
      <c r="C821" s="76"/>
      <c r="D821" s="162" t="s">
        <v>1373</v>
      </c>
      <c r="E821" s="13"/>
      <c r="F821" s="13"/>
      <c r="G821" s="41"/>
      <c r="H821" s="51"/>
      <c r="I821" s="41"/>
      <c r="J821" s="27"/>
      <c r="K821" s="28"/>
      <c r="L821" s="182"/>
      <c r="M821" s="183"/>
      <c r="P821" s="192"/>
    </row>
    <row r="822" spans="1:16" ht="11.25" hidden="1" customHeight="1">
      <c r="A822" s="66" t="s">
        <v>837</v>
      </c>
      <c r="B822" s="81" t="s">
        <v>2639</v>
      </c>
      <c r="C822" s="81" t="s">
        <v>361</v>
      </c>
      <c r="D822" s="164" t="s">
        <v>2454</v>
      </c>
      <c r="E822" s="11">
        <v>66.790000000000006</v>
      </c>
      <c r="F822" s="13">
        <f>E822+(E822*$N$4)/100</f>
        <v>66.790000000000006</v>
      </c>
      <c r="G822" s="40">
        <v>96</v>
      </c>
      <c r="H822" s="50" t="s">
        <v>44</v>
      </c>
      <c r="I822" s="40">
        <v>98</v>
      </c>
      <c r="J822" s="23">
        <v>6</v>
      </c>
      <c r="K822" s="24" t="s">
        <v>50</v>
      </c>
      <c r="L822" s="182">
        <f>F822-(F822*$N$5)/100</f>
        <v>66.790000000000006</v>
      </c>
      <c r="M822" s="183">
        <f>IF($N$5="",(F822*$P$5)/100+F822,L822+(L822*$P$5)/100)</f>
        <v>66.790000000000006</v>
      </c>
      <c r="P822" s="192"/>
    </row>
    <row r="823" spans="1:16" ht="11.25" hidden="1" customHeight="1">
      <c r="A823" s="271" t="s">
        <v>335</v>
      </c>
      <c r="B823" s="272"/>
      <c r="C823" s="272"/>
      <c r="D823" s="272"/>
      <c r="E823" s="272"/>
      <c r="F823" s="272"/>
      <c r="G823" s="272"/>
      <c r="H823" s="272"/>
      <c r="I823" s="272"/>
      <c r="J823" s="272"/>
      <c r="K823" s="273"/>
      <c r="L823" s="184"/>
      <c r="M823" s="185"/>
      <c r="P823" s="192"/>
    </row>
    <row r="824" spans="1:16" ht="11.25" hidden="1" customHeight="1">
      <c r="A824" s="268" t="s">
        <v>3076</v>
      </c>
      <c r="B824" s="269"/>
      <c r="C824" s="269"/>
      <c r="D824" s="269"/>
      <c r="E824" s="269"/>
      <c r="F824" s="269"/>
      <c r="G824" s="269"/>
      <c r="H824" s="269"/>
      <c r="I824" s="269"/>
      <c r="J824" s="269"/>
      <c r="K824" s="270"/>
      <c r="L824" s="184"/>
      <c r="M824" s="185"/>
      <c r="P824" s="192"/>
    </row>
    <row r="825" spans="1:16" ht="11.25" hidden="1" customHeight="1">
      <c r="A825" s="65" t="s">
        <v>2169</v>
      </c>
      <c r="B825" s="77" t="s">
        <v>769</v>
      </c>
      <c r="C825" s="77" t="s">
        <v>433</v>
      </c>
      <c r="D825" s="158" t="s">
        <v>770</v>
      </c>
      <c r="E825" s="6">
        <v>79.045045020302183</v>
      </c>
      <c r="F825" s="13">
        <f>E825+(E825*$N$4)/100</f>
        <v>79.045045020302183</v>
      </c>
      <c r="G825" s="38">
        <v>251</v>
      </c>
      <c r="H825" s="39">
        <v>161</v>
      </c>
      <c r="I825" s="38">
        <v>39</v>
      </c>
      <c r="J825" s="21">
        <v>30</v>
      </c>
      <c r="K825" s="22" t="s">
        <v>11</v>
      </c>
      <c r="L825" s="182">
        <f t="shared" ref="L825:L842" si="80">F825-(F825*$N$5)/100</f>
        <v>79.045045020302183</v>
      </c>
      <c r="M825" s="183">
        <f>IF($N$5="",(F825*$P$5)/100+F825,L825+(L825*$P$5)/100)</f>
        <v>79.045045020302183</v>
      </c>
      <c r="P825" s="192"/>
    </row>
    <row r="826" spans="1:16" ht="11.25" hidden="1" customHeight="1">
      <c r="A826" s="65" t="s">
        <v>2213</v>
      </c>
      <c r="B826" s="77" t="s">
        <v>133</v>
      </c>
      <c r="C826" s="77" t="s">
        <v>3469</v>
      </c>
      <c r="D826" s="158" t="s">
        <v>2841</v>
      </c>
      <c r="E826" s="6">
        <v>78.85900930938142</v>
      </c>
      <c r="F826" s="13">
        <f>E826+(E826*$N$4)/100</f>
        <v>78.85900930938142</v>
      </c>
      <c r="G826" s="38">
        <v>260</v>
      </c>
      <c r="H826" s="39">
        <v>181</v>
      </c>
      <c r="I826" s="38">
        <v>39.5</v>
      </c>
      <c r="J826" s="21">
        <v>30</v>
      </c>
      <c r="K826" s="22" t="s">
        <v>11</v>
      </c>
      <c r="L826" s="182">
        <f t="shared" si="80"/>
        <v>78.85900930938142</v>
      </c>
      <c r="M826" s="183">
        <f>IF($N$5="",(F826*$P$5)/100+F826,L826+(L826*$P$5)/100)</f>
        <v>78.85900930938142</v>
      </c>
      <c r="P826" s="192"/>
    </row>
    <row r="827" spans="1:16" ht="11.25" hidden="1" customHeight="1">
      <c r="A827" s="65" t="s">
        <v>1982</v>
      </c>
      <c r="B827" s="77" t="s">
        <v>2514</v>
      </c>
      <c r="C827" s="77" t="s">
        <v>1020</v>
      </c>
      <c r="D827" s="158" t="s">
        <v>2313</v>
      </c>
      <c r="E827" s="6">
        <v>160.73813508479998</v>
      </c>
      <c r="F827" s="13">
        <f>E827+(E827*$N$4)/100</f>
        <v>160.73813508479998</v>
      </c>
      <c r="G827" s="38">
        <v>137</v>
      </c>
      <c r="H827" s="39">
        <v>66</v>
      </c>
      <c r="I827" s="38">
        <v>290</v>
      </c>
      <c r="J827" s="21">
        <v>1</v>
      </c>
      <c r="K827" s="22" t="s">
        <v>12</v>
      </c>
      <c r="L827" s="182">
        <f t="shared" si="80"/>
        <v>160.73813508479998</v>
      </c>
      <c r="M827" s="183">
        <f>IF($N$5="",(F827*$P$5)/100+F827,L827+(L827*$P$5)/100)</f>
        <v>160.73813508479998</v>
      </c>
      <c r="P827" s="192"/>
    </row>
    <row r="828" spans="1:16" ht="11.25" hidden="1" customHeight="1">
      <c r="A828" s="65" t="s">
        <v>2192</v>
      </c>
      <c r="B828" s="77">
        <v>0</v>
      </c>
      <c r="C828" s="77">
        <v>0</v>
      </c>
      <c r="D828" s="158" t="s">
        <v>2318</v>
      </c>
      <c r="E828" s="6">
        <v>185.16481027805432</v>
      </c>
      <c r="F828" s="13">
        <f>E828+(E828*$N$4)/100</f>
        <v>185.16481027805432</v>
      </c>
      <c r="G828" s="38">
        <v>197</v>
      </c>
      <c r="H828" s="39">
        <v>130</v>
      </c>
      <c r="I828" s="38">
        <v>275</v>
      </c>
      <c r="J828" s="21">
        <v>1</v>
      </c>
      <c r="K828" s="22" t="s">
        <v>13</v>
      </c>
      <c r="L828" s="182">
        <f t="shared" si="80"/>
        <v>185.16481027805432</v>
      </c>
      <c r="M828" s="183">
        <f>IF($N$5="",(F828*$P$5)/100+F828,L828+(L828*$P$5)/100)</f>
        <v>185.16481027805432</v>
      </c>
      <c r="P828" s="192"/>
    </row>
    <row r="829" spans="1:16" ht="11.25" hidden="1" customHeight="1">
      <c r="A829" s="69" t="s">
        <v>943</v>
      </c>
      <c r="B829" s="78">
        <v>0</v>
      </c>
      <c r="C829" s="78" t="s">
        <v>2384</v>
      </c>
      <c r="D829" s="163" t="s">
        <v>2385</v>
      </c>
      <c r="E829" s="15">
        <v>135.05297851912999</v>
      </c>
      <c r="F829" s="13">
        <f>E829+(E829*$N$4)/100</f>
        <v>135.05297851912999</v>
      </c>
      <c r="G829" s="43">
        <v>195</v>
      </c>
      <c r="H829" s="53">
        <v>130</v>
      </c>
      <c r="I829" s="43">
        <v>215</v>
      </c>
      <c r="J829" s="31">
        <v>1</v>
      </c>
      <c r="K829" s="32" t="s">
        <v>13</v>
      </c>
      <c r="L829" s="182">
        <f t="shared" si="80"/>
        <v>135.05297851912999</v>
      </c>
      <c r="M829" s="183">
        <f>IF($N$5="",(F829*$P$5)/100+F829,L829+(L829*$P$5)/100)</f>
        <v>135.05297851912999</v>
      </c>
      <c r="P829" s="192"/>
    </row>
    <row r="830" spans="1:16" ht="11.25" hidden="1" customHeight="1">
      <c r="A830" s="70"/>
      <c r="B830" s="79"/>
      <c r="C830" s="79"/>
      <c r="D830" s="165" t="s">
        <v>2386</v>
      </c>
      <c r="E830" s="55"/>
      <c r="F830" s="55"/>
      <c r="G830" s="56"/>
      <c r="H830" s="57"/>
      <c r="I830" s="56"/>
      <c r="J830" s="58"/>
      <c r="K830" s="59"/>
      <c r="L830" s="182"/>
      <c r="M830" s="183"/>
      <c r="P830" s="192"/>
    </row>
    <row r="831" spans="1:16" ht="11.25" hidden="1" customHeight="1">
      <c r="A831" s="70"/>
      <c r="B831" s="79"/>
      <c r="C831" s="79"/>
      <c r="D831" s="165" t="s">
        <v>2387</v>
      </c>
      <c r="E831" s="55"/>
      <c r="F831" s="55"/>
      <c r="G831" s="56"/>
      <c r="H831" s="57"/>
      <c r="I831" s="56"/>
      <c r="J831" s="58"/>
      <c r="K831" s="59"/>
      <c r="L831" s="182"/>
      <c r="M831" s="183"/>
      <c r="P831" s="192"/>
    </row>
    <row r="832" spans="1:16" ht="11.25" hidden="1" customHeight="1">
      <c r="A832" s="71"/>
      <c r="B832" s="80"/>
      <c r="C832" s="80"/>
      <c r="D832" s="166" t="s">
        <v>2388</v>
      </c>
      <c r="E832" s="14"/>
      <c r="F832" s="14"/>
      <c r="G832" s="42"/>
      <c r="H832" s="52"/>
      <c r="I832" s="42"/>
      <c r="J832" s="29"/>
      <c r="K832" s="30"/>
      <c r="L832" s="182"/>
      <c r="M832" s="183"/>
      <c r="P832" s="192"/>
    </row>
    <row r="833" spans="1:16" ht="11.25" hidden="1" customHeight="1">
      <c r="A833" s="71" t="s">
        <v>258</v>
      </c>
      <c r="B833" s="80"/>
      <c r="C833" s="80" t="s">
        <v>3047</v>
      </c>
      <c r="D833" s="163" t="s">
        <v>3048</v>
      </c>
      <c r="E833" s="14">
        <v>150.82090308362439</v>
      </c>
      <c r="F833" s="13">
        <f>E833+(E833*$N$4)/100</f>
        <v>150.82090308362439</v>
      </c>
      <c r="G833" s="42">
        <v>132</v>
      </c>
      <c r="H833" s="52" t="s">
        <v>3046</v>
      </c>
      <c r="I833" s="42">
        <v>288</v>
      </c>
      <c r="J833" s="29"/>
      <c r="K833" s="30" t="s">
        <v>3051</v>
      </c>
      <c r="L833" s="182">
        <f t="shared" si="80"/>
        <v>150.82090308362439</v>
      </c>
      <c r="M833" s="183">
        <f>IF($N$5="",(F833*$P$5)/100+F833,L833+(L833*$P$5)/100)</f>
        <v>150.82090308362439</v>
      </c>
      <c r="P833" s="192"/>
    </row>
    <row r="834" spans="1:16" ht="11.25" hidden="1" customHeight="1">
      <c r="A834" s="71"/>
      <c r="B834" s="80"/>
      <c r="C834" s="80"/>
      <c r="D834" s="165" t="s">
        <v>3049</v>
      </c>
      <c r="E834" s="14"/>
      <c r="F834" s="14"/>
      <c r="G834" s="42"/>
      <c r="H834" s="52"/>
      <c r="I834" s="42"/>
      <c r="J834" s="29"/>
      <c r="K834" s="30"/>
      <c r="L834" s="182"/>
      <c r="M834" s="183"/>
      <c r="P834" s="192"/>
    </row>
    <row r="835" spans="1:16" ht="11.25" hidden="1" customHeight="1">
      <c r="A835" s="71"/>
      <c r="B835" s="80"/>
      <c r="C835" s="80"/>
      <c r="D835" s="165" t="s">
        <v>3050</v>
      </c>
      <c r="E835" s="14"/>
      <c r="F835" s="14"/>
      <c r="G835" s="42"/>
      <c r="H835" s="52"/>
      <c r="I835" s="42"/>
      <c r="J835" s="29"/>
      <c r="K835" s="30"/>
      <c r="L835" s="182"/>
      <c r="M835" s="183"/>
      <c r="P835" s="192"/>
    </row>
    <row r="836" spans="1:16" ht="11.25" hidden="1" customHeight="1">
      <c r="A836" s="71" t="s">
        <v>286</v>
      </c>
      <c r="B836" s="80">
        <v>0</v>
      </c>
      <c r="C836" s="80" t="s">
        <v>2384</v>
      </c>
      <c r="D836" s="163" t="s">
        <v>3495</v>
      </c>
      <c r="E836" s="14">
        <v>234.67230558927815</v>
      </c>
      <c r="F836" s="13">
        <f>E836+(E836*$N$4)/100</f>
        <v>234.67230558927815</v>
      </c>
      <c r="G836" s="42">
        <v>200</v>
      </c>
      <c r="H836" s="52" t="s">
        <v>3496</v>
      </c>
      <c r="I836" s="42">
        <v>190</v>
      </c>
      <c r="J836" s="29">
        <v>0</v>
      </c>
      <c r="K836" s="30" t="s">
        <v>12</v>
      </c>
      <c r="L836" s="182">
        <f t="shared" si="80"/>
        <v>234.67230558927815</v>
      </c>
      <c r="M836" s="183">
        <f>IF($N$5="",(F836*$P$5)/100+F836,L836+(L836*$P$5)/100)</f>
        <v>234.67230558927815</v>
      </c>
      <c r="P836" s="192"/>
    </row>
    <row r="837" spans="1:16" ht="11.25" hidden="1" customHeight="1">
      <c r="A837" s="71"/>
      <c r="B837" s="80"/>
      <c r="C837" s="80"/>
      <c r="D837" s="163" t="s">
        <v>3497</v>
      </c>
      <c r="E837" s="14"/>
      <c r="F837" s="14"/>
      <c r="G837" s="42"/>
      <c r="H837" s="52"/>
      <c r="I837" s="42"/>
      <c r="J837" s="29"/>
      <c r="K837" s="30"/>
      <c r="L837" s="182"/>
      <c r="M837" s="183"/>
      <c r="P837" s="192"/>
    </row>
    <row r="838" spans="1:16" ht="11.25" hidden="1" customHeight="1">
      <c r="A838" s="71"/>
      <c r="B838" s="80"/>
      <c r="C838" s="80"/>
      <c r="D838" s="163" t="s">
        <v>3498</v>
      </c>
      <c r="E838" s="14"/>
      <c r="F838" s="14"/>
      <c r="G838" s="42"/>
      <c r="H838" s="52"/>
      <c r="I838" s="42"/>
      <c r="J838" s="29"/>
      <c r="K838" s="30"/>
      <c r="L838" s="182"/>
      <c r="M838" s="183"/>
      <c r="P838" s="192"/>
    </row>
    <row r="839" spans="1:16" ht="11.25" hidden="1" customHeight="1">
      <c r="A839" s="71"/>
      <c r="B839" s="80"/>
      <c r="C839" s="80"/>
      <c r="D839" s="163" t="s">
        <v>3499</v>
      </c>
      <c r="E839" s="14"/>
      <c r="F839" s="14"/>
      <c r="G839" s="42"/>
      <c r="H839" s="52"/>
      <c r="I839" s="42"/>
      <c r="J839" s="29"/>
      <c r="K839" s="30"/>
      <c r="L839" s="182"/>
      <c r="M839" s="183"/>
      <c r="P839" s="192"/>
    </row>
    <row r="840" spans="1:16" ht="11.25" hidden="1" customHeight="1">
      <c r="A840" s="71"/>
      <c r="B840" s="80"/>
      <c r="C840" s="80"/>
      <c r="D840" s="163" t="s">
        <v>3500</v>
      </c>
      <c r="E840" s="14"/>
      <c r="F840" s="14"/>
      <c r="G840" s="42"/>
      <c r="H840" s="52"/>
      <c r="I840" s="42"/>
      <c r="J840" s="29"/>
      <c r="K840" s="30"/>
      <c r="L840" s="182"/>
      <c r="M840" s="183"/>
      <c r="P840" s="192"/>
    </row>
    <row r="841" spans="1:16" ht="11.25" hidden="1" customHeight="1">
      <c r="A841" s="71" t="s">
        <v>294</v>
      </c>
      <c r="B841" s="80" t="s">
        <v>2663</v>
      </c>
      <c r="C841" s="80">
        <v>0</v>
      </c>
      <c r="D841" s="164" t="s">
        <v>2668</v>
      </c>
      <c r="E841" s="14">
        <v>660.57813749342074</v>
      </c>
      <c r="F841" s="13">
        <f>E841+(E841*$N$4)/100</f>
        <v>660.57813749342074</v>
      </c>
      <c r="G841" s="42">
        <v>275</v>
      </c>
      <c r="H841" s="52">
        <v>165</v>
      </c>
      <c r="I841" s="42">
        <v>393.7</v>
      </c>
      <c r="J841" s="29">
        <v>0</v>
      </c>
      <c r="K841" s="30" t="s">
        <v>13</v>
      </c>
      <c r="L841" s="182">
        <f t="shared" si="80"/>
        <v>660.57813749342074</v>
      </c>
      <c r="M841" s="183">
        <f>IF($N$5="",(F841*$P$5)/100+F841,L841+(L841*$P$5)/100)</f>
        <v>660.57813749342074</v>
      </c>
      <c r="P841" s="192"/>
    </row>
    <row r="842" spans="1:16" ht="11.25" hidden="1" customHeight="1">
      <c r="A842" s="71" t="s">
        <v>295</v>
      </c>
      <c r="B842" s="80" t="s">
        <v>2676</v>
      </c>
      <c r="C842" s="80">
        <v>0</v>
      </c>
      <c r="D842" s="166" t="s">
        <v>2677</v>
      </c>
      <c r="E842" s="14">
        <v>264.59161996365282</v>
      </c>
      <c r="F842" s="13">
        <f>E842+(E842*$N$4)/100</f>
        <v>264.59161996365282</v>
      </c>
      <c r="G842" s="42">
        <v>162</v>
      </c>
      <c r="H842" s="52">
        <v>134</v>
      </c>
      <c r="I842" s="42">
        <v>365.1</v>
      </c>
      <c r="J842" s="29">
        <v>0</v>
      </c>
      <c r="K842" s="30" t="s">
        <v>13</v>
      </c>
      <c r="L842" s="182">
        <f t="shared" si="80"/>
        <v>264.59161996365282</v>
      </c>
      <c r="M842" s="183">
        <f>IF($N$5="",(F842*$P$5)/100+F842,L842+(L842*$P$5)/100)</f>
        <v>264.59161996365282</v>
      </c>
      <c r="P842" s="192"/>
    </row>
    <row r="843" spans="1:16" ht="11.25" hidden="1" customHeight="1">
      <c r="A843" s="268" t="s">
        <v>1633</v>
      </c>
      <c r="B843" s="269"/>
      <c r="C843" s="269"/>
      <c r="D843" s="269" t="s">
        <v>1632</v>
      </c>
      <c r="E843" s="269"/>
      <c r="F843" s="269"/>
      <c r="G843" s="269"/>
      <c r="H843" s="269"/>
      <c r="I843" s="269"/>
      <c r="J843" s="269"/>
      <c r="K843" s="270"/>
      <c r="L843" s="184"/>
      <c r="M843" s="185"/>
      <c r="P843" s="192"/>
    </row>
    <row r="844" spans="1:16" s="10" customFormat="1" ht="11.25" hidden="1" customHeight="1">
      <c r="A844" s="69" t="s">
        <v>977</v>
      </c>
      <c r="B844" s="78">
        <v>0</v>
      </c>
      <c r="C844" s="78">
        <v>0</v>
      </c>
      <c r="D844" s="163" t="s">
        <v>2363</v>
      </c>
      <c r="E844" s="14">
        <v>82.091735107200009</v>
      </c>
      <c r="F844" s="13">
        <f t="shared" ref="F844:F851" si="81">E844+(E844*$N$4)/100</f>
        <v>82.091735107200009</v>
      </c>
      <c r="G844" s="43">
        <v>343</v>
      </c>
      <c r="H844" s="53">
        <v>190</v>
      </c>
      <c r="I844" s="43">
        <v>34</v>
      </c>
      <c r="J844" s="31">
        <v>6</v>
      </c>
      <c r="K844" s="32" t="s">
        <v>43</v>
      </c>
      <c r="L844" s="182">
        <f t="shared" ref="L844:L851" si="82">F844-(F844*$N$5)/100</f>
        <v>82.091735107200009</v>
      </c>
      <c r="M844" s="183">
        <f t="shared" ref="M844:M851" si="83">IF($N$5="",(F844*$P$5)/100+F844,L844+(L844*$P$5)/100)</f>
        <v>82.091735107200009</v>
      </c>
      <c r="N844" s="262"/>
      <c r="O844" s="228"/>
      <c r="P844" s="192"/>
    </row>
    <row r="845" spans="1:16" s="10" customFormat="1" ht="11.25" hidden="1" customHeight="1">
      <c r="A845" s="69" t="s">
        <v>313</v>
      </c>
      <c r="B845" s="78">
        <v>0</v>
      </c>
      <c r="C845" s="78">
        <v>0</v>
      </c>
      <c r="D845" s="163" t="s">
        <v>1107</v>
      </c>
      <c r="E845" s="14">
        <v>77.120381540966392</v>
      </c>
      <c r="F845" s="13">
        <f t="shared" si="81"/>
        <v>77.120381540966392</v>
      </c>
      <c r="G845" s="43">
        <v>221</v>
      </c>
      <c r="H845" s="53">
        <v>252</v>
      </c>
      <c r="I845" s="43">
        <v>30</v>
      </c>
      <c r="J845" s="31">
        <v>6</v>
      </c>
      <c r="K845" s="32" t="s">
        <v>43</v>
      </c>
      <c r="L845" s="182">
        <f t="shared" si="82"/>
        <v>77.120381540966392</v>
      </c>
      <c r="M845" s="183">
        <f t="shared" si="83"/>
        <v>77.120381540966392</v>
      </c>
      <c r="N845" s="262"/>
      <c r="O845" s="228"/>
      <c r="P845" s="192"/>
    </row>
    <row r="846" spans="1:16" s="10" customFormat="1" ht="11.25" hidden="1" customHeight="1">
      <c r="A846" s="69" t="s">
        <v>314</v>
      </c>
      <c r="B846" s="78">
        <v>0</v>
      </c>
      <c r="C846" s="78">
        <v>0</v>
      </c>
      <c r="D846" s="163" t="s">
        <v>1108</v>
      </c>
      <c r="E846" s="14">
        <v>74.874023036467207</v>
      </c>
      <c r="F846" s="13">
        <f t="shared" si="81"/>
        <v>74.874023036467207</v>
      </c>
      <c r="G846" s="43">
        <v>187</v>
      </c>
      <c r="H846" s="53">
        <v>237</v>
      </c>
      <c r="I846" s="43">
        <v>18</v>
      </c>
      <c r="J846" s="31">
        <v>6</v>
      </c>
      <c r="K846" s="32" t="s">
        <v>43</v>
      </c>
      <c r="L846" s="182">
        <f t="shared" si="82"/>
        <v>74.874023036467207</v>
      </c>
      <c r="M846" s="183">
        <f t="shared" si="83"/>
        <v>74.874023036467207</v>
      </c>
      <c r="N846" s="262"/>
      <c r="O846" s="228"/>
      <c r="P846" s="192"/>
    </row>
    <row r="847" spans="1:16" s="10" customFormat="1" ht="11.25" hidden="1" customHeight="1">
      <c r="A847" s="69" t="s">
        <v>315</v>
      </c>
      <c r="B847" s="78">
        <v>0</v>
      </c>
      <c r="C847" s="78">
        <v>0</v>
      </c>
      <c r="D847" s="163" t="s">
        <v>1109</v>
      </c>
      <c r="E847" s="14">
        <v>79.049769213542419</v>
      </c>
      <c r="F847" s="13">
        <f t="shared" si="81"/>
        <v>79.049769213542419</v>
      </c>
      <c r="G847" s="43">
        <v>224</v>
      </c>
      <c r="H847" s="53">
        <v>202</v>
      </c>
      <c r="I847" s="43">
        <v>18</v>
      </c>
      <c r="J847" s="31">
        <v>6</v>
      </c>
      <c r="K847" s="32" t="s">
        <v>43</v>
      </c>
      <c r="L847" s="182">
        <f t="shared" si="82"/>
        <v>79.049769213542419</v>
      </c>
      <c r="M847" s="183">
        <f t="shared" si="83"/>
        <v>79.049769213542419</v>
      </c>
      <c r="N847" s="262"/>
      <c r="O847" s="228"/>
      <c r="P847" s="192"/>
    </row>
    <row r="848" spans="1:16" s="10" customFormat="1" ht="11.25" hidden="1" customHeight="1">
      <c r="A848" s="69" t="s">
        <v>316</v>
      </c>
      <c r="B848" s="78">
        <v>0</v>
      </c>
      <c r="C848" s="78">
        <v>0</v>
      </c>
      <c r="D848" s="163" t="s">
        <v>1110</v>
      </c>
      <c r="E848" s="14">
        <v>83.29442209320959</v>
      </c>
      <c r="F848" s="13">
        <f t="shared" si="81"/>
        <v>83.29442209320959</v>
      </c>
      <c r="G848" s="43">
        <v>229</v>
      </c>
      <c r="H848" s="53">
        <v>262</v>
      </c>
      <c r="I848" s="43">
        <v>32</v>
      </c>
      <c r="J848" s="31">
        <v>6</v>
      </c>
      <c r="K848" s="32" t="s">
        <v>43</v>
      </c>
      <c r="L848" s="182">
        <f t="shared" si="82"/>
        <v>83.29442209320959</v>
      </c>
      <c r="M848" s="183">
        <f t="shared" si="83"/>
        <v>83.29442209320959</v>
      </c>
      <c r="N848" s="262"/>
      <c r="O848" s="228"/>
      <c r="P848" s="192"/>
    </row>
    <row r="849" spans="1:16" s="10" customFormat="1" ht="11.25" hidden="1" customHeight="1">
      <c r="A849" s="69" t="s">
        <v>3289</v>
      </c>
      <c r="B849" s="78">
        <v>0</v>
      </c>
      <c r="C849" s="78">
        <v>0</v>
      </c>
      <c r="D849" s="163" t="s">
        <v>1111</v>
      </c>
      <c r="E849" s="14">
        <v>80.483028627455994</v>
      </c>
      <c r="F849" s="13">
        <f t="shared" si="81"/>
        <v>80.483028627455994</v>
      </c>
      <c r="G849" s="43">
        <v>251</v>
      </c>
      <c r="H849" s="53">
        <v>201</v>
      </c>
      <c r="I849" s="43">
        <v>30</v>
      </c>
      <c r="J849" s="31">
        <v>6</v>
      </c>
      <c r="K849" s="32" t="s">
        <v>43</v>
      </c>
      <c r="L849" s="182">
        <f t="shared" si="82"/>
        <v>80.483028627455994</v>
      </c>
      <c r="M849" s="183">
        <f t="shared" si="83"/>
        <v>80.483028627455994</v>
      </c>
      <c r="N849" s="262"/>
      <c r="O849" s="228"/>
      <c r="P849" s="192"/>
    </row>
    <row r="850" spans="1:16" s="10" customFormat="1" ht="11.25" hidden="1" customHeight="1">
      <c r="A850" s="69" t="s">
        <v>3290</v>
      </c>
      <c r="B850" s="78">
        <v>0</v>
      </c>
      <c r="C850" s="78">
        <v>0</v>
      </c>
      <c r="D850" s="163" t="s">
        <v>1112</v>
      </c>
      <c r="E850" s="14">
        <v>76.514002558156804</v>
      </c>
      <c r="F850" s="13">
        <f t="shared" si="81"/>
        <v>76.514002558156804</v>
      </c>
      <c r="G850" s="43">
        <v>244</v>
      </c>
      <c r="H850" s="53">
        <v>170</v>
      </c>
      <c r="I850" s="43">
        <v>20</v>
      </c>
      <c r="J850" s="31">
        <v>6</v>
      </c>
      <c r="K850" s="32" t="s">
        <v>43</v>
      </c>
      <c r="L850" s="182">
        <f t="shared" si="82"/>
        <v>76.514002558156804</v>
      </c>
      <c r="M850" s="183">
        <f t="shared" si="83"/>
        <v>76.514002558156804</v>
      </c>
      <c r="N850" s="262"/>
      <c r="O850" s="228"/>
      <c r="P850" s="192"/>
    </row>
    <row r="851" spans="1:16" s="10" customFormat="1" ht="11.25" hidden="1" customHeight="1">
      <c r="A851" s="66" t="s">
        <v>3291</v>
      </c>
      <c r="B851" s="81">
        <v>0</v>
      </c>
      <c r="C851" s="81">
        <v>0</v>
      </c>
      <c r="D851" s="164" t="s">
        <v>1113</v>
      </c>
      <c r="E851" s="14">
        <v>112.1525491387392</v>
      </c>
      <c r="F851" s="13">
        <f t="shared" si="81"/>
        <v>112.1525491387392</v>
      </c>
      <c r="G851" s="40">
        <v>201</v>
      </c>
      <c r="H851" s="50">
        <v>117</v>
      </c>
      <c r="I851" s="40">
        <v>20</v>
      </c>
      <c r="J851" s="23">
        <v>6</v>
      </c>
      <c r="K851" s="24" t="s">
        <v>43</v>
      </c>
      <c r="L851" s="182">
        <f t="shared" si="82"/>
        <v>112.1525491387392</v>
      </c>
      <c r="M851" s="183">
        <f t="shared" si="83"/>
        <v>112.1525491387392</v>
      </c>
      <c r="N851" s="262"/>
      <c r="O851" s="228"/>
      <c r="P851" s="192"/>
    </row>
    <row r="852" spans="1:16" s="10" customFormat="1" ht="11.25" hidden="1" customHeight="1">
      <c r="A852" s="268" t="s">
        <v>50</v>
      </c>
      <c r="B852" s="269"/>
      <c r="C852" s="269"/>
      <c r="D852" s="269"/>
      <c r="E852" s="269"/>
      <c r="F852" s="269"/>
      <c r="G852" s="269"/>
      <c r="H852" s="269"/>
      <c r="I852" s="269"/>
      <c r="J852" s="269"/>
      <c r="K852" s="270"/>
      <c r="L852" s="184"/>
      <c r="M852" s="185"/>
      <c r="N852" s="262"/>
      <c r="O852" s="228"/>
      <c r="P852" s="192"/>
    </row>
    <row r="853" spans="1:16" s="10" customFormat="1" ht="11.25" hidden="1" customHeight="1">
      <c r="A853" s="66" t="s">
        <v>2944</v>
      </c>
      <c r="B853" s="78">
        <v>0</v>
      </c>
      <c r="C853" s="78" t="s">
        <v>2939</v>
      </c>
      <c r="D853" s="167" t="s">
        <v>2940</v>
      </c>
      <c r="E853" s="1" t="s">
        <v>2982</v>
      </c>
      <c r="F853" s="6">
        <v>111.74</v>
      </c>
      <c r="G853" s="43">
        <v>94</v>
      </c>
      <c r="H853" s="53" t="s">
        <v>2941</v>
      </c>
      <c r="I853" s="43">
        <v>119.5</v>
      </c>
      <c r="J853" s="23">
        <v>6</v>
      </c>
      <c r="K853" s="24" t="s">
        <v>50</v>
      </c>
      <c r="L853" s="182"/>
      <c r="M853" s="183"/>
      <c r="N853" s="262"/>
      <c r="O853" s="228"/>
      <c r="P853" s="192"/>
    </row>
    <row r="854" spans="1:16" s="10" customFormat="1" ht="11.25" hidden="1" customHeight="1">
      <c r="A854" s="98"/>
      <c r="B854" s="79"/>
      <c r="C854" s="79"/>
      <c r="D854" s="167" t="s">
        <v>2942</v>
      </c>
      <c r="E854" s="1"/>
      <c r="F854" s="13"/>
      <c r="G854" s="43"/>
      <c r="H854" s="53"/>
      <c r="I854" s="43"/>
      <c r="J854" s="99"/>
      <c r="K854" s="59"/>
      <c r="L854" s="182"/>
      <c r="M854" s="183"/>
      <c r="N854" s="262"/>
      <c r="O854" s="228"/>
      <c r="P854" s="192"/>
    </row>
    <row r="855" spans="1:16" s="10" customFormat="1" ht="11.25" hidden="1" customHeight="1">
      <c r="A855" s="98"/>
      <c r="B855" s="80"/>
      <c r="C855" s="80"/>
      <c r="D855" s="167" t="s">
        <v>2943</v>
      </c>
      <c r="E855" s="1"/>
      <c r="F855" s="14"/>
      <c r="G855" s="40"/>
      <c r="H855" s="50"/>
      <c r="I855" s="40"/>
      <c r="J855" s="99"/>
      <c r="K855" s="30"/>
      <c r="L855" s="182"/>
      <c r="M855" s="183"/>
      <c r="N855" s="262"/>
      <c r="O855" s="228"/>
      <c r="P855" s="192"/>
    </row>
    <row r="856" spans="1:16" s="10" customFormat="1" ht="11.25" hidden="1" customHeight="1">
      <c r="A856" s="268" t="s">
        <v>3077</v>
      </c>
      <c r="B856" s="269"/>
      <c r="C856" s="269"/>
      <c r="D856" s="269"/>
      <c r="E856" s="269"/>
      <c r="F856" s="269"/>
      <c r="G856" s="269"/>
      <c r="H856" s="269"/>
      <c r="I856" s="269"/>
      <c r="J856" s="269"/>
      <c r="K856" s="270"/>
      <c r="L856" s="184"/>
      <c r="M856" s="185"/>
      <c r="N856" s="262"/>
      <c r="O856" s="228"/>
      <c r="P856" s="192"/>
    </row>
    <row r="857" spans="1:16" ht="11.25" hidden="1" customHeight="1">
      <c r="A857" s="65" t="s">
        <v>1816</v>
      </c>
      <c r="B857" s="77" t="s">
        <v>3098</v>
      </c>
      <c r="C857" s="77" t="s">
        <v>3099</v>
      </c>
      <c r="D857" s="158" t="s">
        <v>3102</v>
      </c>
      <c r="E857" s="6">
        <v>77.510000000000005</v>
      </c>
      <c r="F857" s="13">
        <f>E857+(E857*$N$4)/100</f>
        <v>77.510000000000005</v>
      </c>
      <c r="G857" s="38">
        <v>86</v>
      </c>
      <c r="H857" s="39" t="s">
        <v>3097</v>
      </c>
      <c r="I857" s="38">
        <v>140</v>
      </c>
      <c r="J857" s="21">
        <v>0</v>
      </c>
      <c r="K857" s="22" t="s">
        <v>574</v>
      </c>
      <c r="L857" s="182">
        <f>F857-(F857*$N$5)/100</f>
        <v>77.510000000000005</v>
      </c>
      <c r="M857" s="183">
        <f>IF($N$5="",(F857*$P$5)/100+F857,L857+(L857*$P$5)/100)</f>
        <v>77.510000000000005</v>
      </c>
      <c r="P857" s="192"/>
    </row>
    <row r="858" spans="1:16" s="10" customFormat="1" ht="11.25" hidden="1" customHeight="1">
      <c r="A858" s="271" t="s">
        <v>586</v>
      </c>
      <c r="B858" s="272"/>
      <c r="C858" s="272"/>
      <c r="D858" s="272"/>
      <c r="E858" s="272"/>
      <c r="F858" s="272"/>
      <c r="G858" s="272"/>
      <c r="H858" s="272"/>
      <c r="I858" s="272"/>
      <c r="J858" s="272"/>
      <c r="K858" s="273"/>
      <c r="L858" s="184"/>
      <c r="M858" s="185"/>
      <c r="N858" s="262"/>
      <c r="O858" s="228"/>
      <c r="P858" s="192"/>
    </row>
    <row r="859" spans="1:16" s="10" customFormat="1" ht="11.25" hidden="1" customHeight="1">
      <c r="A859" s="268" t="s">
        <v>3076</v>
      </c>
      <c r="B859" s="269"/>
      <c r="C859" s="269"/>
      <c r="D859" s="269"/>
      <c r="E859" s="269"/>
      <c r="F859" s="269"/>
      <c r="G859" s="269"/>
      <c r="H859" s="269"/>
      <c r="I859" s="269"/>
      <c r="J859" s="269"/>
      <c r="K859" s="270"/>
      <c r="L859" s="184"/>
      <c r="M859" s="185"/>
      <c r="N859" s="262"/>
      <c r="O859" s="228"/>
      <c r="P859" s="192"/>
    </row>
    <row r="860" spans="1:16" ht="11.25" hidden="1" customHeight="1">
      <c r="A860" s="65" t="s">
        <v>2181</v>
      </c>
      <c r="B860" s="77">
        <v>0</v>
      </c>
      <c r="C860" s="77">
        <v>0</v>
      </c>
      <c r="D860" s="158" t="s">
        <v>1357</v>
      </c>
      <c r="E860" s="6">
        <v>125.08981551583057</v>
      </c>
      <c r="F860" s="13">
        <f>E860+(E860*$N$4)/100</f>
        <v>125.08981551583057</v>
      </c>
      <c r="G860" s="38">
        <v>155</v>
      </c>
      <c r="H860" s="39">
        <v>79</v>
      </c>
      <c r="I860" s="38">
        <v>165</v>
      </c>
      <c r="J860" s="21">
        <v>10</v>
      </c>
      <c r="K860" s="22" t="s">
        <v>13</v>
      </c>
      <c r="L860" s="182">
        <f>F860-(F860*$N$5)/100</f>
        <v>125.08981551583057</v>
      </c>
      <c r="M860" s="183">
        <f>IF($N$5="",(F860*$P$5)/100+F860,L860+(L860*$P$5)/100)</f>
        <v>125.08981551583057</v>
      </c>
      <c r="P860" s="192"/>
    </row>
    <row r="861" spans="1:16" s="10" customFormat="1" ht="11.25" hidden="1" customHeight="1">
      <c r="A861" s="65" t="s">
        <v>1932</v>
      </c>
      <c r="B861" s="77" t="s">
        <v>529</v>
      </c>
      <c r="C861" s="77">
        <v>0</v>
      </c>
      <c r="D861" s="158" t="s">
        <v>1369</v>
      </c>
      <c r="E861" s="6">
        <v>134.28609383503382</v>
      </c>
      <c r="F861" s="13">
        <f>E861+(E861*$N$4)/100</f>
        <v>134.28609383503382</v>
      </c>
      <c r="G861" s="38">
        <v>155</v>
      </c>
      <c r="H861" s="39">
        <v>79</v>
      </c>
      <c r="I861" s="38">
        <v>189</v>
      </c>
      <c r="J861" s="21">
        <v>10</v>
      </c>
      <c r="K861" s="22" t="s">
        <v>12</v>
      </c>
      <c r="L861" s="182">
        <f>F861-(F861*$N$5)/100</f>
        <v>134.28609383503382</v>
      </c>
      <c r="M861" s="183">
        <f>IF($N$5="",(F861*$P$5)/100+F861,L861+(L861*$P$5)/100)</f>
        <v>134.28609383503382</v>
      </c>
      <c r="N861" s="262"/>
      <c r="O861" s="228"/>
      <c r="P861" s="192"/>
    </row>
    <row r="862" spans="1:16" s="10" customFormat="1" ht="11.25" hidden="1" customHeight="1">
      <c r="A862" s="65" t="s">
        <v>294</v>
      </c>
      <c r="B862" s="77" t="s">
        <v>2663</v>
      </c>
      <c r="C862" s="77">
        <v>0</v>
      </c>
      <c r="D862" s="158" t="s">
        <v>2669</v>
      </c>
      <c r="E862" s="6">
        <v>660.57813749342074</v>
      </c>
      <c r="F862" s="13">
        <f>E862+(E862*$N$4)/100</f>
        <v>660.57813749342074</v>
      </c>
      <c r="G862" s="38">
        <v>275</v>
      </c>
      <c r="H862" s="39">
        <v>165</v>
      </c>
      <c r="I862" s="38">
        <v>393.7</v>
      </c>
      <c r="J862" s="21">
        <v>0</v>
      </c>
      <c r="K862" s="22" t="s">
        <v>13</v>
      </c>
      <c r="L862" s="182">
        <f>F862-(F862*$N$5)/100</f>
        <v>660.57813749342074</v>
      </c>
      <c r="M862" s="183">
        <f>IF($N$5="",(F862*$P$5)/100+F862,L862+(L862*$P$5)/100)</f>
        <v>660.57813749342074</v>
      </c>
      <c r="N862" s="262"/>
      <c r="O862" s="228"/>
      <c r="P862" s="192"/>
    </row>
    <row r="863" spans="1:16" s="10" customFormat="1" ht="11.25" hidden="1" customHeight="1">
      <c r="A863" s="65" t="s">
        <v>295</v>
      </c>
      <c r="B863" s="77" t="s">
        <v>2676</v>
      </c>
      <c r="C863" s="77">
        <v>0</v>
      </c>
      <c r="D863" s="158" t="s">
        <v>2677</v>
      </c>
      <c r="E863" s="6">
        <v>264.59161996365282</v>
      </c>
      <c r="F863" s="13">
        <f>E863+(E863*$N$4)/100</f>
        <v>264.59161996365282</v>
      </c>
      <c r="G863" s="38">
        <v>162</v>
      </c>
      <c r="H863" s="39">
        <v>134</v>
      </c>
      <c r="I863" s="38">
        <v>365.1</v>
      </c>
      <c r="J863" s="21">
        <v>0</v>
      </c>
      <c r="K863" s="22" t="s">
        <v>13</v>
      </c>
      <c r="L863" s="182">
        <f>F863-(F863*$N$5)/100</f>
        <v>264.59161996365282</v>
      </c>
      <c r="M863" s="183">
        <f>IF($N$5="",(F863*$P$5)/100+F863,L863+(L863*$P$5)/100)</f>
        <v>264.59161996365282</v>
      </c>
      <c r="N863" s="262"/>
      <c r="O863" s="228"/>
      <c r="P863" s="192"/>
    </row>
    <row r="864" spans="1:16" s="10" customFormat="1" ht="11.25" hidden="1" customHeight="1">
      <c r="A864" s="268" t="s">
        <v>1633</v>
      </c>
      <c r="B864" s="269"/>
      <c r="C864" s="269"/>
      <c r="D864" s="269" t="s">
        <v>1632</v>
      </c>
      <c r="E864" s="269"/>
      <c r="F864" s="269"/>
      <c r="G864" s="269"/>
      <c r="H864" s="269"/>
      <c r="I864" s="269"/>
      <c r="J864" s="269"/>
      <c r="K864" s="270"/>
      <c r="L864" s="184"/>
      <c r="M864" s="185"/>
      <c r="N864" s="262"/>
      <c r="O864" s="228"/>
      <c r="P864" s="192"/>
    </row>
    <row r="865" spans="1:16" ht="11.25" hidden="1" customHeight="1">
      <c r="A865" s="65" t="s">
        <v>2246</v>
      </c>
      <c r="B865" s="77">
        <v>0</v>
      </c>
      <c r="C865" s="77">
        <v>0</v>
      </c>
      <c r="D865" s="158" t="s">
        <v>3430</v>
      </c>
      <c r="E865" s="6">
        <v>112.82</v>
      </c>
      <c r="F865" s="13">
        <f>E865+(E865*$N$4)/100</f>
        <v>112.82</v>
      </c>
      <c r="G865" s="38">
        <v>210</v>
      </c>
      <c r="H865" s="39">
        <v>109</v>
      </c>
      <c r="I865" s="38">
        <v>18</v>
      </c>
      <c r="J865" s="21">
        <v>6</v>
      </c>
      <c r="K865" s="22" t="s">
        <v>43</v>
      </c>
      <c r="L865" s="182">
        <f>F865-(F865*$N$5)/100</f>
        <v>112.82</v>
      </c>
      <c r="M865" s="183">
        <f>IF($N$5="",(F865*$P$5)/100+F865,L865+(L865*$P$5)/100)</f>
        <v>112.82</v>
      </c>
      <c r="P865" s="192"/>
    </row>
    <row r="866" spans="1:16" s="10" customFormat="1" ht="11.25" hidden="1" customHeight="1">
      <c r="A866" s="65" t="s">
        <v>2261</v>
      </c>
      <c r="B866" s="77">
        <v>0</v>
      </c>
      <c r="C866" s="77">
        <v>0</v>
      </c>
      <c r="D866" s="158" t="s">
        <v>47</v>
      </c>
      <c r="E866" s="6">
        <v>52.18</v>
      </c>
      <c r="F866" s="13">
        <f>E866+(E866*$N$4)/100</f>
        <v>52.18</v>
      </c>
      <c r="G866" s="38">
        <v>230</v>
      </c>
      <c r="H866" s="39">
        <v>100</v>
      </c>
      <c r="I866" s="38">
        <v>18</v>
      </c>
      <c r="J866" s="21">
        <v>6</v>
      </c>
      <c r="K866" s="22" t="s">
        <v>43</v>
      </c>
      <c r="L866" s="182">
        <f>F866-(F866*$N$5)/100</f>
        <v>52.18</v>
      </c>
      <c r="M866" s="183">
        <f>IF($N$5="",(F866*$P$5)/100+F866,L866+(L866*$P$5)/100)</f>
        <v>52.18</v>
      </c>
      <c r="N866" s="262"/>
      <c r="O866" s="228"/>
      <c r="P866" s="192"/>
    </row>
    <row r="867" spans="1:16" ht="11.25" hidden="1" customHeight="1">
      <c r="A867" s="268" t="s">
        <v>50</v>
      </c>
      <c r="B867" s="269"/>
      <c r="C867" s="269"/>
      <c r="D867" s="269"/>
      <c r="E867" s="269"/>
      <c r="F867" s="269"/>
      <c r="G867" s="269"/>
      <c r="H867" s="269"/>
      <c r="I867" s="269"/>
      <c r="J867" s="269"/>
      <c r="K867" s="270"/>
      <c r="L867" s="184"/>
      <c r="M867" s="185"/>
      <c r="P867" s="192"/>
    </row>
    <row r="868" spans="1:16" ht="11.25" hidden="1" customHeight="1">
      <c r="A868" s="65" t="s">
        <v>908</v>
      </c>
      <c r="B868" s="77" t="s">
        <v>2469</v>
      </c>
      <c r="C868" s="77" t="s">
        <v>2470</v>
      </c>
      <c r="D868" s="158" t="s">
        <v>2473</v>
      </c>
      <c r="E868" s="6">
        <v>69.209999999999994</v>
      </c>
      <c r="F868" s="13">
        <f>E868+(E868*$N$4)/100</f>
        <v>69.209999999999994</v>
      </c>
      <c r="G868" s="38">
        <v>92</v>
      </c>
      <c r="H868" s="39" t="s">
        <v>2471</v>
      </c>
      <c r="I868" s="38">
        <v>100</v>
      </c>
      <c r="J868" s="21">
        <v>6</v>
      </c>
      <c r="K868" s="22" t="s">
        <v>50</v>
      </c>
      <c r="L868" s="182">
        <f>F868-(F868*$N$5)/100</f>
        <v>69.209999999999994</v>
      </c>
      <c r="M868" s="183">
        <f>IF($N$5="",(F868*$P$5)/100+F868,L868+(L868*$P$5)/100)</f>
        <v>69.209999999999994</v>
      </c>
      <c r="P868" s="192"/>
    </row>
    <row r="869" spans="1:16" s="10" customFormat="1" ht="11.25" hidden="1" customHeight="1">
      <c r="A869" s="66" t="s">
        <v>841</v>
      </c>
      <c r="B869" s="81" t="s">
        <v>557</v>
      </c>
      <c r="C869" s="81" t="s">
        <v>2370</v>
      </c>
      <c r="D869" s="164" t="s">
        <v>2376</v>
      </c>
      <c r="E869" s="11">
        <v>55.49</v>
      </c>
      <c r="F869" s="13">
        <f>E869+(E869*$N$4)/100</f>
        <v>55.49</v>
      </c>
      <c r="G869" s="40">
        <v>92</v>
      </c>
      <c r="H869" s="50" t="s">
        <v>53</v>
      </c>
      <c r="I869" s="40">
        <v>96</v>
      </c>
      <c r="J869" s="23">
        <v>6</v>
      </c>
      <c r="K869" s="24" t="s">
        <v>50</v>
      </c>
      <c r="L869" s="182">
        <f>F869-(F869*$N$5)/100</f>
        <v>55.49</v>
      </c>
      <c r="M869" s="183">
        <f>IF($N$5="",(F869*$P$5)/100+F869,L869+(L869*$P$5)/100)</f>
        <v>55.49</v>
      </c>
      <c r="N869" s="262"/>
      <c r="O869" s="228"/>
      <c r="P869" s="192"/>
    </row>
    <row r="870" spans="1:16" s="7" customFormat="1" ht="11.25" hidden="1" customHeight="1">
      <c r="A870" s="268" t="s">
        <v>3077</v>
      </c>
      <c r="B870" s="269"/>
      <c r="C870" s="269"/>
      <c r="D870" s="269"/>
      <c r="E870" s="269"/>
      <c r="F870" s="269"/>
      <c r="G870" s="269"/>
      <c r="H870" s="269"/>
      <c r="I870" s="269"/>
      <c r="J870" s="269"/>
      <c r="K870" s="270"/>
      <c r="L870" s="184"/>
      <c r="M870" s="185"/>
      <c r="N870" s="262"/>
      <c r="O870" s="228"/>
      <c r="P870" s="192"/>
    </row>
    <row r="871" spans="1:16" s="3" customFormat="1" ht="11.25" hidden="1" customHeight="1">
      <c r="A871" s="64" t="s">
        <v>858</v>
      </c>
      <c r="B871" s="83" t="s">
        <v>137</v>
      </c>
      <c r="C871" s="83" t="s">
        <v>1322</v>
      </c>
      <c r="D871" s="171" t="s">
        <v>2326</v>
      </c>
      <c r="E871" s="5">
        <v>77.63</v>
      </c>
      <c r="F871" s="13">
        <f>E871+(E871*$N$4)/100</f>
        <v>77.63</v>
      </c>
      <c r="G871" s="37">
        <v>83</v>
      </c>
      <c r="H871" s="49" t="s">
        <v>59</v>
      </c>
      <c r="I871" s="37">
        <v>110</v>
      </c>
      <c r="J871" s="19">
        <v>50</v>
      </c>
      <c r="K871" s="20" t="s">
        <v>574</v>
      </c>
      <c r="L871" s="182">
        <f>F871-(F871*$N$5)/100</f>
        <v>77.63</v>
      </c>
      <c r="M871" s="183">
        <f>IF($N$5="",(F871*$P$5)/100+F871,L871+(L871*$P$5)/100)</f>
        <v>77.63</v>
      </c>
      <c r="N871" s="262"/>
      <c r="O871" s="228"/>
      <c r="P871" s="192"/>
    </row>
    <row r="872" spans="1:16" ht="11.25" hidden="1" customHeight="1">
      <c r="A872" s="66" t="s">
        <v>1816</v>
      </c>
      <c r="B872" s="81" t="s">
        <v>3098</v>
      </c>
      <c r="C872" s="81" t="s">
        <v>3099</v>
      </c>
      <c r="D872" s="164" t="s">
        <v>3103</v>
      </c>
      <c r="E872" s="11">
        <v>77.510000000000005</v>
      </c>
      <c r="F872" s="13">
        <f>E872+(E872*$N$4)/100</f>
        <v>77.510000000000005</v>
      </c>
      <c r="G872" s="40">
        <v>86</v>
      </c>
      <c r="H872" s="50" t="s">
        <v>3097</v>
      </c>
      <c r="I872" s="40">
        <v>140</v>
      </c>
      <c r="J872" s="23">
        <v>0</v>
      </c>
      <c r="K872" s="24" t="s">
        <v>574</v>
      </c>
      <c r="L872" s="182">
        <f>F872-(F872*$N$5)/100</f>
        <v>77.510000000000005</v>
      </c>
      <c r="M872" s="183">
        <f>IF($N$5="",(F872*$P$5)/100+F872,L872+(L872*$P$5)/100)</f>
        <v>77.510000000000005</v>
      </c>
      <c r="P872" s="192"/>
    </row>
    <row r="873" spans="1:16" ht="11.25" hidden="1" customHeight="1">
      <c r="A873" s="209" t="s">
        <v>875</v>
      </c>
      <c r="B873" s="142"/>
      <c r="C873" s="142" t="s">
        <v>2998</v>
      </c>
      <c r="D873" s="173" t="s">
        <v>2999</v>
      </c>
      <c r="E873" s="11">
        <v>73.5</v>
      </c>
      <c r="F873" s="13">
        <f>E873+(E873*$N$4)/100</f>
        <v>73.5</v>
      </c>
      <c r="G873" s="113">
        <v>75</v>
      </c>
      <c r="H873" s="114" t="s">
        <v>52</v>
      </c>
      <c r="I873" s="113">
        <v>90</v>
      </c>
      <c r="J873" s="115">
        <v>6</v>
      </c>
      <c r="K873" s="24" t="s">
        <v>574</v>
      </c>
      <c r="L873" s="182">
        <f>F873-(F873*$N$5)/100</f>
        <v>73.5</v>
      </c>
      <c r="M873" s="183">
        <f>IF($N$5="",(F873*$P$5)/100+F873,L873+(L873*$P$5)/100)</f>
        <v>73.5</v>
      </c>
      <c r="P873" s="192"/>
    </row>
    <row r="874" spans="1:16" ht="11.25" customHeight="1">
      <c r="A874" s="271" t="s">
        <v>336</v>
      </c>
      <c r="B874" s="272"/>
      <c r="C874" s="272"/>
      <c r="D874" s="272"/>
      <c r="E874" s="272"/>
      <c r="F874" s="272"/>
      <c r="G874" s="272"/>
      <c r="H874" s="272"/>
      <c r="I874" s="272"/>
      <c r="J874" s="272"/>
      <c r="K874" s="273"/>
      <c r="L874" s="184"/>
      <c r="M874" s="185"/>
      <c r="P874" s="192"/>
    </row>
    <row r="875" spans="1:16" ht="11.25" customHeight="1">
      <c r="A875" s="67" t="s">
        <v>3076</v>
      </c>
      <c r="B875" s="82"/>
      <c r="C875" s="82"/>
      <c r="D875" s="172"/>
      <c r="E875" s="60"/>
      <c r="F875" s="60"/>
      <c r="G875" s="60"/>
      <c r="H875" s="60"/>
      <c r="I875" s="60"/>
      <c r="J875" s="60"/>
      <c r="K875" s="61"/>
      <c r="L875" s="184"/>
      <c r="M875" s="185"/>
      <c r="P875" s="192"/>
    </row>
    <row r="876" spans="1:16" ht="11.25" customHeight="1">
      <c r="A876" s="65" t="s">
        <v>1959</v>
      </c>
      <c r="B876" s="77" t="s">
        <v>3093</v>
      </c>
      <c r="C876" s="77" t="s">
        <v>1250</v>
      </c>
      <c r="D876" s="158" t="s">
        <v>778</v>
      </c>
      <c r="E876" s="6">
        <v>94.79</v>
      </c>
      <c r="F876" s="13">
        <f>E876+(E876*$N$4)/100</f>
        <v>94.79</v>
      </c>
      <c r="G876" s="38">
        <v>345</v>
      </c>
      <c r="H876" s="39">
        <v>170</v>
      </c>
      <c r="I876" s="38">
        <v>43</v>
      </c>
      <c r="J876" s="21">
        <v>16</v>
      </c>
      <c r="K876" s="22" t="s">
        <v>11</v>
      </c>
      <c r="L876" s="182">
        <f>F876-(F876*$N$5)/100</f>
        <v>94.79</v>
      </c>
      <c r="M876" s="183">
        <f>IF($N$5="",(F876*$P$5)/100+F876,L876+(L876*$P$5)/100)</f>
        <v>94.79</v>
      </c>
      <c r="P876" s="192"/>
    </row>
    <row r="877" spans="1:16" ht="11.25" customHeight="1">
      <c r="A877" s="65" t="s">
        <v>1962</v>
      </c>
      <c r="B877" s="77" t="s">
        <v>2315</v>
      </c>
      <c r="C877" s="77">
        <v>0</v>
      </c>
      <c r="D877" s="158" t="s">
        <v>2835</v>
      </c>
      <c r="E877" s="6">
        <v>102.07</v>
      </c>
      <c r="F877" s="13">
        <f>E877+(E877*$N$4)/100</f>
        <v>102.07</v>
      </c>
      <c r="G877" s="38">
        <v>237</v>
      </c>
      <c r="H877" s="39">
        <v>161</v>
      </c>
      <c r="I877" s="38">
        <v>48</v>
      </c>
      <c r="J877" s="21">
        <v>30</v>
      </c>
      <c r="K877" s="22" t="s">
        <v>11</v>
      </c>
      <c r="L877" s="182">
        <f>F877-(F877*$N$5)/100</f>
        <v>102.07</v>
      </c>
      <c r="M877" s="183">
        <f>IF($N$5="",(F877*$P$5)/100+F877,L877+(L877*$P$5)/100)</f>
        <v>102.07</v>
      </c>
      <c r="P877" s="192"/>
    </row>
    <row r="878" spans="1:16" ht="11.25" customHeight="1">
      <c r="A878" s="65" t="s">
        <v>2183</v>
      </c>
      <c r="B878" s="77" t="s">
        <v>779</v>
      </c>
      <c r="C878" s="77" t="s">
        <v>434</v>
      </c>
      <c r="D878" s="158" t="s">
        <v>2840</v>
      </c>
      <c r="E878" s="6">
        <v>137.9</v>
      </c>
      <c r="F878" s="13">
        <f>E878+(E878*$N$4)/100</f>
        <v>137.9</v>
      </c>
      <c r="G878" s="38">
        <v>292</v>
      </c>
      <c r="H878" s="39">
        <v>249</v>
      </c>
      <c r="I878" s="38">
        <v>36</v>
      </c>
      <c r="J878" s="21">
        <v>16</v>
      </c>
      <c r="K878" s="22" t="s">
        <v>11</v>
      </c>
      <c r="L878" s="182">
        <f>F878-(F878*$N$5)/100</f>
        <v>137.9</v>
      </c>
      <c r="M878" s="183">
        <f>IF($N$5="",(F878*$P$5)/100+F878,L878+(L878*$P$5)/100)</f>
        <v>137.9</v>
      </c>
      <c r="P878" s="192"/>
    </row>
    <row r="879" spans="1:16" ht="11.25" hidden="1" customHeight="1">
      <c r="A879" s="268" t="s">
        <v>50</v>
      </c>
      <c r="B879" s="269"/>
      <c r="C879" s="269"/>
      <c r="D879" s="269"/>
      <c r="E879" s="269"/>
      <c r="F879" s="269"/>
      <c r="G879" s="269"/>
      <c r="H879" s="269"/>
      <c r="I879" s="269"/>
      <c r="J879" s="269"/>
      <c r="K879" s="270"/>
      <c r="L879" s="184"/>
      <c r="M879" s="185"/>
      <c r="P879" s="192"/>
    </row>
    <row r="880" spans="1:16" ht="11.25" hidden="1" customHeight="1">
      <c r="A880" s="65" t="s">
        <v>2003</v>
      </c>
      <c r="B880" s="77" t="s">
        <v>3526</v>
      </c>
      <c r="C880" s="77">
        <v>0</v>
      </c>
      <c r="D880" s="158" t="s">
        <v>2014</v>
      </c>
      <c r="E880" s="6">
        <v>55.27</v>
      </c>
      <c r="F880" s="13">
        <f>E880+(E880*$N$4)/100</f>
        <v>55.27</v>
      </c>
      <c r="G880" s="38">
        <v>75</v>
      </c>
      <c r="H880" s="39" t="s">
        <v>52</v>
      </c>
      <c r="I880" s="38">
        <v>120</v>
      </c>
      <c r="J880" s="21">
        <v>6</v>
      </c>
      <c r="K880" s="22" t="s">
        <v>50</v>
      </c>
      <c r="L880" s="182">
        <f>F880-(F880*$N$5)/100</f>
        <v>55.27</v>
      </c>
      <c r="M880" s="183">
        <f>IF($N$5="",(F880*$P$5)/100+F880,L880+(L880*$P$5)/100)</f>
        <v>55.27</v>
      </c>
      <c r="P880" s="192"/>
    </row>
    <row r="881" spans="1:16" ht="11.25" hidden="1" customHeight="1">
      <c r="A881" s="65"/>
      <c r="B881" s="77"/>
      <c r="C881" s="77"/>
      <c r="D881" s="158" t="s">
        <v>2001</v>
      </c>
      <c r="E881" s="6"/>
      <c r="F881" s="6"/>
      <c r="G881" s="38"/>
      <c r="H881" s="39"/>
      <c r="I881" s="38"/>
      <c r="J881" s="21"/>
      <c r="K881" s="22"/>
      <c r="L881" s="182"/>
      <c r="M881" s="183"/>
      <c r="P881" s="192"/>
    </row>
    <row r="882" spans="1:16" ht="11.25" hidden="1" customHeight="1">
      <c r="A882" s="65" t="s">
        <v>2285</v>
      </c>
      <c r="B882" s="77">
        <v>0</v>
      </c>
      <c r="C882" s="77" t="s">
        <v>154</v>
      </c>
      <c r="D882" s="158" t="s">
        <v>2014</v>
      </c>
      <c r="E882" s="6">
        <v>55.24</v>
      </c>
      <c r="F882" s="13">
        <f>E882+(E882*$N$4)/100</f>
        <v>55.24</v>
      </c>
      <c r="G882" s="38">
        <v>75</v>
      </c>
      <c r="H882" s="39" t="s">
        <v>52</v>
      </c>
      <c r="I882" s="38">
        <v>120</v>
      </c>
      <c r="J882" s="21">
        <v>6</v>
      </c>
      <c r="K882" s="22" t="s">
        <v>50</v>
      </c>
      <c r="L882" s="182">
        <f>F882-(F882*$N$5)/100</f>
        <v>55.24</v>
      </c>
      <c r="M882" s="183">
        <f>IF($N$5="",(F882*$P$5)/100+F882,L882+(L882*$P$5)/100)</f>
        <v>55.24</v>
      </c>
      <c r="P882" s="192"/>
    </row>
    <row r="883" spans="1:16" ht="11.25" hidden="1" customHeight="1">
      <c r="A883" s="65"/>
      <c r="B883" s="77"/>
      <c r="C883" s="77"/>
      <c r="D883" s="158" t="s">
        <v>1512</v>
      </c>
      <c r="E883" s="6"/>
      <c r="F883" s="6"/>
      <c r="G883" s="38"/>
      <c r="H883" s="39"/>
      <c r="I883" s="38"/>
      <c r="J883" s="21"/>
      <c r="K883" s="22"/>
      <c r="L883" s="182"/>
      <c r="M883" s="183"/>
      <c r="P883" s="192"/>
    </row>
    <row r="884" spans="1:16" ht="11.25" hidden="1" customHeight="1">
      <c r="A884" s="65" t="s">
        <v>2295</v>
      </c>
      <c r="B884" s="77" t="s">
        <v>198</v>
      </c>
      <c r="C884" s="77" t="s">
        <v>214</v>
      </c>
      <c r="D884" s="158" t="s">
        <v>1630</v>
      </c>
      <c r="E884" s="6">
        <v>34.96</v>
      </c>
      <c r="F884" s="13">
        <f>E884+(E884*$N$4)/100</f>
        <v>34.96</v>
      </c>
      <c r="G884" s="38">
        <v>84</v>
      </c>
      <c r="H884" s="39">
        <v>18.5</v>
      </c>
      <c r="I884" s="38">
        <v>100</v>
      </c>
      <c r="J884" s="21">
        <v>0</v>
      </c>
      <c r="K884" s="22" t="s">
        <v>50</v>
      </c>
      <c r="L884" s="182">
        <f>F884-(F884*$N$5)/100</f>
        <v>34.96</v>
      </c>
      <c r="M884" s="183">
        <f>IF($N$5="",(F884*$P$5)/100+F884,L884+(L884*$P$5)/100)</f>
        <v>34.96</v>
      </c>
      <c r="P884" s="192"/>
    </row>
    <row r="885" spans="1:16" ht="11.25" hidden="1" customHeight="1">
      <c r="A885" s="271" t="s">
        <v>1114</v>
      </c>
      <c r="B885" s="272"/>
      <c r="C885" s="272"/>
      <c r="D885" s="272"/>
      <c r="E885" s="272"/>
      <c r="F885" s="272"/>
      <c r="G885" s="272"/>
      <c r="H885" s="272"/>
      <c r="I885" s="272"/>
      <c r="J885" s="272"/>
      <c r="K885" s="273"/>
      <c r="L885" s="184"/>
      <c r="M885" s="185"/>
      <c r="P885" s="192"/>
    </row>
    <row r="886" spans="1:16" ht="11.25" hidden="1" customHeight="1">
      <c r="A886" s="268" t="s">
        <v>3076</v>
      </c>
      <c r="B886" s="269"/>
      <c r="C886" s="269"/>
      <c r="D886" s="269"/>
      <c r="E886" s="269"/>
      <c r="F886" s="269"/>
      <c r="G886" s="269"/>
      <c r="H886" s="269"/>
      <c r="I886" s="269"/>
      <c r="J886" s="269"/>
      <c r="K886" s="270"/>
      <c r="L886" s="184"/>
      <c r="M886" s="185"/>
      <c r="P886" s="192"/>
    </row>
    <row r="887" spans="1:16" ht="11.25" hidden="1" customHeight="1">
      <c r="A887" s="65" t="s">
        <v>1976</v>
      </c>
      <c r="B887" s="77" t="s">
        <v>1403</v>
      </c>
      <c r="C887" s="77" t="s">
        <v>1115</v>
      </c>
      <c r="D887" s="158" t="s">
        <v>1116</v>
      </c>
      <c r="E887" s="6">
        <v>204.87788492864792</v>
      </c>
      <c r="F887" s="13">
        <f t="shared" ref="F887:F892" si="84">E887+(E887*$N$4)/100</f>
        <v>204.87788492864792</v>
      </c>
      <c r="G887" s="38">
        <v>163</v>
      </c>
      <c r="H887" s="39">
        <v>87</v>
      </c>
      <c r="I887" s="38">
        <v>350</v>
      </c>
      <c r="J887" s="21">
        <v>1</v>
      </c>
      <c r="K887" s="22" t="s">
        <v>13</v>
      </c>
      <c r="L887" s="182">
        <f t="shared" ref="L887:L900" si="85">F887-(F887*$N$5)/100</f>
        <v>204.87788492864792</v>
      </c>
      <c r="M887" s="183">
        <f t="shared" ref="M887:M892" si="86">IF($N$5="",(F887*$P$5)/100+F887,L887+(L887*$P$5)/100)</f>
        <v>204.87788492864792</v>
      </c>
      <c r="P887" s="192"/>
    </row>
    <row r="888" spans="1:16" ht="11.25" hidden="1" customHeight="1">
      <c r="A888" s="65" t="s">
        <v>1960</v>
      </c>
      <c r="B888" s="77" t="s">
        <v>1278</v>
      </c>
      <c r="C888" s="77" t="s">
        <v>1279</v>
      </c>
      <c r="D888" s="158" t="s">
        <v>1280</v>
      </c>
      <c r="E888" s="6">
        <v>107.22069402398265</v>
      </c>
      <c r="F888" s="13">
        <f t="shared" si="84"/>
        <v>107.22069402398265</v>
      </c>
      <c r="G888" s="38">
        <v>87</v>
      </c>
      <c r="H888" s="39">
        <v>71</v>
      </c>
      <c r="I888" s="38">
        <v>345</v>
      </c>
      <c r="J888" s="21">
        <v>1</v>
      </c>
      <c r="K888" s="22" t="s">
        <v>13</v>
      </c>
      <c r="L888" s="182">
        <f t="shared" si="85"/>
        <v>107.22069402398265</v>
      </c>
      <c r="M888" s="183">
        <f t="shared" si="86"/>
        <v>107.22069402398265</v>
      </c>
      <c r="P888" s="192"/>
    </row>
    <row r="889" spans="1:16" ht="11.25" hidden="1" customHeight="1">
      <c r="A889" s="65" t="s">
        <v>1982</v>
      </c>
      <c r="B889" s="77"/>
      <c r="C889" s="77" t="s">
        <v>3000</v>
      </c>
      <c r="D889" s="158" t="s">
        <v>3001</v>
      </c>
      <c r="E889" s="6">
        <v>160.73813508479998</v>
      </c>
      <c r="F889" s="13">
        <f t="shared" si="84"/>
        <v>160.73813508479998</v>
      </c>
      <c r="G889" s="38">
        <v>137</v>
      </c>
      <c r="H889" s="39" t="s">
        <v>3002</v>
      </c>
      <c r="I889" s="38">
        <v>290</v>
      </c>
      <c r="J889" s="21">
        <v>1</v>
      </c>
      <c r="K889" s="22" t="s">
        <v>12</v>
      </c>
      <c r="L889" s="182">
        <f>F889-(F889*$N$5)/100</f>
        <v>160.73813508479998</v>
      </c>
      <c r="M889" s="183">
        <f t="shared" si="86"/>
        <v>160.73813508479998</v>
      </c>
      <c r="P889" s="192"/>
    </row>
    <row r="890" spans="1:16" ht="11.25" hidden="1" customHeight="1">
      <c r="A890" s="65" t="s">
        <v>317</v>
      </c>
      <c r="B890" s="77" t="s">
        <v>651</v>
      </c>
      <c r="C890" s="77" t="s">
        <v>652</v>
      </c>
      <c r="D890" s="158" t="s">
        <v>1117</v>
      </c>
      <c r="E890" s="6">
        <v>222.35144752412918</v>
      </c>
      <c r="F890" s="13">
        <f t="shared" si="84"/>
        <v>222.35144752412918</v>
      </c>
      <c r="G890" s="38" t="s">
        <v>654</v>
      </c>
      <c r="H890" s="39" t="s">
        <v>655</v>
      </c>
      <c r="I890" s="38">
        <v>260</v>
      </c>
      <c r="J890" s="21">
        <v>0</v>
      </c>
      <c r="K890" s="22" t="s">
        <v>13</v>
      </c>
      <c r="L890" s="182">
        <f t="shared" si="85"/>
        <v>222.35144752412918</v>
      </c>
      <c r="M890" s="183">
        <f t="shared" si="86"/>
        <v>222.35144752412918</v>
      </c>
      <c r="P890" s="192"/>
    </row>
    <row r="891" spans="1:16" ht="11.25" hidden="1" customHeight="1">
      <c r="A891" s="65" t="s">
        <v>272</v>
      </c>
      <c r="B891" s="77">
        <v>0</v>
      </c>
      <c r="C891" s="77" t="s">
        <v>1118</v>
      </c>
      <c r="D891" s="158" t="s">
        <v>3043</v>
      </c>
      <c r="E891" s="6">
        <v>251.40545351163601</v>
      </c>
      <c r="F891" s="13">
        <f t="shared" si="84"/>
        <v>251.40545351163601</v>
      </c>
      <c r="G891" s="38">
        <v>138</v>
      </c>
      <c r="H891" s="39">
        <v>81</v>
      </c>
      <c r="I891" s="38">
        <v>328</v>
      </c>
      <c r="J891" s="21">
        <v>0</v>
      </c>
      <c r="K891" s="22" t="s">
        <v>13</v>
      </c>
      <c r="L891" s="182">
        <f t="shared" si="85"/>
        <v>251.40545351163601</v>
      </c>
      <c r="M891" s="183">
        <f t="shared" si="86"/>
        <v>251.40545351163601</v>
      </c>
      <c r="P891" s="192"/>
    </row>
    <row r="892" spans="1:16" ht="11.25" hidden="1" customHeight="1">
      <c r="A892" s="65" t="s">
        <v>283</v>
      </c>
      <c r="B892" s="77">
        <v>0</v>
      </c>
      <c r="C892" s="77" t="s">
        <v>3199</v>
      </c>
      <c r="D892" s="158" t="s">
        <v>3203</v>
      </c>
      <c r="E892" s="6">
        <v>793.37855536047994</v>
      </c>
      <c r="F892" s="13">
        <f t="shared" si="84"/>
        <v>793.37855536047994</v>
      </c>
      <c r="G892" s="38">
        <v>278</v>
      </c>
      <c r="H892" s="39">
        <v>147</v>
      </c>
      <c r="I892" s="38">
        <v>397</v>
      </c>
      <c r="J892" s="21">
        <v>0</v>
      </c>
      <c r="K892" s="22" t="s">
        <v>13</v>
      </c>
      <c r="L892" s="182">
        <f t="shared" si="85"/>
        <v>793.37855536047994</v>
      </c>
      <c r="M892" s="183">
        <f t="shared" si="86"/>
        <v>793.37855536047994</v>
      </c>
      <c r="P892" s="192"/>
    </row>
    <row r="893" spans="1:16" ht="11.25" hidden="1" customHeight="1">
      <c r="A893" s="65"/>
      <c r="B893" s="77"/>
      <c r="C893" s="77"/>
      <c r="D893" s="158" t="s">
        <v>3204</v>
      </c>
      <c r="E893" s="6"/>
      <c r="F893" s="6"/>
      <c r="G893" s="38"/>
      <c r="H893" s="39"/>
      <c r="I893" s="38"/>
      <c r="J893" s="21"/>
      <c r="K893" s="22"/>
      <c r="L893" s="182"/>
      <c r="M893" s="183"/>
      <c r="P893" s="192"/>
    </row>
    <row r="894" spans="1:16" ht="11.25" hidden="1" customHeight="1">
      <c r="A894" s="65"/>
      <c r="B894" s="77"/>
      <c r="C894" s="77"/>
      <c r="D894" s="158" t="s">
        <v>3205</v>
      </c>
      <c r="E894" s="6"/>
      <c r="F894" s="6"/>
      <c r="G894" s="38"/>
      <c r="H894" s="39"/>
      <c r="I894" s="38"/>
      <c r="J894" s="21"/>
      <c r="K894" s="22"/>
      <c r="L894" s="182"/>
      <c r="M894" s="183"/>
      <c r="P894" s="192"/>
    </row>
    <row r="895" spans="1:16" ht="11.25" hidden="1" customHeight="1">
      <c r="A895" s="65" t="s">
        <v>284</v>
      </c>
      <c r="B895" s="77">
        <v>0</v>
      </c>
      <c r="C895" s="77" t="s">
        <v>3207</v>
      </c>
      <c r="D895" s="158" t="s">
        <v>3492</v>
      </c>
      <c r="E895" s="6">
        <v>234.67230558927815</v>
      </c>
      <c r="F895" s="13">
        <f>E895+(E895*$N$4)/100</f>
        <v>234.67230558927815</v>
      </c>
      <c r="G895" s="38">
        <v>140</v>
      </c>
      <c r="H895" s="39">
        <v>112</v>
      </c>
      <c r="I895" s="38">
        <v>381</v>
      </c>
      <c r="J895" s="21">
        <v>0</v>
      </c>
      <c r="K895" s="22" t="s">
        <v>13</v>
      </c>
      <c r="L895" s="182">
        <f t="shared" si="85"/>
        <v>234.67230558927815</v>
      </c>
      <c r="M895" s="183">
        <f>IF($N$5="",(F895*$P$5)/100+F895,L895+(L895*$P$5)/100)</f>
        <v>234.67230558927815</v>
      </c>
      <c r="P895" s="192"/>
    </row>
    <row r="896" spans="1:16" ht="11.25" hidden="1" customHeight="1">
      <c r="A896" s="65" t="s">
        <v>294</v>
      </c>
      <c r="B896" s="77" t="s">
        <v>2663</v>
      </c>
      <c r="C896" s="77">
        <v>0</v>
      </c>
      <c r="D896" s="158" t="s">
        <v>2670</v>
      </c>
      <c r="E896" s="6">
        <v>660.57813749342074</v>
      </c>
      <c r="F896" s="13">
        <f>E896+(E896*$N$4)/100</f>
        <v>660.57813749342074</v>
      </c>
      <c r="G896" s="38">
        <v>275</v>
      </c>
      <c r="H896" s="39">
        <v>165</v>
      </c>
      <c r="I896" s="38">
        <v>393.7</v>
      </c>
      <c r="J896" s="21">
        <v>0</v>
      </c>
      <c r="K896" s="22" t="s">
        <v>13</v>
      </c>
      <c r="L896" s="182">
        <f t="shared" si="85"/>
        <v>660.57813749342074</v>
      </c>
      <c r="M896" s="183">
        <f>IF($N$5="",(F896*$P$5)/100+F896,L896+(L896*$P$5)/100)</f>
        <v>660.57813749342074</v>
      </c>
      <c r="P896" s="192"/>
    </row>
    <row r="897" spans="1:16" ht="11.25" hidden="1" customHeight="1">
      <c r="A897" s="65" t="s">
        <v>295</v>
      </c>
      <c r="B897" s="77" t="s">
        <v>2676</v>
      </c>
      <c r="C897" s="77">
        <v>0</v>
      </c>
      <c r="D897" s="158" t="s">
        <v>2677</v>
      </c>
      <c r="E897" s="6">
        <v>264.59161996365282</v>
      </c>
      <c r="F897" s="13">
        <f>E897+(E897*$N$4)/100</f>
        <v>264.59161996365282</v>
      </c>
      <c r="G897" s="38">
        <v>162</v>
      </c>
      <c r="H897" s="39">
        <v>134</v>
      </c>
      <c r="I897" s="38">
        <v>365.1</v>
      </c>
      <c r="J897" s="21">
        <v>0</v>
      </c>
      <c r="K897" s="22" t="s">
        <v>13</v>
      </c>
      <c r="L897" s="182">
        <f t="shared" si="85"/>
        <v>264.59161996365282</v>
      </c>
      <c r="M897" s="183">
        <f>IF($N$5="",(F897*$P$5)/100+F897,L897+(L897*$P$5)/100)</f>
        <v>264.59161996365282</v>
      </c>
      <c r="P897" s="192"/>
    </row>
    <row r="898" spans="1:16" ht="11.25" hidden="1" customHeight="1">
      <c r="A898" s="65" t="s">
        <v>1998</v>
      </c>
      <c r="B898" s="77">
        <v>0</v>
      </c>
      <c r="C898" s="77" t="s">
        <v>1524</v>
      </c>
      <c r="D898" s="158" t="s">
        <v>2015</v>
      </c>
      <c r="E898" s="6">
        <v>251.7299659090944</v>
      </c>
      <c r="F898" s="13">
        <f>E898+(E898*$N$4)/100</f>
        <v>251.7299659090944</v>
      </c>
      <c r="G898" s="38">
        <v>155</v>
      </c>
      <c r="H898" s="39">
        <v>88.5</v>
      </c>
      <c r="I898" s="38">
        <v>315.5</v>
      </c>
      <c r="J898" s="21">
        <v>1</v>
      </c>
      <c r="K898" s="22" t="s">
        <v>13</v>
      </c>
      <c r="L898" s="182">
        <f t="shared" si="85"/>
        <v>251.7299659090944</v>
      </c>
      <c r="M898" s="183">
        <f>IF($N$5="",(F898*$P$5)/100+F898,L898+(L898*$P$5)/100)</f>
        <v>251.7299659090944</v>
      </c>
      <c r="P898" s="192"/>
    </row>
    <row r="899" spans="1:16" ht="11.25" hidden="1" customHeight="1">
      <c r="A899" s="65"/>
      <c r="B899" s="77"/>
      <c r="C899" s="77"/>
      <c r="D899" s="158" t="s">
        <v>1995</v>
      </c>
      <c r="E899" s="6"/>
      <c r="F899" s="6"/>
      <c r="G899" s="38"/>
      <c r="H899" s="39"/>
      <c r="I899" s="38"/>
      <c r="J899" s="21"/>
      <c r="K899" s="22"/>
      <c r="L899" s="182"/>
      <c r="M899" s="183"/>
      <c r="P899" s="192"/>
    </row>
    <row r="900" spans="1:16" ht="11.25" hidden="1" customHeight="1">
      <c r="A900" s="65" t="s">
        <v>1522</v>
      </c>
      <c r="B900" s="77" t="s">
        <v>1523</v>
      </c>
      <c r="C900" s="77" t="s">
        <v>1524</v>
      </c>
      <c r="D900" s="158" t="s">
        <v>2016</v>
      </c>
      <c r="E900" s="6">
        <v>710.61277368646654</v>
      </c>
      <c r="F900" s="13">
        <f>E900+(E900*$N$4)/100</f>
        <v>710.61277368646654</v>
      </c>
      <c r="G900" s="38">
        <v>155</v>
      </c>
      <c r="H900" s="39">
        <v>88.5</v>
      </c>
      <c r="I900" s="38">
        <v>315.5</v>
      </c>
      <c r="J900" s="21">
        <v>1</v>
      </c>
      <c r="K900" s="22" t="s">
        <v>13</v>
      </c>
      <c r="L900" s="182">
        <f t="shared" si="85"/>
        <v>710.61277368646654</v>
      </c>
      <c r="M900" s="183">
        <f>IF($N$5="",(F900*$P$5)/100+F900,L900+(L900*$P$5)/100)</f>
        <v>710.61277368646654</v>
      </c>
      <c r="P900" s="192"/>
    </row>
    <row r="901" spans="1:16" ht="11.25" hidden="1" customHeight="1">
      <c r="A901" s="65"/>
      <c r="B901" s="77"/>
      <c r="C901" s="77"/>
      <c r="D901" s="158" t="s">
        <v>2017</v>
      </c>
      <c r="E901" s="6"/>
      <c r="F901" s="6"/>
      <c r="G901" s="38"/>
      <c r="H901" s="39"/>
      <c r="I901" s="38"/>
      <c r="J901" s="21"/>
      <c r="K901" s="22"/>
      <c r="L901" s="182"/>
      <c r="M901" s="183"/>
      <c r="P901" s="192"/>
    </row>
    <row r="902" spans="1:16" ht="11.25" hidden="1" customHeight="1">
      <c r="A902" s="65"/>
      <c r="B902" s="77"/>
      <c r="C902" s="77"/>
      <c r="D902" s="158" t="s">
        <v>2018</v>
      </c>
      <c r="E902" s="6"/>
      <c r="F902" s="6"/>
      <c r="G902" s="38"/>
      <c r="H902" s="39"/>
      <c r="I902" s="38"/>
      <c r="J902" s="21"/>
      <c r="K902" s="22"/>
      <c r="L902" s="182"/>
      <c r="M902" s="183"/>
      <c r="P902" s="192"/>
    </row>
    <row r="903" spans="1:16" ht="11.25" hidden="1" customHeight="1">
      <c r="A903" s="65"/>
      <c r="B903" s="77"/>
      <c r="C903" s="77"/>
      <c r="D903" s="158" t="s">
        <v>2019</v>
      </c>
      <c r="E903" s="6"/>
      <c r="F903" s="6"/>
      <c r="G903" s="38"/>
      <c r="H903" s="39"/>
      <c r="I903" s="38"/>
      <c r="J903" s="21"/>
      <c r="K903" s="22"/>
      <c r="L903" s="182"/>
      <c r="M903" s="183"/>
      <c r="P903" s="192"/>
    </row>
    <row r="904" spans="1:16" ht="11.25" hidden="1" customHeight="1">
      <c r="A904" s="268" t="s">
        <v>50</v>
      </c>
      <c r="B904" s="269"/>
      <c r="C904" s="269"/>
      <c r="D904" s="269"/>
      <c r="E904" s="269"/>
      <c r="F904" s="269"/>
      <c r="G904" s="269"/>
      <c r="H904" s="269"/>
      <c r="I904" s="269"/>
      <c r="J904" s="269"/>
      <c r="K904" s="270"/>
      <c r="L904" s="184"/>
      <c r="M904" s="185"/>
      <c r="P904" s="192"/>
    </row>
    <row r="905" spans="1:16" ht="11.25" hidden="1" customHeight="1">
      <c r="A905" s="65" t="s">
        <v>805</v>
      </c>
      <c r="B905" s="77" t="s">
        <v>180</v>
      </c>
      <c r="C905" s="77" t="s">
        <v>181</v>
      </c>
      <c r="D905" s="158" t="s">
        <v>182</v>
      </c>
      <c r="E905" s="6">
        <v>72.953214326023158</v>
      </c>
      <c r="F905" s="13">
        <f t="shared" ref="F905:F910" si="87">E905+(E905*$N$4)/100</f>
        <v>72.953214326023158</v>
      </c>
      <c r="G905" s="38">
        <v>92</v>
      </c>
      <c r="H905" s="39" t="s">
        <v>55</v>
      </c>
      <c r="I905" s="38">
        <v>130</v>
      </c>
      <c r="J905" s="21">
        <v>6</v>
      </c>
      <c r="K905" s="22" t="s">
        <v>50</v>
      </c>
      <c r="L905" s="182">
        <f t="shared" ref="L905:L910" si="88">F905-(F905*$N$5)/100</f>
        <v>72.953214326023158</v>
      </c>
      <c r="M905" s="183">
        <f t="shared" ref="M905:M910" si="89">IF($N$5="",(F905*$P$5)/100+F905,L905+(L905*$P$5)/100)</f>
        <v>72.953214326023158</v>
      </c>
      <c r="P905" s="192"/>
    </row>
    <row r="906" spans="1:16" ht="11.25" hidden="1" customHeight="1">
      <c r="A906" s="65" t="s">
        <v>828</v>
      </c>
      <c r="B906" s="77">
        <v>0</v>
      </c>
      <c r="C906" s="77" t="s">
        <v>787</v>
      </c>
      <c r="D906" s="158" t="s">
        <v>788</v>
      </c>
      <c r="E906" s="6">
        <v>53.085420597208895</v>
      </c>
      <c r="F906" s="13">
        <f t="shared" si="87"/>
        <v>53.085420597208895</v>
      </c>
      <c r="G906" s="38">
        <v>75</v>
      </c>
      <c r="H906" s="39" t="s">
        <v>52</v>
      </c>
      <c r="I906" s="38">
        <v>90</v>
      </c>
      <c r="J906" s="21">
        <v>6</v>
      </c>
      <c r="K906" s="22" t="s">
        <v>50</v>
      </c>
      <c r="L906" s="182">
        <f t="shared" si="88"/>
        <v>53.085420597208895</v>
      </c>
      <c r="M906" s="183">
        <f t="shared" si="89"/>
        <v>53.085420597208895</v>
      </c>
      <c r="P906" s="192"/>
    </row>
    <row r="907" spans="1:16" ht="11.25" hidden="1" customHeight="1">
      <c r="A907" s="65" t="s">
        <v>304</v>
      </c>
      <c r="B907" s="77" t="s">
        <v>625</v>
      </c>
      <c r="C907" s="77" t="s">
        <v>626</v>
      </c>
      <c r="D907" s="158" t="s">
        <v>1119</v>
      </c>
      <c r="E907" s="6">
        <v>65.787297693542257</v>
      </c>
      <c r="F907" s="13">
        <f t="shared" si="87"/>
        <v>65.787297693542257</v>
      </c>
      <c r="G907" s="38">
        <v>67</v>
      </c>
      <c r="H907" s="39" t="s">
        <v>628</v>
      </c>
      <c r="I907" s="38">
        <v>75</v>
      </c>
      <c r="J907" s="21">
        <v>6</v>
      </c>
      <c r="K907" s="22" t="s">
        <v>50</v>
      </c>
      <c r="L907" s="182">
        <f t="shared" si="88"/>
        <v>65.787297693542257</v>
      </c>
      <c r="M907" s="183">
        <f t="shared" si="89"/>
        <v>65.787297693542257</v>
      </c>
      <c r="P907" s="192"/>
    </row>
    <row r="908" spans="1:16" ht="11.25" hidden="1" customHeight="1">
      <c r="A908" s="65" t="s">
        <v>3259</v>
      </c>
      <c r="B908" s="77" t="s">
        <v>92</v>
      </c>
      <c r="C908" s="77" t="s">
        <v>93</v>
      </c>
      <c r="D908" s="158" t="s">
        <v>1120</v>
      </c>
      <c r="E908" s="6">
        <v>267.52941836456586</v>
      </c>
      <c r="F908" s="13">
        <f t="shared" si="87"/>
        <v>267.52941836456586</v>
      </c>
      <c r="G908" s="38">
        <v>108</v>
      </c>
      <c r="H908" s="39" t="s">
        <v>95</v>
      </c>
      <c r="I908" s="38">
        <v>260</v>
      </c>
      <c r="J908" s="21">
        <v>6</v>
      </c>
      <c r="K908" s="22" t="s">
        <v>50</v>
      </c>
      <c r="L908" s="182">
        <f t="shared" si="88"/>
        <v>267.52941836456586</v>
      </c>
      <c r="M908" s="183">
        <f t="shared" si="89"/>
        <v>267.52941836456586</v>
      </c>
      <c r="P908" s="192"/>
    </row>
    <row r="909" spans="1:16" ht="11.25" hidden="1" customHeight="1">
      <c r="A909" s="65" t="s">
        <v>830</v>
      </c>
      <c r="B909" s="77" t="s">
        <v>538</v>
      </c>
      <c r="C909" s="77">
        <v>0</v>
      </c>
      <c r="D909" s="158" t="s">
        <v>1012</v>
      </c>
      <c r="E909" s="6">
        <v>104.20609530954324</v>
      </c>
      <c r="F909" s="13">
        <f t="shared" si="87"/>
        <v>104.20609530954324</v>
      </c>
      <c r="G909" s="38">
        <v>112.5</v>
      </c>
      <c r="H909" s="39">
        <v>56.5</v>
      </c>
      <c r="I909" s="38">
        <v>138.5</v>
      </c>
      <c r="J909" s="21">
        <v>0</v>
      </c>
      <c r="K909" s="22" t="s">
        <v>50</v>
      </c>
      <c r="L909" s="182">
        <f t="shared" si="88"/>
        <v>104.20609530954324</v>
      </c>
      <c r="M909" s="183">
        <f t="shared" si="89"/>
        <v>104.20609530954324</v>
      </c>
      <c r="P909" s="192"/>
    </row>
    <row r="910" spans="1:16" ht="11.25" hidden="1" customHeight="1">
      <c r="A910" s="65" t="s">
        <v>834</v>
      </c>
      <c r="B910" s="77" t="s">
        <v>500</v>
      </c>
      <c r="C910" s="77">
        <v>0</v>
      </c>
      <c r="D910" s="158" t="s">
        <v>1121</v>
      </c>
      <c r="E910" s="6">
        <v>47.23666662341148</v>
      </c>
      <c r="F910" s="13">
        <f t="shared" si="87"/>
        <v>47.23666662341148</v>
      </c>
      <c r="G910" s="38">
        <v>80</v>
      </c>
      <c r="H910" s="39">
        <v>28.5</v>
      </c>
      <c r="I910" s="38">
        <v>163</v>
      </c>
      <c r="J910" s="21">
        <v>0</v>
      </c>
      <c r="K910" s="22" t="s">
        <v>50</v>
      </c>
      <c r="L910" s="182">
        <f t="shared" si="88"/>
        <v>47.23666662341148</v>
      </c>
      <c r="M910" s="183">
        <f t="shared" si="89"/>
        <v>47.23666662341148</v>
      </c>
      <c r="P910" s="192"/>
    </row>
    <row r="911" spans="1:16" ht="11.25" hidden="1" customHeight="1">
      <c r="A911" s="268" t="s">
        <v>3077</v>
      </c>
      <c r="B911" s="269"/>
      <c r="C911" s="269"/>
      <c r="D911" s="269"/>
      <c r="E911" s="269"/>
      <c r="F911" s="269"/>
      <c r="G911" s="269"/>
      <c r="H911" s="269"/>
      <c r="I911" s="269"/>
      <c r="J911" s="269"/>
      <c r="K911" s="270"/>
      <c r="L911" s="184"/>
      <c r="M911" s="185"/>
      <c r="P911" s="192"/>
    </row>
    <row r="912" spans="1:16" ht="11.25" hidden="1" customHeight="1">
      <c r="A912" s="65" t="s">
        <v>3279</v>
      </c>
      <c r="B912" s="77" t="s">
        <v>725</v>
      </c>
      <c r="C912" s="77" t="s">
        <v>726</v>
      </c>
      <c r="D912" s="158" t="s">
        <v>1122</v>
      </c>
      <c r="E912" s="6">
        <v>300.0998348238254</v>
      </c>
      <c r="F912" s="13">
        <f>E912+(E912*$N$4)/100</f>
        <v>300.0998348238254</v>
      </c>
      <c r="G912" s="38">
        <v>108</v>
      </c>
      <c r="H912" s="39" t="s">
        <v>728</v>
      </c>
      <c r="I912" s="38">
        <v>257.5</v>
      </c>
      <c r="J912" s="21">
        <v>6</v>
      </c>
      <c r="K912" s="22" t="s">
        <v>574</v>
      </c>
      <c r="L912" s="182">
        <f t="shared" ref="L912:L922" si="90">F912-(F912*$N$5)/100</f>
        <v>300.0998348238254</v>
      </c>
      <c r="M912" s="183">
        <f>IF($N$5="",(F912*$P$5)/100+F912,L912+(L912*$P$5)/100)</f>
        <v>300.0998348238254</v>
      </c>
      <c r="P912" s="192"/>
    </row>
    <row r="913" spans="1:16" ht="11.25" hidden="1" customHeight="1">
      <c r="A913" s="65" t="s">
        <v>3296</v>
      </c>
      <c r="B913" s="77">
        <v>0</v>
      </c>
      <c r="C913" s="77" t="s">
        <v>1100</v>
      </c>
      <c r="D913" s="158" t="s">
        <v>1123</v>
      </c>
      <c r="E913" s="6">
        <v>179.05322027980978</v>
      </c>
      <c r="F913" s="13">
        <f>E913+(E913*$N$4)/100</f>
        <v>179.05322027980978</v>
      </c>
      <c r="G913" s="38">
        <v>93</v>
      </c>
      <c r="H913" s="39" t="s">
        <v>578</v>
      </c>
      <c r="I913" s="38">
        <v>223</v>
      </c>
      <c r="J913" s="21">
        <v>0</v>
      </c>
      <c r="K913" s="22" t="s">
        <v>65</v>
      </c>
      <c r="L913" s="182">
        <f t="shared" si="90"/>
        <v>179.05322027980978</v>
      </c>
      <c r="M913" s="183">
        <f>IF($N$5="",(F913*$P$5)/100+F913,L913+(L913*$P$5)/100)</f>
        <v>179.05322027980978</v>
      </c>
      <c r="P913" s="192"/>
    </row>
    <row r="914" spans="1:16" ht="11.25" hidden="1" customHeight="1">
      <c r="A914" s="65" t="s">
        <v>2132</v>
      </c>
      <c r="B914" s="77">
        <v>0</v>
      </c>
      <c r="C914" s="77" t="s">
        <v>2020</v>
      </c>
      <c r="D914" s="158" t="s">
        <v>2021</v>
      </c>
      <c r="E914" s="6">
        <v>223.47821784637441</v>
      </c>
      <c r="F914" s="13">
        <f>E914+(E914*$N$4)/100</f>
        <v>223.47821784637441</v>
      </c>
      <c r="G914" s="38">
        <v>92</v>
      </c>
      <c r="H914" s="39" t="s">
        <v>2022</v>
      </c>
      <c r="I914" s="38">
        <v>245</v>
      </c>
      <c r="J914" s="21">
        <v>0</v>
      </c>
      <c r="K914" s="22" t="s">
        <v>65</v>
      </c>
      <c r="L914" s="182">
        <f t="shared" si="90"/>
        <v>223.47821784637441</v>
      </c>
      <c r="M914" s="183">
        <f>IF($N$5="",(F914*$P$5)/100+F914,L914+(L914*$P$5)/100)</f>
        <v>223.47821784637441</v>
      </c>
      <c r="P914" s="192"/>
    </row>
    <row r="915" spans="1:16" ht="11.25" hidden="1" customHeight="1">
      <c r="A915" s="65"/>
      <c r="B915" s="77"/>
      <c r="C915" s="77"/>
      <c r="D915" s="158" t="s">
        <v>2023</v>
      </c>
      <c r="E915" s="6"/>
      <c r="F915" s="6"/>
      <c r="G915" s="38"/>
      <c r="H915" s="39"/>
      <c r="I915" s="38"/>
      <c r="J915" s="21"/>
      <c r="K915" s="22"/>
      <c r="L915" s="182"/>
      <c r="M915" s="183"/>
      <c r="P915" s="192"/>
    </row>
    <row r="916" spans="1:16" ht="11.25" hidden="1" customHeight="1">
      <c r="A916" s="65"/>
      <c r="B916" s="77"/>
      <c r="C916" s="77"/>
      <c r="D916" s="158" t="s">
        <v>2024</v>
      </c>
      <c r="E916" s="6"/>
      <c r="F916" s="6"/>
      <c r="G916" s="38"/>
      <c r="H916" s="39"/>
      <c r="I916" s="38"/>
      <c r="J916" s="21"/>
      <c r="K916" s="22"/>
      <c r="L916" s="182"/>
      <c r="M916" s="183"/>
      <c r="P916" s="192"/>
    </row>
    <row r="917" spans="1:16" ht="11.25" hidden="1" customHeight="1">
      <c r="A917" s="65" t="s">
        <v>2131</v>
      </c>
      <c r="B917" s="77">
        <v>0</v>
      </c>
      <c r="C917" s="77" t="s">
        <v>2006</v>
      </c>
      <c r="D917" s="158" t="s">
        <v>1114</v>
      </c>
      <c r="E917" s="6">
        <v>185.81202068718954</v>
      </c>
      <c r="F917" s="13">
        <f>E917+(E917*$N$4)/100</f>
        <v>185.81202068718954</v>
      </c>
      <c r="G917" s="38">
        <v>92</v>
      </c>
      <c r="H917" s="39" t="s">
        <v>578</v>
      </c>
      <c r="I917" s="38" t="s">
        <v>2007</v>
      </c>
      <c r="J917" s="21">
        <v>6</v>
      </c>
      <c r="K917" s="22" t="s">
        <v>65</v>
      </c>
      <c r="L917" s="182">
        <f t="shared" si="90"/>
        <v>185.81202068718954</v>
      </c>
      <c r="M917" s="183">
        <f>IF($N$5="",(F917*$P$5)/100+F917,L917+(L917*$P$5)/100)</f>
        <v>185.81202068718954</v>
      </c>
      <c r="P917" s="192"/>
    </row>
    <row r="918" spans="1:16" ht="11.25" hidden="1" customHeight="1">
      <c r="A918" s="65"/>
      <c r="B918" s="77"/>
      <c r="C918" s="77"/>
      <c r="D918" s="158" t="s">
        <v>2008</v>
      </c>
      <c r="E918" s="6"/>
      <c r="F918" s="6"/>
      <c r="G918" s="38"/>
      <c r="H918" s="39"/>
      <c r="I918" s="38"/>
      <c r="J918" s="21"/>
      <c r="K918" s="22"/>
      <c r="L918" s="182"/>
      <c r="M918" s="183"/>
      <c r="P918" s="192"/>
    </row>
    <row r="919" spans="1:16" ht="11.25" hidden="1" customHeight="1">
      <c r="A919" s="65"/>
      <c r="B919" s="77"/>
      <c r="C919" s="77"/>
      <c r="D919" s="158" t="s">
        <v>2009</v>
      </c>
      <c r="E919" s="6"/>
      <c r="F919" s="6"/>
      <c r="G919" s="38"/>
      <c r="H919" s="39"/>
      <c r="I919" s="38"/>
      <c r="J919" s="21"/>
      <c r="K919" s="22"/>
      <c r="L919" s="182"/>
      <c r="M919" s="183"/>
      <c r="P919" s="192"/>
    </row>
    <row r="920" spans="1:16" ht="11.25" hidden="1" customHeight="1">
      <c r="A920" s="65"/>
      <c r="B920" s="77"/>
      <c r="C920" s="77"/>
      <c r="D920" s="158" t="s">
        <v>2010</v>
      </c>
      <c r="E920" s="6"/>
      <c r="F920" s="6"/>
      <c r="G920" s="38"/>
      <c r="H920" s="39"/>
      <c r="I920" s="38"/>
      <c r="J920" s="21"/>
      <c r="K920" s="22"/>
      <c r="L920" s="182"/>
      <c r="M920" s="183"/>
      <c r="P920" s="192"/>
    </row>
    <row r="921" spans="1:16" ht="11.25" hidden="1" customHeight="1">
      <c r="A921" s="65" t="s">
        <v>894</v>
      </c>
      <c r="B921" s="77" t="s">
        <v>1302</v>
      </c>
      <c r="C921" s="77" t="s">
        <v>1124</v>
      </c>
      <c r="D921" s="158" t="s">
        <v>1227</v>
      </c>
      <c r="E921" s="6">
        <v>49.110445146633431</v>
      </c>
      <c r="F921" s="13">
        <f>E921+(E921*$N$4)/100</f>
        <v>49.110445146633431</v>
      </c>
      <c r="G921" s="38">
        <v>0</v>
      </c>
      <c r="H921" s="39">
        <v>0</v>
      </c>
      <c r="I921" s="38">
        <v>0</v>
      </c>
      <c r="J921" s="21">
        <v>6</v>
      </c>
      <c r="K921" s="22" t="s">
        <v>574</v>
      </c>
      <c r="L921" s="182">
        <f t="shared" si="90"/>
        <v>49.110445146633431</v>
      </c>
      <c r="M921" s="183">
        <f>IF($N$5="",(F921*$P$5)/100+F921,L921+(L921*$P$5)/100)</f>
        <v>49.110445146633431</v>
      </c>
      <c r="P921" s="192"/>
    </row>
    <row r="922" spans="1:16" ht="11.25" hidden="1" customHeight="1">
      <c r="A922" s="65" t="s">
        <v>895</v>
      </c>
      <c r="B922" s="77" t="s">
        <v>1303</v>
      </c>
      <c r="C922" s="77">
        <v>0</v>
      </c>
      <c r="D922" s="158" t="s">
        <v>1228</v>
      </c>
      <c r="E922" s="6">
        <v>55.145980465463502</v>
      </c>
      <c r="F922" s="13">
        <f>E922+(E922*$N$4)/100</f>
        <v>55.145980465463502</v>
      </c>
      <c r="G922" s="38">
        <v>0</v>
      </c>
      <c r="H922" s="39">
        <v>0</v>
      </c>
      <c r="I922" s="38">
        <v>0</v>
      </c>
      <c r="J922" s="21">
        <v>6</v>
      </c>
      <c r="K922" s="22" t="s">
        <v>574</v>
      </c>
      <c r="L922" s="182">
        <f t="shared" si="90"/>
        <v>55.145980465463502</v>
      </c>
      <c r="M922" s="183">
        <f>IF($N$5="",(F922*$P$5)/100+F922,L922+(L922*$P$5)/100)</f>
        <v>55.145980465463502</v>
      </c>
      <c r="P922" s="192"/>
    </row>
    <row r="923" spans="1:16" ht="11.25" hidden="1" customHeight="1">
      <c r="A923" s="271" t="s">
        <v>1125</v>
      </c>
      <c r="B923" s="272"/>
      <c r="C923" s="272"/>
      <c r="D923" s="272"/>
      <c r="E923" s="272"/>
      <c r="F923" s="272"/>
      <c r="G923" s="272"/>
      <c r="H923" s="272"/>
      <c r="I923" s="272"/>
      <c r="J923" s="272"/>
      <c r="K923" s="273"/>
      <c r="L923" s="184"/>
      <c r="M923" s="185"/>
      <c r="P923" s="192"/>
    </row>
    <row r="924" spans="1:16" ht="11.25" hidden="1" customHeight="1">
      <c r="A924" s="268" t="s">
        <v>3076</v>
      </c>
      <c r="B924" s="269"/>
      <c r="C924" s="269"/>
      <c r="D924" s="269"/>
      <c r="E924" s="269"/>
      <c r="F924" s="269"/>
      <c r="G924" s="269"/>
      <c r="H924" s="269"/>
      <c r="I924" s="269"/>
      <c r="J924" s="269"/>
      <c r="K924" s="270"/>
      <c r="L924" s="184"/>
      <c r="M924" s="185"/>
      <c r="P924" s="192"/>
    </row>
    <row r="925" spans="1:16" ht="11.25" hidden="1" customHeight="1">
      <c r="A925" s="188" t="s">
        <v>1919</v>
      </c>
      <c r="B925" s="77" t="s">
        <v>2945</v>
      </c>
      <c r="C925" s="77" t="s">
        <v>2946</v>
      </c>
      <c r="D925" s="158" t="s">
        <v>2947</v>
      </c>
      <c r="E925" s="6">
        <v>79.05</v>
      </c>
      <c r="F925" s="13">
        <f>E925+(E925*$N$4)/100</f>
        <v>79.05</v>
      </c>
      <c r="G925" s="2">
        <v>257</v>
      </c>
      <c r="H925" s="38">
        <v>178</v>
      </c>
      <c r="I925" s="39">
        <v>40</v>
      </c>
      <c r="J925" s="38">
        <v>28</v>
      </c>
      <c r="K925" s="21" t="s">
        <v>11</v>
      </c>
      <c r="L925" s="182">
        <f>F925-(F925*$N$5)/100</f>
        <v>79.05</v>
      </c>
      <c r="M925" s="183">
        <f>IF($N$5="",(F925*$P$5)/100+F925,L925+(L925*$P$5)/100)</f>
        <v>79.05</v>
      </c>
      <c r="P925" s="192"/>
    </row>
    <row r="926" spans="1:16" ht="11.25" hidden="1" customHeight="1">
      <c r="A926" s="65" t="s">
        <v>1965</v>
      </c>
      <c r="B926" s="77" t="s">
        <v>780</v>
      </c>
      <c r="C926" s="77">
        <v>0</v>
      </c>
      <c r="D926" s="158" t="s">
        <v>1046</v>
      </c>
      <c r="E926" s="6">
        <v>84.33</v>
      </c>
      <c r="F926" s="13">
        <f>E926+(E926*$N$4)/100</f>
        <v>84.33</v>
      </c>
      <c r="G926" s="38">
        <v>279</v>
      </c>
      <c r="H926" s="39">
        <v>201</v>
      </c>
      <c r="I926" s="38">
        <v>59</v>
      </c>
      <c r="J926" s="21">
        <v>16</v>
      </c>
      <c r="K926" s="22" t="s">
        <v>11</v>
      </c>
      <c r="L926" s="182">
        <f>F926-(F926*$N$5)/100</f>
        <v>84.33</v>
      </c>
      <c r="M926" s="183">
        <f>IF($N$5="",(F926*$P$5)/100+F926,L926+(L926*$P$5)/100)</f>
        <v>84.33</v>
      </c>
      <c r="P926" s="192"/>
    </row>
    <row r="927" spans="1:16" ht="11.25" hidden="1" customHeight="1">
      <c r="A927" s="65" t="s">
        <v>318</v>
      </c>
      <c r="B927" s="77">
        <v>0</v>
      </c>
      <c r="C927" s="77">
        <v>0</v>
      </c>
      <c r="D927" s="158" t="s">
        <v>1126</v>
      </c>
      <c r="E927" s="6">
        <v>192.79</v>
      </c>
      <c r="F927" s="13">
        <f>E927+(E927*$N$4)/100</f>
        <v>192.79</v>
      </c>
      <c r="G927" s="38">
        <v>178</v>
      </c>
      <c r="H927" s="39">
        <v>110</v>
      </c>
      <c r="I927" s="38">
        <v>247</v>
      </c>
      <c r="J927" s="21">
        <v>0</v>
      </c>
      <c r="K927" s="22" t="s">
        <v>12</v>
      </c>
      <c r="L927" s="182">
        <f>F927-(F927*$N$5)/100</f>
        <v>192.79</v>
      </c>
      <c r="M927" s="183">
        <f>IF($N$5="",(F927*$P$5)/100+F927,L927+(L927*$P$5)/100)</f>
        <v>192.79</v>
      </c>
      <c r="P927" s="192"/>
    </row>
    <row r="928" spans="1:16" ht="11.25" hidden="1" customHeight="1">
      <c r="A928" s="268" t="s">
        <v>50</v>
      </c>
      <c r="B928" s="269"/>
      <c r="C928" s="269"/>
      <c r="D928" s="269"/>
      <c r="E928" s="269"/>
      <c r="F928" s="269"/>
      <c r="G928" s="269"/>
      <c r="H928" s="269"/>
      <c r="I928" s="269"/>
      <c r="J928" s="269"/>
      <c r="K928" s="270"/>
      <c r="L928" s="184"/>
      <c r="M928" s="185"/>
      <c r="P928" s="192"/>
    </row>
    <row r="929" spans="1:16" ht="11.25" hidden="1" customHeight="1">
      <c r="A929" s="65" t="s">
        <v>947</v>
      </c>
      <c r="B929" s="77" t="s">
        <v>2754</v>
      </c>
      <c r="C929" s="77" t="s">
        <v>2755</v>
      </c>
      <c r="D929" s="158" t="s">
        <v>1493</v>
      </c>
      <c r="E929" s="6">
        <v>56.97</v>
      </c>
      <c r="F929" s="13">
        <f>E929+(E929*$N$4)/100</f>
        <v>56.97</v>
      </c>
      <c r="G929" s="38">
        <v>67</v>
      </c>
      <c r="H929" s="39" t="s">
        <v>2751</v>
      </c>
      <c r="I929" s="38">
        <v>60</v>
      </c>
      <c r="J929" s="21">
        <v>6</v>
      </c>
      <c r="K929" s="22" t="s">
        <v>50</v>
      </c>
      <c r="L929" s="182">
        <f>F929-(F929*$N$5)/100</f>
        <v>56.97</v>
      </c>
      <c r="M929" s="183">
        <f>IF($N$5="",(F929*$P$5)/100+F929,L929+(L929*$P$5)/100)</f>
        <v>56.97</v>
      </c>
      <c r="P929" s="192"/>
    </row>
    <row r="930" spans="1:16" ht="11.25" hidden="1" customHeight="1">
      <c r="A930" s="211"/>
      <c r="B930" s="77"/>
      <c r="C930" s="210"/>
      <c r="D930" s="158" t="s">
        <v>2766</v>
      </c>
      <c r="E930" s="6"/>
      <c r="F930" s="6"/>
      <c r="G930" s="38"/>
      <c r="H930" s="39"/>
      <c r="I930" s="38"/>
      <c r="J930" s="21"/>
      <c r="K930" s="22"/>
      <c r="L930" s="182"/>
      <c r="M930" s="183"/>
      <c r="P930" s="192"/>
    </row>
    <row r="931" spans="1:16" ht="11.25" hidden="1" customHeight="1">
      <c r="A931" s="212" t="s">
        <v>2944</v>
      </c>
      <c r="B931" s="77">
        <v>0</v>
      </c>
      <c r="C931" s="210" t="s">
        <v>2939</v>
      </c>
      <c r="D931" s="158" t="s">
        <v>2948</v>
      </c>
      <c r="E931" s="6">
        <v>111.74</v>
      </c>
      <c r="F931" s="13">
        <f>E931+(E931*$N$4)/100</f>
        <v>111.74</v>
      </c>
      <c r="G931" s="2">
        <v>94</v>
      </c>
      <c r="H931" s="38" t="s">
        <v>2941</v>
      </c>
      <c r="I931" s="39">
        <v>119.5</v>
      </c>
      <c r="J931" s="38">
        <v>6</v>
      </c>
      <c r="K931" s="22" t="s">
        <v>50</v>
      </c>
      <c r="L931" s="182">
        <f>F931-(F931*$N$5)/100</f>
        <v>111.74</v>
      </c>
      <c r="M931" s="183">
        <f>IF($N$5="",(F931*$P$5)/100+F931,L931+(L931*$P$5)/100)</f>
        <v>111.74</v>
      </c>
      <c r="P931" s="192"/>
    </row>
    <row r="932" spans="1:16" ht="11.25" hidden="1" customHeight="1">
      <c r="A932" s="211"/>
      <c r="B932" s="77"/>
      <c r="C932" s="210"/>
      <c r="D932" s="158" t="s">
        <v>2949</v>
      </c>
      <c r="E932" s="6"/>
      <c r="F932" s="13"/>
      <c r="G932" s="2"/>
      <c r="H932" s="38"/>
      <c r="I932" s="39"/>
      <c r="J932" s="38"/>
      <c r="K932" s="21"/>
      <c r="L932" s="182"/>
      <c r="M932" s="183"/>
      <c r="P932" s="192"/>
    </row>
    <row r="933" spans="1:16" ht="11.25" hidden="1" customHeight="1">
      <c r="A933" s="211"/>
      <c r="B933" s="77"/>
      <c r="C933" s="77"/>
      <c r="D933" s="213" t="s">
        <v>2950</v>
      </c>
      <c r="E933" s="6"/>
      <c r="F933" s="13"/>
      <c r="G933" s="2"/>
      <c r="H933" s="38"/>
      <c r="I933" s="39"/>
      <c r="J933" s="38"/>
      <c r="K933" s="21"/>
      <c r="L933" s="182"/>
      <c r="M933" s="183"/>
      <c r="P933" s="192"/>
    </row>
    <row r="934" spans="1:16" ht="11.25" hidden="1" customHeight="1">
      <c r="A934" s="211" t="s">
        <v>2039</v>
      </c>
      <c r="B934" s="77">
        <v>0</v>
      </c>
      <c r="C934" s="77" t="s">
        <v>2025</v>
      </c>
      <c r="D934" s="213" t="s">
        <v>2026</v>
      </c>
      <c r="E934" s="6">
        <v>64.790000000000006</v>
      </c>
      <c r="F934" s="13">
        <f>E934+(E934*$N$4)/100</f>
        <v>64.790000000000006</v>
      </c>
      <c r="G934" s="38">
        <v>66</v>
      </c>
      <c r="H934" s="39" t="s">
        <v>2027</v>
      </c>
      <c r="I934" s="38">
        <v>90</v>
      </c>
      <c r="J934" s="21">
        <v>6</v>
      </c>
      <c r="K934" s="22" t="s">
        <v>50</v>
      </c>
      <c r="L934" s="182">
        <f>F934-(F934*$N$5)/100</f>
        <v>64.790000000000006</v>
      </c>
      <c r="M934" s="183">
        <f>IF($N$5="",(F934*$P$5)/100+F934,L934+(L934*$P$5)/100)</f>
        <v>64.790000000000006</v>
      </c>
      <c r="P934" s="192"/>
    </row>
    <row r="935" spans="1:16" ht="11.25" hidden="1" customHeight="1">
      <c r="A935" s="211"/>
      <c r="B935" s="77"/>
      <c r="C935" s="77"/>
      <c r="D935" s="213" t="s">
        <v>2028</v>
      </c>
      <c r="E935" s="6"/>
      <c r="F935" s="6"/>
      <c r="G935" s="38"/>
      <c r="H935" s="39"/>
      <c r="I935" s="38"/>
      <c r="J935" s="21"/>
      <c r="K935" s="22"/>
      <c r="L935" s="182"/>
      <c r="M935" s="183"/>
      <c r="P935" s="192"/>
    </row>
    <row r="936" spans="1:16" ht="11.25" hidden="1" customHeight="1">
      <c r="A936" s="211"/>
      <c r="B936" s="77"/>
      <c r="C936" s="77"/>
      <c r="D936" s="213" t="s">
        <v>2029</v>
      </c>
      <c r="E936" s="6"/>
      <c r="F936" s="6"/>
      <c r="G936" s="38"/>
      <c r="H936" s="39"/>
      <c r="I936" s="38"/>
      <c r="J936" s="21"/>
      <c r="K936" s="22"/>
      <c r="L936" s="182"/>
      <c r="M936" s="183"/>
      <c r="P936" s="192"/>
    </row>
    <row r="937" spans="1:16" ht="11.25" hidden="1" customHeight="1">
      <c r="A937" s="211"/>
      <c r="B937" s="77"/>
      <c r="C937" s="77"/>
      <c r="D937" s="213" t="s">
        <v>2030</v>
      </c>
      <c r="E937" s="6"/>
      <c r="F937" s="6"/>
      <c r="G937" s="38"/>
      <c r="H937" s="39"/>
      <c r="I937" s="38"/>
      <c r="J937" s="21"/>
      <c r="K937" s="22"/>
      <c r="L937" s="182"/>
      <c r="M937" s="183"/>
      <c r="P937" s="192"/>
    </row>
    <row r="938" spans="1:16" ht="11.25" hidden="1" customHeight="1">
      <c r="A938" s="214" t="s">
        <v>2905</v>
      </c>
      <c r="B938" s="80"/>
      <c r="C938" s="80" t="s">
        <v>2903</v>
      </c>
      <c r="D938" s="168" t="s">
        <v>3003</v>
      </c>
      <c r="E938" s="6">
        <v>88.7</v>
      </c>
      <c r="F938" s="13">
        <f>E938+(E938*$N$4)/100</f>
        <v>88.7</v>
      </c>
      <c r="G938" s="40"/>
      <c r="H938" s="50"/>
      <c r="I938" s="40"/>
      <c r="J938" s="23"/>
      <c r="K938" s="24"/>
      <c r="L938" s="182">
        <f>F938-(F938*$N$5)/100</f>
        <v>88.7</v>
      </c>
      <c r="M938" s="183">
        <f>IF($N$5="",(F938*$P$5)/100+F938,L938+(L938*$P$5)/100)</f>
        <v>88.7</v>
      </c>
      <c r="P938" s="192"/>
    </row>
    <row r="939" spans="1:16" ht="11.25" hidden="1" customHeight="1">
      <c r="A939" s="268" t="s">
        <v>3077</v>
      </c>
      <c r="B939" s="269"/>
      <c r="C939" s="269"/>
      <c r="D939" s="269"/>
      <c r="E939" s="269"/>
      <c r="F939" s="269"/>
      <c r="G939" s="269"/>
      <c r="H939" s="269"/>
      <c r="I939" s="269"/>
      <c r="J939" s="269"/>
      <c r="K939" s="270"/>
      <c r="L939" s="184"/>
      <c r="M939" s="185"/>
      <c r="P939" s="192"/>
    </row>
    <row r="940" spans="1:16" ht="11.25" hidden="1" customHeight="1">
      <c r="A940" s="98" t="s">
        <v>1816</v>
      </c>
      <c r="B940" s="74" t="s">
        <v>1127</v>
      </c>
      <c r="C940" s="74" t="s">
        <v>3099</v>
      </c>
      <c r="D940" s="167" t="s">
        <v>1053</v>
      </c>
      <c r="E940" s="1">
        <v>77.510000000000005</v>
      </c>
      <c r="F940" s="13">
        <f>E940+(E940*$N$4)/100</f>
        <v>77.510000000000005</v>
      </c>
      <c r="G940" s="35">
        <v>86</v>
      </c>
      <c r="H940" s="47" t="s">
        <v>3097</v>
      </c>
      <c r="I940" s="35">
        <v>140</v>
      </c>
      <c r="J940" s="99">
        <v>0</v>
      </c>
      <c r="K940" s="93" t="s">
        <v>574</v>
      </c>
      <c r="L940" s="182">
        <f>F940-(F940*$N$5)/100</f>
        <v>77.510000000000005</v>
      </c>
      <c r="M940" s="183">
        <f>IF($N$5="",(F940*$P$5)/100+F940,L940+(L940*$P$5)/100)</f>
        <v>77.510000000000005</v>
      </c>
      <c r="P940" s="192"/>
    </row>
    <row r="941" spans="1:16" ht="11.25" hidden="1" customHeight="1">
      <c r="A941" s="271" t="s">
        <v>1275</v>
      </c>
      <c r="B941" s="272"/>
      <c r="C941" s="272"/>
      <c r="D941" s="272"/>
      <c r="E941" s="272"/>
      <c r="F941" s="272"/>
      <c r="G941" s="272"/>
      <c r="H941" s="272"/>
      <c r="I941" s="272"/>
      <c r="J941" s="272"/>
      <c r="K941" s="273"/>
      <c r="L941" s="184"/>
      <c r="M941" s="185"/>
      <c r="P941" s="192"/>
    </row>
    <row r="942" spans="1:16" ht="11.25" hidden="1" customHeight="1">
      <c r="A942" s="268" t="s">
        <v>3076</v>
      </c>
      <c r="B942" s="269"/>
      <c r="C942" s="269"/>
      <c r="D942" s="269"/>
      <c r="E942" s="269"/>
      <c r="F942" s="269"/>
      <c r="G942" s="269"/>
      <c r="H942" s="269"/>
      <c r="I942" s="269"/>
      <c r="J942" s="269"/>
      <c r="K942" s="270"/>
      <c r="L942" s="184"/>
      <c r="M942" s="185"/>
      <c r="P942" s="192"/>
    </row>
    <row r="943" spans="1:16" ht="11.25" hidden="1" customHeight="1">
      <c r="A943" s="65" t="s">
        <v>1824</v>
      </c>
      <c r="B943" s="77" t="s">
        <v>1678</v>
      </c>
      <c r="C943" s="77" t="s">
        <v>1707</v>
      </c>
      <c r="D943" s="158" t="s">
        <v>1734</v>
      </c>
      <c r="E943" s="6">
        <v>45.9</v>
      </c>
      <c r="F943" s="13">
        <f>E943+(E943*$N$4)/100</f>
        <v>45.9</v>
      </c>
      <c r="G943" s="38">
        <v>229</v>
      </c>
      <c r="H943" s="39">
        <v>176</v>
      </c>
      <c r="I943" s="38">
        <v>69</v>
      </c>
      <c r="J943" s="21">
        <v>22</v>
      </c>
      <c r="K943" s="22" t="s">
        <v>12</v>
      </c>
      <c r="L943" s="182">
        <f>F943-(F943*$N$5)/100</f>
        <v>45.9</v>
      </c>
      <c r="M943" s="183">
        <f>IF($N$5="",(F943*$P$5)/100+F943,L943+(L943*$P$5)/100)</f>
        <v>45.9</v>
      </c>
      <c r="P943" s="192"/>
    </row>
    <row r="944" spans="1:16" ht="11.25" hidden="1" customHeight="1">
      <c r="A944" s="65" t="s">
        <v>1870</v>
      </c>
      <c r="B944" s="77" t="s">
        <v>1693</v>
      </c>
      <c r="C944" s="77" t="s">
        <v>1722</v>
      </c>
      <c r="D944" s="158" t="s">
        <v>2622</v>
      </c>
      <c r="E944" s="6">
        <v>49.48</v>
      </c>
      <c r="F944" s="13">
        <f>E944+(E944*$N$4)/100</f>
        <v>49.48</v>
      </c>
      <c r="G944" s="38">
        <v>167</v>
      </c>
      <c r="H944" s="39">
        <v>119</v>
      </c>
      <c r="I944" s="38">
        <v>126</v>
      </c>
      <c r="J944" s="21">
        <v>18</v>
      </c>
      <c r="K944" s="22" t="s">
        <v>12</v>
      </c>
      <c r="L944" s="182">
        <f>F944-(F944*$N$5)/100</f>
        <v>49.48</v>
      </c>
      <c r="M944" s="183">
        <f>IF($N$5="",(F944*$P$5)/100+F944,L944+(L944*$P$5)/100)</f>
        <v>49.48</v>
      </c>
      <c r="P944" s="192"/>
    </row>
    <row r="945" spans="1:16" ht="11.25" hidden="1" customHeight="1">
      <c r="A945" s="271" t="s">
        <v>1128</v>
      </c>
      <c r="B945" s="272"/>
      <c r="C945" s="272"/>
      <c r="D945" s="272" t="s">
        <v>1129</v>
      </c>
      <c r="E945" s="272"/>
      <c r="F945" s="272"/>
      <c r="G945" s="272"/>
      <c r="H945" s="272"/>
      <c r="I945" s="272"/>
      <c r="J945" s="272"/>
      <c r="K945" s="273"/>
      <c r="L945" s="184"/>
      <c r="M945" s="185"/>
      <c r="P945" s="192"/>
    </row>
    <row r="946" spans="1:16" ht="11.25" hidden="1" customHeight="1">
      <c r="A946" s="268" t="s">
        <v>3076</v>
      </c>
      <c r="B946" s="269"/>
      <c r="C946" s="269"/>
      <c r="D946" s="269" t="s">
        <v>3076</v>
      </c>
      <c r="E946" s="269"/>
      <c r="F946" s="269"/>
      <c r="G946" s="269"/>
      <c r="H946" s="269"/>
      <c r="I946" s="269"/>
      <c r="J946" s="269"/>
      <c r="K946" s="270"/>
      <c r="L946" s="184"/>
      <c r="M946" s="185"/>
      <c r="P946" s="192"/>
    </row>
    <row r="947" spans="1:16" ht="11.25" hidden="1" customHeight="1">
      <c r="A947" s="65" t="s">
        <v>1961</v>
      </c>
      <c r="B947" s="77" t="s">
        <v>1331</v>
      </c>
      <c r="C947" s="77" t="s">
        <v>1281</v>
      </c>
      <c r="D947" s="158" t="s">
        <v>2522</v>
      </c>
      <c r="E947" s="6">
        <v>124.50063024322561</v>
      </c>
      <c r="F947" s="13">
        <f t="shared" ref="F947:F954" si="91">E947+(E947*$N$4)/100</f>
        <v>124.50063024322561</v>
      </c>
      <c r="G947" s="38">
        <v>107</v>
      </c>
      <c r="H947" s="39">
        <v>90</v>
      </c>
      <c r="I947" s="38">
        <v>375</v>
      </c>
      <c r="J947" s="21">
        <v>1</v>
      </c>
      <c r="K947" s="22" t="s">
        <v>13</v>
      </c>
      <c r="L947" s="182">
        <f t="shared" ref="L947:L954" si="92">F947-(F947*$N$5)/100</f>
        <v>124.50063024322561</v>
      </c>
      <c r="M947" s="183">
        <f t="shared" ref="M947:M954" si="93">IF($N$5="",(F947*$P$5)/100+F947,L947+(L947*$P$5)/100)</f>
        <v>124.50063024322561</v>
      </c>
      <c r="P947" s="192"/>
    </row>
    <row r="948" spans="1:16" ht="11.25" hidden="1" customHeight="1">
      <c r="A948" s="65" t="s">
        <v>1974</v>
      </c>
      <c r="B948" s="77" t="s">
        <v>2613</v>
      </c>
      <c r="C948" s="77" t="s">
        <v>1989</v>
      </c>
      <c r="D948" s="158" t="s">
        <v>2031</v>
      </c>
      <c r="E948" s="6">
        <v>219.81238126848001</v>
      </c>
      <c r="F948" s="13">
        <f t="shared" si="91"/>
        <v>219.81238126848001</v>
      </c>
      <c r="G948" s="38">
        <v>195</v>
      </c>
      <c r="H948" s="39">
        <v>104</v>
      </c>
      <c r="I948" s="38">
        <v>375</v>
      </c>
      <c r="J948" s="21">
        <v>1</v>
      </c>
      <c r="K948" s="22" t="s">
        <v>13</v>
      </c>
      <c r="L948" s="182">
        <f t="shared" si="92"/>
        <v>219.81238126848001</v>
      </c>
      <c r="M948" s="183">
        <f t="shared" si="93"/>
        <v>219.81238126848001</v>
      </c>
      <c r="P948" s="192"/>
    </row>
    <row r="949" spans="1:16" ht="11.25" hidden="1" customHeight="1">
      <c r="A949" s="65" t="s">
        <v>2200</v>
      </c>
      <c r="B949" s="77" t="s">
        <v>1130</v>
      </c>
      <c r="C949" s="77" t="s">
        <v>691</v>
      </c>
      <c r="D949" s="158" t="s">
        <v>3094</v>
      </c>
      <c r="E949" s="6">
        <v>158.51211894794361</v>
      </c>
      <c r="F949" s="13">
        <f t="shared" si="91"/>
        <v>158.51211894794361</v>
      </c>
      <c r="G949" s="38">
        <v>144</v>
      </c>
      <c r="H949" s="39">
        <v>87</v>
      </c>
      <c r="I949" s="38">
        <v>362</v>
      </c>
      <c r="J949" s="21">
        <v>1</v>
      </c>
      <c r="K949" s="22" t="s">
        <v>13</v>
      </c>
      <c r="L949" s="182">
        <f t="shared" si="92"/>
        <v>158.51211894794361</v>
      </c>
      <c r="M949" s="183">
        <f t="shared" si="93"/>
        <v>158.51211894794361</v>
      </c>
      <c r="P949" s="192"/>
    </row>
    <row r="950" spans="1:16" ht="11.25" hidden="1" customHeight="1">
      <c r="A950" s="65" t="s">
        <v>955</v>
      </c>
      <c r="B950" s="77" t="s">
        <v>3558</v>
      </c>
      <c r="C950" s="77" t="s">
        <v>377</v>
      </c>
      <c r="D950" s="158" t="s">
        <v>378</v>
      </c>
      <c r="E950" s="6">
        <v>227.95451505805332</v>
      </c>
      <c r="F950" s="13">
        <f t="shared" si="91"/>
        <v>227.95451505805332</v>
      </c>
      <c r="G950" s="38">
        <v>194</v>
      </c>
      <c r="H950" s="39">
        <v>114</v>
      </c>
      <c r="I950" s="38">
        <v>400.3</v>
      </c>
      <c r="J950" s="21">
        <v>1</v>
      </c>
      <c r="K950" s="22" t="s">
        <v>13</v>
      </c>
      <c r="L950" s="182">
        <f t="shared" si="92"/>
        <v>227.95451505805332</v>
      </c>
      <c r="M950" s="183">
        <f t="shared" si="93"/>
        <v>227.95451505805332</v>
      </c>
      <c r="P950" s="192"/>
    </row>
    <row r="951" spans="1:16" ht="11.25" hidden="1" customHeight="1">
      <c r="A951" s="65" t="s">
        <v>1798</v>
      </c>
      <c r="B951" s="77" t="s">
        <v>1131</v>
      </c>
      <c r="C951" s="77" t="s">
        <v>3571</v>
      </c>
      <c r="D951" s="158" t="s">
        <v>3572</v>
      </c>
      <c r="E951" s="6">
        <v>211.30674224150891</v>
      </c>
      <c r="F951" s="13">
        <f t="shared" si="91"/>
        <v>211.30674224150891</v>
      </c>
      <c r="G951" s="38">
        <v>159</v>
      </c>
      <c r="H951" s="39">
        <v>94</v>
      </c>
      <c r="I951" s="38">
        <v>375.3</v>
      </c>
      <c r="J951" s="21">
        <v>0</v>
      </c>
      <c r="K951" s="22" t="s">
        <v>13</v>
      </c>
      <c r="L951" s="182">
        <f t="shared" si="92"/>
        <v>211.30674224150891</v>
      </c>
      <c r="M951" s="183">
        <f t="shared" si="93"/>
        <v>211.30674224150891</v>
      </c>
      <c r="P951" s="192"/>
    </row>
    <row r="952" spans="1:16" ht="11.25" hidden="1" customHeight="1">
      <c r="A952" s="65" t="s">
        <v>294</v>
      </c>
      <c r="B952" s="77" t="s">
        <v>2663</v>
      </c>
      <c r="C952" s="77">
        <v>0</v>
      </c>
      <c r="D952" s="158" t="s">
        <v>2673</v>
      </c>
      <c r="E952" s="6">
        <v>660.57813749342074</v>
      </c>
      <c r="F952" s="13">
        <f t="shared" si="91"/>
        <v>660.57813749342074</v>
      </c>
      <c r="G952" s="38">
        <v>275</v>
      </c>
      <c r="H952" s="39">
        <v>165</v>
      </c>
      <c r="I952" s="38">
        <v>393.7</v>
      </c>
      <c r="J952" s="21">
        <v>0</v>
      </c>
      <c r="K952" s="22" t="s">
        <v>13</v>
      </c>
      <c r="L952" s="182">
        <f t="shared" si="92"/>
        <v>660.57813749342074</v>
      </c>
      <c r="M952" s="183">
        <f t="shared" si="93"/>
        <v>660.57813749342074</v>
      </c>
      <c r="P952" s="192"/>
    </row>
    <row r="953" spans="1:16" ht="11.25" hidden="1" customHeight="1">
      <c r="A953" s="65" t="s">
        <v>295</v>
      </c>
      <c r="B953" s="77" t="s">
        <v>2676</v>
      </c>
      <c r="C953" s="77">
        <v>0</v>
      </c>
      <c r="D953" s="158" t="s">
        <v>2677</v>
      </c>
      <c r="E953" s="6">
        <v>264.59161996365282</v>
      </c>
      <c r="F953" s="13">
        <f t="shared" si="91"/>
        <v>264.59161996365282</v>
      </c>
      <c r="G953" s="38">
        <v>162</v>
      </c>
      <c r="H953" s="39">
        <v>134</v>
      </c>
      <c r="I953" s="38">
        <v>365.1</v>
      </c>
      <c r="J953" s="21">
        <v>0</v>
      </c>
      <c r="K953" s="22" t="s">
        <v>13</v>
      </c>
      <c r="L953" s="182">
        <f t="shared" si="92"/>
        <v>264.59161996365282</v>
      </c>
      <c r="M953" s="183">
        <f t="shared" si="93"/>
        <v>264.59161996365282</v>
      </c>
      <c r="P953" s="192"/>
    </row>
    <row r="954" spans="1:16" ht="11.25" hidden="1" customHeight="1">
      <c r="A954" s="188" t="s">
        <v>1998</v>
      </c>
      <c r="B954" s="77" t="s">
        <v>1523</v>
      </c>
      <c r="C954" s="77" t="s">
        <v>1524</v>
      </c>
      <c r="D954" s="158" t="s">
        <v>2032</v>
      </c>
      <c r="E954" s="6">
        <v>251.7299659090944</v>
      </c>
      <c r="F954" s="13">
        <f t="shared" si="91"/>
        <v>251.7299659090944</v>
      </c>
      <c r="G954" s="38">
        <v>155</v>
      </c>
      <c r="H954" s="39">
        <v>88.5</v>
      </c>
      <c r="I954" s="38">
        <v>315.5</v>
      </c>
      <c r="J954" s="21">
        <v>1</v>
      </c>
      <c r="K954" s="22" t="s">
        <v>13</v>
      </c>
      <c r="L954" s="182">
        <f t="shared" si="92"/>
        <v>251.7299659090944</v>
      </c>
      <c r="M954" s="183">
        <f t="shared" si="93"/>
        <v>251.7299659090944</v>
      </c>
      <c r="P954" s="192"/>
    </row>
    <row r="955" spans="1:16" ht="11.25" hidden="1" customHeight="1">
      <c r="A955" s="65"/>
      <c r="B955" s="77"/>
      <c r="C955" s="77"/>
      <c r="D955" s="158" t="s">
        <v>2033</v>
      </c>
      <c r="E955" s="6"/>
      <c r="F955" s="6"/>
      <c r="G955" s="38"/>
      <c r="H955" s="39"/>
      <c r="I955" s="38"/>
      <c r="J955" s="21"/>
      <c r="K955" s="22"/>
      <c r="L955" s="182"/>
      <c r="M955" s="183"/>
      <c r="P955" s="192"/>
    </row>
    <row r="956" spans="1:16" ht="11.25" hidden="1" customHeight="1">
      <c r="A956" s="65"/>
      <c r="B956" s="77"/>
      <c r="C956" s="77"/>
      <c r="D956" s="158" t="s">
        <v>2034</v>
      </c>
      <c r="E956" s="6"/>
      <c r="F956" s="6"/>
      <c r="G956" s="38"/>
      <c r="H956" s="39"/>
      <c r="I956" s="38"/>
      <c r="J956" s="21"/>
      <c r="K956" s="22"/>
      <c r="L956" s="182"/>
      <c r="M956" s="183"/>
      <c r="P956" s="192"/>
    </row>
    <row r="957" spans="1:16" ht="11.25" hidden="1" customHeight="1">
      <c r="A957" s="268" t="s">
        <v>50</v>
      </c>
      <c r="B957" s="269"/>
      <c r="C957" s="269"/>
      <c r="D957" s="269"/>
      <c r="E957" s="269"/>
      <c r="F957" s="269"/>
      <c r="G957" s="269"/>
      <c r="H957" s="269"/>
      <c r="I957" s="269"/>
      <c r="J957" s="269"/>
      <c r="K957" s="270"/>
      <c r="L957" s="184"/>
      <c r="M957" s="185"/>
      <c r="P957" s="192"/>
    </row>
    <row r="958" spans="1:16" ht="11.25" hidden="1" customHeight="1">
      <c r="A958" s="65" t="s">
        <v>3246</v>
      </c>
      <c r="B958" s="77">
        <v>0</v>
      </c>
      <c r="C958" s="77" t="s">
        <v>629</v>
      </c>
      <c r="D958" s="158" t="s">
        <v>2035</v>
      </c>
      <c r="E958" s="6">
        <v>162.62</v>
      </c>
      <c r="F958" s="13">
        <f>E958+(E958*$N$4)/100</f>
        <v>162.62</v>
      </c>
      <c r="G958" s="38">
        <v>93</v>
      </c>
      <c r="H958" s="39" t="s">
        <v>56</v>
      </c>
      <c r="I958" s="38">
        <v>172</v>
      </c>
      <c r="J958" s="21">
        <v>6</v>
      </c>
      <c r="K958" s="22" t="s">
        <v>50</v>
      </c>
      <c r="L958" s="182">
        <f>F958-(F958*$N$5)/100</f>
        <v>162.62</v>
      </c>
      <c r="M958" s="183">
        <f>IF($N$5="",(F958*$P$5)/100+F958,L958+(L958*$P$5)/100)</f>
        <v>162.62</v>
      </c>
      <c r="P958" s="192"/>
    </row>
    <row r="959" spans="1:16" ht="11.25" hidden="1" customHeight="1">
      <c r="A959" s="65"/>
      <c r="B959" s="77"/>
      <c r="C959" s="77"/>
      <c r="D959" s="158" t="s">
        <v>2036</v>
      </c>
      <c r="E959" s="6"/>
      <c r="F959" s="6"/>
      <c r="G959" s="38"/>
      <c r="H959" s="39"/>
      <c r="I959" s="38"/>
      <c r="J959" s="21"/>
      <c r="K959" s="22"/>
      <c r="L959" s="182"/>
      <c r="M959" s="183"/>
      <c r="P959" s="192"/>
    </row>
    <row r="960" spans="1:16" ht="11.25" hidden="1" customHeight="1">
      <c r="A960" s="268" t="s">
        <v>3077</v>
      </c>
      <c r="B960" s="269"/>
      <c r="C960" s="269"/>
      <c r="D960" s="269"/>
      <c r="E960" s="269"/>
      <c r="F960" s="269"/>
      <c r="G960" s="269"/>
      <c r="H960" s="269"/>
      <c r="I960" s="269"/>
      <c r="J960" s="269"/>
      <c r="K960" s="270"/>
      <c r="L960" s="184"/>
      <c r="M960" s="185"/>
      <c r="P960" s="192"/>
    </row>
    <row r="961" spans="1:16" ht="11.25" hidden="1" customHeight="1">
      <c r="A961" s="65" t="s">
        <v>2300</v>
      </c>
      <c r="B961" s="77">
        <v>0</v>
      </c>
      <c r="C961" s="77" t="s">
        <v>631</v>
      </c>
      <c r="D961" s="158" t="s">
        <v>1132</v>
      </c>
      <c r="E961" s="6">
        <v>63.639871451250514</v>
      </c>
      <c r="F961" s="13">
        <f>E961+(E961*$N$4)/100</f>
        <v>63.639871451250514</v>
      </c>
      <c r="G961" s="38">
        <v>75</v>
      </c>
      <c r="H961" s="39" t="s">
        <v>59</v>
      </c>
      <c r="I961" s="38">
        <v>120</v>
      </c>
      <c r="J961" s="21">
        <v>6</v>
      </c>
      <c r="K961" s="22" t="s">
        <v>574</v>
      </c>
      <c r="L961" s="182">
        <f>F961-(F961*$N$5)/100</f>
        <v>63.639871451250514</v>
      </c>
      <c r="M961" s="183">
        <f>IF($N$5="",(F961*$P$5)/100+F961,L961+(L961*$P$5)/100)</f>
        <v>63.639871451250514</v>
      </c>
      <c r="P961" s="192"/>
    </row>
    <row r="962" spans="1:16" ht="11.25" hidden="1" customHeight="1">
      <c r="A962" s="65" t="s">
        <v>280</v>
      </c>
      <c r="B962" s="77" t="s">
        <v>633</v>
      </c>
      <c r="C962" s="77" t="s">
        <v>1138</v>
      </c>
      <c r="D962" s="158" t="s">
        <v>3374</v>
      </c>
      <c r="E962" s="6">
        <v>121.01604354542744</v>
      </c>
      <c r="F962" s="13">
        <f>E962+(E962*$N$4)/100</f>
        <v>121.01604354542744</v>
      </c>
      <c r="G962" s="38">
        <v>92</v>
      </c>
      <c r="H962" s="39" t="s">
        <v>634</v>
      </c>
      <c r="I962" s="38">
        <v>172</v>
      </c>
      <c r="J962" s="21">
        <v>6</v>
      </c>
      <c r="K962" s="22" t="s">
        <v>574</v>
      </c>
      <c r="L962" s="182">
        <f>F962-(F962*$N$5)/100</f>
        <v>121.01604354542744</v>
      </c>
      <c r="M962" s="183">
        <f>IF($N$5="",(F962*$P$5)/100+F962,L962+(L962*$P$5)/100)</f>
        <v>121.01604354542744</v>
      </c>
      <c r="P962" s="192"/>
    </row>
    <row r="963" spans="1:16" ht="11.25" hidden="1" customHeight="1">
      <c r="A963" s="65" t="s">
        <v>3296</v>
      </c>
      <c r="B963" s="77">
        <v>0</v>
      </c>
      <c r="C963" s="77" t="s">
        <v>1133</v>
      </c>
      <c r="D963" s="158" t="s">
        <v>1134</v>
      </c>
      <c r="E963" s="6">
        <v>179.05322027980978</v>
      </c>
      <c r="F963" s="13">
        <f>E963+(E963*$N$4)/100</f>
        <v>179.05322027980978</v>
      </c>
      <c r="G963" s="38">
        <v>93</v>
      </c>
      <c r="H963" s="39" t="s">
        <v>578</v>
      </c>
      <c r="I963" s="38">
        <v>223</v>
      </c>
      <c r="J963" s="21">
        <v>0</v>
      </c>
      <c r="K963" s="22" t="s">
        <v>65</v>
      </c>
      <c r="L963" s="182">
        <f>F963-(F963*$N$5)/100</f>
        <v>179.05322027980978</v>
      </c>
      <c r="M963" s="183">
        <f>IF($N$5="",(F963*$P$5)/100+F963,L963+(L963*$P$5)/100)</f>
        <v>179.05322027980978</v>
      </c>
      <c r="P963" s="192"/>
    </row>
    <row r="964" spans="1:16" ht="11.25" hidden="1" customHeight="1">
      <c r="A964" s="65" t="s">
        <v>2131</v>
      </c>
      <c r="B964" s="77">
        <v>0</v>
      </c>
      <c r="C964" s="77" t="s">
        <v>2006</v>
      </c>
      <c r="D964" s="158" t="s">
        <v>1129</v>
      </c>
      <c r="E964" s="6">
        <v>185.772470188032</v>
      </c>
      <c r="F964" s="13">
        <f>E964+(E964*$N$4)/100</f>
        <v>185.772470188032</v>
      </c>
      <c r="G964" s="38">
        <v>92</v>
      </c>
      <c r="H964" s="39" t="s">
        <v>578</v>
      </c>
      <c r="I964" s="38" t="s">
        <v>2007</v>
      </c>
      <c r="J964" s="21">
        <v>6</v>
      </c>
      <c r="K964" s="22" t="s">
        <v>65</v>
      </c>
      <c r="L964" s="182">
        <f>F964-(F964*$N$5)/100</f>
        <v>185.772470188032</v>
      </c>
      <c r="M964" s="183">
        <f>IF($N$5="",(F964*$P$5)/100+F964,L964+(L964*$P$5)/100)</f>
        <v>185.772470188032</v>
      </c>
      <c r="P964" s="192"/>
    </row>
    <row r="965" spans="1:16" ht="11.25" hidden="1" customHeight="1">
      <c r="A965" s="65"/>
      <c r="B965" s="77"/>
      <c r="C965" s="77"/>
      <c r="D965" s="158" t="s">
        <v>2008</v>
      </c>
      <c r="E965" s="6"/>
      <c r="F965" s="6"/>
      <c r="G965" s="38"/>
      <c r="H965" s="39"/>
      <c r="I965" s="38"/>
      <c r="J965" s="21"/>
      <c r="K965" s="22"/>
      <c r="L965" s="182"/>
      <c r="M965" s="183"/>
      <c r="P965" s="192"/>
    </row>
    <row r="966" spans="1:16" ht="11.25" hidden="1" customHeight="1">
      <c r="A966" s="65"/>
      <c r="B966" s="77"/>
      <c r="C966" s="77"/>
      <c r="D966" s="158" t="s">
        <v>2009</v>
      </c>
      <c r="E966" s="6"/>
      <c r="F966" s="6"/>
      <c r="G966" s="38"/>
      <c r="H966" s="39"/>
      <c r="I966" s="38"/>
      <c r="J966" s="21"/>
      <c r="K966" s="22"/>
      <c r="L966" s="182"/>
      <c r="M966" s="183"/>
      <c r="P966" s="192"/>
    </row>
    <row r="967" spans="1:16" ht="11.25" hidden="1" customHeight="1">
      <c r="A967" s="65"/>
      <c r="B967" s="77"/>
      <c r="C967" s="77"/>
      <c r="D967" s="158" t="s">
        <v>2010</v>
      </c>
      <c r="E967" s="6"/>
      <c r="F967" s="6"/>
      <c r="G967" s="38"/>
      <c r="H967" s="39"/>
      <c r="I967" s="38"/>
      <c r="J967" s="21"/>
      <c r="K967" s="22"/>
      <c r="L967" s="182"/>
      <c r="M967" s="183"/>
      <c r="P967" s="192"/>
    </row>
    <row r="968" spans="1:16" ht="11.25" hidden="1" customHeight="1">
      <c r="A968" s="271" t="s">
        <v>2506</v>
      </c>
      <c r="B968" s="272"/>
      <c r="C968" s="272"/>
      <c r="D968" s="272"/>
      <c r="E968" s="272"/>
      <c r="F968" s="272"/>
      <c r="G968" s="272"/>
      <c r="H968" s="272"/>
      <c r="I968" s="272"/>
      <c r="J968" s="272"/>
      <c r="K968" s="273"/>
      <c r="L968" s="184"/>
      <c r="M968" s="185"/>
      <c r="P968" s="192"/>
    </row>
    <row r="969" spans="1:16" ht="11.25" hidden="1" customHeight="1">
      <c r="A969" s="268" t="s">
        <v>3076</v>
      </c>
      <c r="B969" s="269"/>
      <c r="C969" s="269"/>
      <c r="D969" s="269"/>
      <c r="E969" s="269"/>
      <c r="F969" s="269"/>
      <c r="G969" s="269"/>
      <c r="H969" s="269"/>
      <c r="I969" s="269"/>
      <c r="J969" s="269"/>
      <c r="K969" s="270"/>
      <c r="L969" s="184"/>
      <c r="M969" s="185"/>
      <c r="P969" s="192"/>
    </row>
    <row r="970" spans="1:16" ht="11.25" hidden="1" customHeight="1">
      <c r="A970" s="65" t="s">
        <v>1919</v>
      </c>
      <c r="B970" s="78" t="s">
        <v>2945</v>
      </c>
      <c r="C970" s="78" t="s">
        <v>2946</v>
      </c>
      <c r="D970" s="163" t="s">
        <v>2951</v>
      </c>
      <c r="E970" s="15">
        <v>79.040000000000006</v>
      </c>
      <c r="F970" s="13">
        <f>E970+(E970*$N$4)/100</f>
        <v>79.040000000000006</v>
      </c>
      <c r="G970" s="2">
        <v>257</v>
      </c>
      <c r="H970" s="43">
        <v>178</v>
      </c>
      <c r="I970" s="53">
        <v>40</v>
      </c>
      <c r="J970" s="43">
        <v>28</v>
      </c>
      <c r="K970" s="22" t="s">
        <v>11</v>
      </c>
      <c r="L970" s="182">
        <f>F970-(F970*$N$5)/100</f>
        <v>79.040000000000006</v>
      </c>
      <c r="M970" s="183">
        <f>IF($N$5="",(F970*$P$5)/100+F970,L970+(L970*$P$5)/100)</f>
        <v>79.040000000000006</v>
      </c>
      <c r="P970" s="192"/>
    </row>
    <row r="971" spans="1:16" ht="11.25" hidden="1" customHeight="1">
      <c r="A971" s="268" t="s">
        <v>50</v>
      </c>
      <c r="B971" s="269"/>
      <c r="C971" s="269"/>
      <c r="D971" s="269"/>
      <c r="E971" s="269"/>
      <c r="F971" s="269"/>
      <c r="G971" s="269"/>
      <c r="H971" s="269"/>
      <c r="I971" s="269"/>
      <c r="J971" s="269"/>
      <c r="K971" s="270"/>
      <c r="L971" s="184"/>
      <c r="M971" s="185"/>
      <c r="P971" s="192"/>
    </row>
    <row r="972" spans="1:16" ht="11.25" hidden="1" customHeight="1">
      <c r="A972" s="65" t="s">
        <v>908</v>
      </c>
      <c r="B972" s="77" t="s">
        <v>2469</v>
      </c>
      <c r="C972" s="77" t="s">
        <v>2470</v>
      </c>
      <c r="D972" s="158" t="s">
        <v>2474</v>
      </c>
      <c r="E972" s="6">
        <v>69.203420377243546</v>
      </c>
      <c r="F972" s="13">
        <f>E972+(E972*$N$4)/100</f>
        <v>69.203420377243546</v>
      </c>
      <c r="G972" s="38">
        <v>92</v>
      </c>
      <c r="H972" s="39" t="s">
        <v>2471</v>
      </c>
      <c r="I972" s="38">
        <v>100</v>
      </c>
      <c r="J972" s="21">
        <v>6</v>
      </c>
      <c r="K972" s="22" t="s">
        <v>50</v>
      </c>
      <c r="L972" s="182">
        <f t="shared" ref="L972:L978" si="94">F972-(F972*$N$5)/100</f>
        <v>69.203420377243546</v>
      </c>
      <c r="M972" s="183">
        <f>IF($N$5="",(F972*$P$5)/100+F972,L972+(L972*$P$5)/100)</f>
        <v>69.203420377243546</v>
      </c>
      <c r="P972" s="192"/>
    </row>
    <row r="973" spans="1:16" ht="11.25" hidden="1" customHeight="1">
      <c r="A973" s="69" t="s">
        <v>947</v>
      </c>
      <c r="B973" s="78" t="s">
        <v>2754</v>
      </c>
      <c r="C973" s="78" t="s">
        <v>2755</v>
      </c>
      <c r="D973" s="163" t="s">
        <v>2759</v>
      </c>
      <c r="E973" s="15">
        <v>56.969428686131728</v>
      </c>
      <c r="F973" s="13">
        <f>E973+(E973*$N$4)/100</f>
        <v>56.969428686131728</v>
      </c>
      <c r="G973" s="43">
        <v>67</v>
      </c>
      <c r="H973" s="53" t="s">
        <v>2751</v>
      </c>
      <c r="I973" s="43">
        <v>60</v>
      </c>
      <c r="J973" s="31">
        <v>6</v>
      </c>
      <c r="K973" s="32" t="s">
        <v>50</v>
      </c>
      <c r="L973" s="182">
        <f t="shared" si="94"/>
        <v>56.969428686131728</v>
      </c>
      <c r="M973" s="183">
        <f>IF($N$5="",(F973*$P$5)/100+F973,L973+(L973*$P$5)/100)</f>
        <v>56.969428686131728</v>
      </c>
      <c r="P973" s="192"/>
    </row>
    <row r="974" spans="1:16" ht="11.25" hidden="1" customHeight="1">
      <c r="A974" s="71"/>
      <c r="B974" s="80"/>
      <c r="C974" s="80"/>
      <c r="D974" s="166" t="s">
        <v>2760</v>
      </c>
      <c r="E974" s="14"/>
      <c r="F974" s="14"/>
      <c r="G974" s="42"/>
      <c r="H974" s="52"/>
      <c r="I974" s="42"/>
      <c r="J974" s="29"/>
      <c r="K974" s="30"/>
      <c r="L974" s="182"/>
      <c r="M974" s="183"/>
      <c r="P974" s="192"/>
    </row>
    <row r="975" spans="1:16" ht="11.25" hidden="1" customHeight="1">
      <c r="A975" s="70"/>
      <c r="B975" s="79"/>
      <c r="C975" s="79"/>
      <c r="D975" s="165" t="s">
        <v>2761</v>
      </c>
      <c r="E975" s="55"/>
      <c r="F975" s="55"/>
      <c r="G975" s="56"/>
      <c r="H975" s="57"/>
      <c r="I975" s="56"/>
      <c r="J975" s="58"/>
      <c r="K975" s="59"/>
      <c r="L975" s="182"/>
      <c r="M975" s="183"/>
      <c r="P975" s="192"/>
    </row>
    <row r="976" spans="1:16" ht="11.25" hidden="1" customHeight="1">
      <c r="A976" s="71"/>
      <c r="B976" s="80"/>
      <c r="C976" s="80"/>
      <c r="D976" s="166" t="s">
        <v>2762</v>
      </c>
      <c r="E976" s="14"/>
      <c r="F976" s="14"/>
      <c r="G976" s="42"/>
      <c r="H976" s="52"/>
      <c r="I976" s="42"/>
      <c r="J976" s="29"/>
      <c r="K976" s="30"/>
      <c r="L976" s="182"/>
      <c r="M976" s="183"/>
      <c r="P976" s="192"/>
    </row>
    <row r="977" spans="1:16" ht="11.25" hidden="1" customHeight="1">
      <c r="A977" s="71" t="s">
        <v>305</v>
      </c>
      <c r="B977" s="80" t="s">
        <v>995</v>
      </c>
      <c r="C977" s="80" t="s">
        <v>996</v>
      </c>
      <c r="D977" s="166" t="s">
        <v>997</v>
      </c>
      <c r="E977" s="14">
        <v>62.43492672640901</v>
      </c>
      <c r="F977" s="13">
        <f>E977+(E977*$N$4)/100</f>
        <v>62.43492672640901</v>
      </c>
      <c r="G977" s="42">
        <v>67</v>
      </c>
      <c r="H977" s="52" t="s">
        <v>52</v>
      </c>
      <c r="I977" s="42">
        <v>85</v>
      </c>
      <c r="J977" s="29"/>
      <c r="K977" s="30" t="s">
        <v>50</v>
      </c>
      <c r="L977" s="182">
        <f t="shared" si="94"/>
        <v>62.43492672640901</v>
      </c>
      <c r="M977" s="183">
        <f>IF($N$5="",(F977*$P$5)/100+F977,L977+(L977*$P$5)/100)</f>
        <v>62.43492672640901</v>
      </c>
      <c r="P977" s="192"/>
    </row>
    <row r="978" spans="1:16" ht="11.25" hidden="1" customHeight="1">
      <c r="A978" s="69" t="s">
        <v>2039</v>
      </c>
      <c r="B978" s="78">
        <v>0</v>
      </c>
      <c r="C978" s="78" t="s">
        <v>2025</v>
      </c>
      <c r="D978" s="163" t="s">
        <v>2037</v>
      </c>
      <c r="E978" s="15">
        <v>64.795604324706119</v>
      </c>
      <c r="F978" s="13">
        <f>E978+(E978*$N$4)/100</f>
        <v>64.795604324706119</v>
      </c>
      <c r="G978" s="43">
        <v>66</v>
      </c>
      <c r="H978" s="53" t="s">
        <v>2027</v>
      </c>
      <c r="I978" s="43">
        <v>90</v>
      </c>
      <c r="J978" s="31">
        <v>6</v>
      </c>
      <c r="K978" s="32" t="s">
        <v>50</v>
      </c>
      <c r="L978" s="182">
        <f t="shared" si="94"/>
        <v>64.795604324706119</v>
      </c>
      <c r="M978" s="183">
        <f>IF($N$5="",(F978*$P$5)/100+F978,L978+(L978*$P$5)/100)</f>
        <v>64.795604324706119</v>
      </c>
      <c r="P978" s="192"/>
    </row>
    <row r="979" spans="1:16" ht="11.25" hidden="1" customHeight="1">
      <c r="A979" s="69"/>
      <c r="B979" s="78"/>
      <c r="C979" s="78"/>
      <c r="D979" s="163" t="s">
        <v>2038</v>
      </c>
      <c r="E979" s="15"/>
      <c r="F979" s="15"/>
      <c r="G979" s="43"/>
      <c r="H979" s="53"/>
      <c r="I979" s="43"/>
      <c r="J979" s="31"/>
      <c r="K979" s="32"/>
      <c r="L979" s="182"/>
      <c r="M979" s="183"/>
      <c r="P979" s="192"/>
    </row>
    <row r="980" spans="1:16" ht="11.25" hidden="1" customHeight="1">
      <c r="A980" s="69" t="s">
        <v>2905</v>
      </c>
      <c r="B980" s="74">
        <v>0</v>
      </c>
      <c r="C980" s="74" t="s">
        <v>2903</v>
      </c>
      <c r="D980" s="167" t="s">
        <v>2952</v>
      </c>
      <c r="E980" s="1">
        <v>88.704032358907924</v>
      </c>
      <c r="F980" s="13">
        <f>E980+(E980*$N$4)/100</f>
        <v>88.704032358907924</v>
      </c>
      <c r="G980" s="2"/>
      <c r="H980" s="35">
        <v>0</v>
      </c>
      <c r="I980" s="47">
        <v>0</v>
      </c>
      <c r="J980" s="31">
        <v>6</v>
      </c>
      <c r="K980" s="32" t="s">
        <v>50</v>
      </c>
      <c r="L980" s="182">
        <f>F980-(F980*$N$5)/100</f>
        <v>88.704032358907924</v>
      </c>
      <c r="M980" s="183">
        <f>IF($N$5="",(F980*$P$5)/100+F980,L980+(L980*$P$5)/100)</f>
        <v>88.704032358907924</v>
      </c>
      <c r="P980" s="192"/>
    </row>
    <row r="981" spans="1:16" s="10" customFormat="1" ht="11.25" hidden="1" customHeight="1">
      <c r="A981" s="281" t="s">
        <v>3077</v>
      </c>
      <c r="B981" s="277"/>
      <c r="C981" s="277"/>
      <c r="D981" s="277"/>
      <c r="E981" s="277"/>
      <c r="F981" s="277"/>
      <c r="G981" s="277"/>
      <c r="H981" s="277"/>
      <c r="I981" s="277"/>
      <c r="J981" s="277"/>
      <c r="K981" s="282"/>
      <c r="L981" s="184"/>
      <c r="M981" s="185"/>
      <c r="N981" s="262"/>
      <c r="O981" s="228"/>
      <c r="P981" s="192"/>
    </row>
    <row r="982" spans="1:16" s="10" customFormat="1" ht="11.25" hidden="1" customHeight="1">
      <c r="A982" s="117" t="s">
        <v>1816</v>
      </c>
      <c r="B982" s="118" t="s">
        <v>3098</v>
      </c>
      <c r="C982" s="118" t="s">
        <v>3099</v>
      </c>
      <c r="D982" s="170" t="s">
        <v>3104</v>
      </c>
      <c r="E982" s="92">
        <v>77.510000000000005</v>
      </c>
      <c r="F982" s="13">
        <f>E982+(E982*$N$4)/100</f>
        <v>77.510000000000005</v>
      </c>
      <c r="G982" s="94">
        <v>86</v>
      </c>
      <c r="H982" s="95" t="s">
        <v>3097</v>
      </c>
      <c r="I982" s="94">
        <v>140</v>
      </c>
      <c r="J982" s="96">
        <v>0</v>
      </c>
      <c r="K982" s="97" t="s">
        <v>574</v>
      </c>
      <c r="L982" s="182">
        <f>F982-(F982*$N$5)/100</f>
        <v>77.510000000000005</v>
      </c>
      <c r="M982" s="183">
        <f>IF($N$5="",(F982*$P$5)/100+F982,L982+(L982*$P$5)/100)</f>
        <v>77.510000000000005</v>
      </c>
      <c r="N982" s="262"/>
      <c r="O982" s="228"/>
      <c r="P982" s="192"/>
    </row>
    <row r="983" spans="1:16" s="10" customFormat="1" ht="11.25" hidden="1" customHeight="1">
      <c r="A983" s="117" t="s">
        <v>3184</v>
      </c>
      <c r="B983" s="118" t="s">
        <v>3185</v>
      </c>
      <c r="C983" s="118" t="s">
        <v>3379</v>
      </c>
      <c r="D983" s="170" t="s">
        <v>3186</v>
      </c>
      <c r="E983" s="92">
        <v>101.8</v>
      </c>
      <c r="F983" s="13">
        <f>E983+(E983*$N$4)/100</f>
        <v>101.8</v>
      </c>
      <c r="G983" s="94">
        <v>72</v>
      </c>
      <c r="H983" s="95" t="s">
        <v>3187</v>
      </c>
      <c r="I983" s="94">
        <v>124</v>
      </c>
      <c r="J983" s="96"/>
      <c r="K983" s="97" t="s">
        <v>574</v>
      </c>
      <c r="L983" s="182">
        <f>F983-(F983*$N$5)/100</f>
        <v>101.8</v>
      </c>
      <c r="M983" s="183">
        <f>IF($N$5="",(F983*$P$5)/100+F983,L983+(L983*$P$5)/100)</f>
        <v>101.8</v>
      </c>
      <c r="N983" s="262"/>
      <c r="O983" s="228"/>
      <c r="P983" s="192"/>
    </row>
    <row r="984" spans="1:16" s="7" customFormat="1" ht="11.25" hidden="1" customHeight="1">
      <c r="A984" s="271" t="s">
        <v>615</v>
      </c>
      <c r="B984" s="272"/>
      <c r="C984" s="272"/>
      <c r="D984" s="272"/>
      <c r="E984" s="272"/>
      <c r="F984" s="272"/>
      <c r="G984" s="272"/>
      <c r="H984" s="272"/>
      <c r="I984" s="272"/>
      <c r="J984" s="272"/>
      <c r="K984" s="273"/>
      <c r="L984" s="184"/>
      <c r="M984" s="185"/>
      <c r="N984" s="262"/>
      <c r="O984" s="228"/>
      <c r="P984" s="192"/>
    </row>
    <row r="985" spans="1:16" s="7" customFormat="1" ht="11.25" hidden="1" customHeight="1">
      <c r="A985" s="268" t="s">
        <v>3076</v>
      </c>
      <c r="B985" s="269"/>
      <c r="C985" s="269"/>
      <c r="D985" s="269"/>
      <c r="E985" s="269"/>
      <c r="F985" s="269"/>
      <c r="G985" s="269"/>
      <c r="H985" s="269"/>
      <c r="I985" s="269"/>
      <c r="J985" s="269"/>
      <c r="K985" s="270"/>
      <c r="L985" s="184"/>
      <c r="M985" s="185"/>
      <c r="N985" s="262"/>
      <c r="O985" s="228"/>
      <c r="P985" s="192"/>
    </row>
    <row r="986" spans="1:16" s="7" customFormat="1" ht="11.25" hidden="1" customHeight="1">
      <c r="A986" s="65" t="s">
        <v>1833</v>
      </c>
      <c r="B986" s="77" t="s">
        <v>2438</v>
      </c>
      <c r="C986" s="77" t="s">
        <v>3417</v>
      </c>
      <c r="D986" s="158" t="s">
        <v>682</v>
      </c>
      <c r="E986" s="6">
        <v>130.75141532753935</v>
      </c>
      <c r="F986" s="13">
        <f>E986+(E986*$N$4)/100</f>
        <v>130.75141532753935</v>
      </c>
      <c r="G986" s="38">
        <v>288</v>
      </c>
      <c r="H986" s="39">
        <v>170</v>
      </c>
      <c r="I986" s="38">
        <v>52.5</v>
      </c>
      <c r="J986" s="21">
        <v>20</v>
      </c>
      <c r="K986" s="22" t="s">
        <v>11</v>
      </c>
      <c r="L986" s="182">
        <f t="shared" ref="L986:L1014" si="95">F986-(F986*$N$5)/100</f>
        <v>130.75141532753935</v>
      </c>
      <c r="M986" s="183">
        <f>IF($N$5="",(F986*$P$5)/100+F986,L986+(L986*$P$5)/100)</f>
        <v>130.75141532753935</v>
      </c>
      <c r="N986" s="262"/>
      <c r="O986" s="228"/>
      <c r="P986" s="192"/>
    </row>
    <row r="987" spans="1:16" s="7" customFormat="1" ht="11.25" hidden="1" customHeight="1">
      <c r="A987" s="65" t="s">
        <v>1838</v>
      </c>
      <c r="B987" s="77" t="s">
        <v>3112</v>
      </c>
      <c r="C987" s="77" t="s">
        <v>3420</v>
      </c>
      <c r="D987" s="158" t="s">
        <v>357</v>
      </c>
      <c r="E987" s="6">
        <v>195.68645323117207</v>
      </c>
      <c r="F987" s="13">
        <f>E987+(E987*$N$4)/100</f>
        <v>195.68645323117207</v>
      </c>
      <c r="G987" s="38">
        <v>383</v>
      </c>
      <c r="H987" s="39">
        <v>169</v>
      </c>
      <c r="I987" s="38">
        <v>56</v>
      </c>
      <c r="J987" s="21">
        <v>16</v>
      </c>
      <c r="K987" s="22" t="s">
        <v>11</v>
      </c>
      <c r="L987" s="182">
        <f t="shared" si="95"/>
        <v>195.68645323117207</v>
      </c>
      <c r="M987" s="183">
        <f>IF($N$5="",(F987*$P$5)/100+F987,L987+(L987*$P$5)/100)</f>
        <v>195.68645323117207</v>
      </c>
      <c r="N987" s="262"/>
      <c r="O987" s="228"/>
      <c r="P987" s="192"/>
    </row>
    <row r="988" spans="1:16" s="7" customFormat="1" ht="11.25" hidden="1" customHeight="1">
      <c r="A988" s="65" t="s">
        <v>1845</v>
      </c>
      <c r="B988" s="77" t="s">
        <v>1410</v>
      </c>
      <c r="C988" s="77" t="s">
        <v>3426</v>
      </c>
      <c r="D988" s="158" t="s">
        <v>781</v>
      </c>
      <c r="E988" s="6">
        <v>209.61042463692084</v>
      </c>
      <c r="F988" s="13">
        <f>E988+(E988*$N$4)/100</f>
        <v>209.61042463692084</v>
      </c>
      <c r="G988" s="38">
        <v>598</v>
      </c>
      <c r="H988" s="39">
        <v>172</v>
      </c>
      <c r="I988" s="38">
        <v>57</v>
      </c>
      <c r="J988" s="21">
        <v>1</v>
      </c>
      <c r="K988" s="22" t="s">
        <v>11</v>
      </c>
      <c r="L988" s="182">
        <f t="shared" si="95"/>
        <v>209.61042463692084</v>
      </c>
      <c r="M988" s="183">
        <f>IF($N$5="",(F988*$P$5)/100+F988,L988+(L988*$P$5)/100)</f>
        <v>209.61042463692084</v>
      </c>
      <c r="N988" s="262"/>
      <c r="O988" s="228"/>
      <c r="P988" s="192"/>
    </row>
    <row r="989" spans="1:16" s="7" customFormat="1" ht="11.25" hidden="1" customHeight="1">
      <c r="A989" s="65" t="s">
        <v>1954</v>
      </c>
      <c r="B989" s="77" t="s">
        <v>131</v>
      </c>
      <c r="C989" s="77" t="s">
        <v>3463</v>
      </c>
      <c r="D989" s="158" t="s">
        <v>782</v>
      </c>
      <c r="E989" s="6">
        <v>139.19907699838811</v>
      </c>
      <c r="F989" s="13">
        <f>E989+(E989*$N$4)/100</f>
        <v>139.19907699838811</v>
      </c>
      <c r="G989" s="38">
        <v>322</v>
      </c>
      <c r="H989" s="39">
        <v>278</v>
      </c>
      <c r="I989" s="38">
        <v>74</v>
      </c>
      <c r="J989" s="21">
        <v>8</v>
      </c>
      <c r="K989" s="22" t="s">
        <v>11</v>
      </c>
      <c r="L989" s="182">
        <f t="shared" si="95"/>
        <v>139.19907699838811</v>
      </c>
      <c r="M989" s="183">
        <f>IF($N$5="",(F989*$P$5)/100+F989,L989+(L989*$P$5)/100)</f>
        <v>139.19907699838811</v>
      </c>
      <c r="N989" s="262"/>
      <c r="O989" s="228"/>
      <c r="P989" s="192"/>
    </row>
    <row r="990" spans="1:16" s="8" customFormat="1" ht="11.25" hidden="1" customHeight="1">
      <c r="A990" s="69" t="s">
        <v>944</v>
      </c>
      <c r="B990" s="78">
        <v>0</v>
      </c>
      <c r="C990" s="78" t="s">
        <v>2763</v>
      </c>
      <c r="D990" s="163" t="s">
        <v>1479</v>
      </c>
      <c r="E990" s="15">
        <v>114.82877168482432</v>
      </c>
      <c r="F990" s="13">
        <f>E990+(E990*$N$4)/100</f>
        <v>114.82877168482432</v>
      </c>
      <c r="G990" s="43">
        <v>124.4</v>
      </c>
      <c r="H990" s="53">
        <v>61.4</v>
      </c>
      <c r="I990" s="43">
        <v>155</v>
      </c>
      <c r="J990" s="31">
        <v>0</v>
      </c>
      <c r="K990" s="32" t="s">
        <v>2764</v>
      </c>
      <c r="L990" s="182">
        <f t="shared" si="95"/>
        <v>114.82877168482432</v>
      </c>
      <c r="M990" s="183">
        <f>IF($N$5="",(F990*$P$5)/100+F990,L990+(L990*$P$5)/100)</f>
        <v>114.82877168482432</v>
      </c>
      <c r="N990" s="262"/>
      <c r="O990" s="228"/>
      <c r="P990" s="192"/>
    </row>
    <row r="991" spans="1:16" s="8" customFormat="1" ht="11.25" hidden="1" customHeight="1">
      <c r="A991" s="68"/>
      <c r="B991" s="76"/>
      <c r="C991" s="76"/>
      <c r="D991" s="162" t="s">
        <v>2765</v>
      </c>
      <c r="E991" s="13"/>
      <c r="F991" s="13"/>
      <c r="G991" s="41"/>
      <c r="H991" s="51"/>
      <c r="I991" s="41"/>
      <c r="J991" s="27"/>
      <c r="K991" s="28"/>
      <c r="L991" s="182"/>
      <c r="M991" s="183"/>
      <c r="N991" s="262"/>
      <c r="O991" s="228"/>
      <c r="P991" s="192"/>
    </row>
    <row r="992" spans="1:16" s="8" customFormat="1" ht="11.25" hidden="1" customHeight="1">
      <c r="A992" s="65" t="s">
        <v>1960</v>
      </c>
      <c r="B992" s="77" t="s">
        <v>1278</v>
      </c>
      <c r="C992" s="77" t="s">
        <v>1279</v>
      </c>
      <c r="D992" s="158" t="s">
        <v>1280</v>
      </c>
      <c r="E992" s="6">
        <v>107.1849035866111</v>
      </c>
      <c r="F992" s="13">
        <f t="shared" ref="F992:F999" si="96">E992+(E992*$N$4)/100</f>
        <v>107.1849035866111</v>
      </c>
      <c r="G992" s="38">
        <v>87</v>
      </c>
      <c r="H992" s="39">
        <v>71</v>
      </c>
      <c r="I992" s="38">
        <v>345</v>
      </c>
      <c r="J992" s="21">
        <v>1</v>
      </c>
      <c r="K992" s="22" t="s">
        <v>13</v>
      </c>
      <c r="L992" s="182">
        <f t="shared" si="95"/>
        <v>107.1849035866111</v>
      </c>
      <c r="M992" s="183">
        <f t="shared" ref="M992:M999" si="97">IF($N$5="",(F992*$P$5)/100+F992,L992+(L992*$P$5)/100)</f>
        <v>107.1849035866111</v>
      </c>
      <c r="N992" s="262"/>
      <c r="O992" s="228"/>
      <c r="P992" s="192"/>
    </row>
    <row r="993" spans="1:16" s="8" customFormat="1" ht="11.25" hidden="1" customHeight="1">
      <c r="A993" s="65" t="s">
        <v>1961</v>
      </c>
      <c r="B993" s="77" t="s">
        <v>1331</v>
      </c>
      <c r="C993" s="77" t="s">
        <v>1281</v>
      </c>
      <c r="D993" s="158" t="s">
        <v>2522</v>
      </c>
      <c r="E993" s="6">
        <v>124.50374710387179</v>
      </c>
      <c r="F993" s="13">
        <f t="shared" si="96"/>
        <v>124.50374710387179</v>
      </c>
      <c r="G993" s="38">
        <v>107</v>
      </c>
      <c r="H993" s="39">
        <v>90</v>
      </c>
      <c r="I993" s="38">
        <v>375</v>
      </c>
      <c r="J993" s="21">
        <v>1</v>
      </c>
      <c r="K993" s="22" t="s">
        <v>13</v>
      </c>
      <c r="L993" s="182">
        <f t="shared" si="95"/>
        <v>124.50374710387179</v>
      </c>
      <c r="M993" s="183">
        <f t="shared" si="97"/>
        <v>124.50374710387179</v>
      </c>
      <c r="N993" s="262"/>
      <c r="O993" s="228"/>
      <c r="P993" s="192"/>
    </row>
    <row r="994" spans="1:16" s="8" customFormat="1" ht="11.25" hidden="1" customHeight="1">
      <c r="A994" s="68" t="s">
        <v>1860</v>
      </c>
      <c r="B994" s="76" t="s">
        <v>1282</v>
      </c>
      <c r="C994" s="76" t="s">
        <v>1283</v>
      </c>
      <c r="D994" s="162" t="s">
        <v>1135</v>
      </c>
      <c r="E994" s="13">
        <v>172.98823241355942</v>
      </c>
      <c r="F994" s="13">
        <f t="shared" si="96"/>
        <v>172.98823241355942</v>
      </c>
      <c r="G994" s="41">
        <v>148</v>
      </c>
      <c r="H994" s="51">
        <v>72</v>
      </c>
      <c r="I994" s="41">
        <v>335</v>
      </c>
      <c r="J994" s="27">
        <v>1</v>
      </c>
      <c r="K994" s="28" t="s">
        <v>13</v>
      </c>
      <c r="L994" s="182">
        <f t="shared" si="95"/>
        <v>172.98823241355942</v>
      </c>
      <c r="M994" s="183">
        <f t="shared" si="97"/>
        <v>172.98823241355942</v>
      </c>
      <c r="N994" s="262"/>
      <c r="O994" s="228"/>
      <c r="P994" s="192"/>
    </row>
    <row r="995" spans="1:16" ht="11.25" hidden="1" customHeight="1">
      <c r="A995" s="65" t="s">
        <v>1964</v>
      </c>
      <c r="B995" s="77" t="s">
        <v>1286</v>
      </c>
      <c r="C995" s="77" t="s">
        <v>1285</v>
      </c>
      <c r="D995" s="158" t="s">
        <v>1284</v>
      </c>
      <c r="E995" s="6">
        <v>148.1220804155775</v>
      </c>
      <c r="F995" s="13">
        <f t="shared" si="96"/>
        <v>148.1220804155775</v>
      </c>
      <c r="G995" s="38">
        <v>109</v>
      </c>
      <c r="H995" s="39">
        <v>101</v>
      </c>
      <c r="I995" s="38">
        <v>381</v>
      </c>
      <c r="J995" s="21">
        <v>1</v>
      </c>
      <c r="K995" s="22" t="s">
        <v>13</v>
      </c>
      <c r="L995" s="182">
        <f t="shared" si="95"/>
        <v>148.1220804155775</v>
      </c>
      <c r="M995" s="183">
        <f t="shared" si="97"/>
        <v>148.1220804155775</v>
      </c>
      <c r="P995" s="192"/>
    </row>
    <row r="996" spans="1:16" s="8" customFormat="1" ht="11.25" hidden="1" customHeight="1">
      <c r="A996" s="65" t="s">
        <v>1968</v>
      </c>
      <c r="B996" s="77" t="s">
        <v>1317</v>
      </c>
      <c r="C996" s="77" t="s">
        <v>1316</v>
      </c>
      <c r="D996" s="158" t="s">
        <v>2525</v>
      </c>
      <c r="E996" s="6">
        <v>475.22095361449431</v>
      </c>
      <c r="F996" s="13">
        <f t="shared" si="96"/>
        <v>475.22095361449431</v>
      </c>
      <c r="G996" s="38">
        <v>242</v>
      </c>
      <c r="H996" s="39">
        <v>130</v>
      </c>
      <c r="I996" s="38">
        <v>483</v>
      </c>
      <c r="J996" s="21">
        <v>1</v>
      </c>
      <c r="K996" s="22" t="s">
        <v>13</v>
      </c>
      <c r="L996" s="182">
        <f t="shared" si="95"/>
        <v>475.22095361449431</v>
      </c>
      <c r="M996" s="183">
        <f t="shared" si="97"/>
        <v>475.22095361449431</v>
      </c>
      <c r="N996" s="262"/>
      <c r="O996" s="228"/>
      <c r="P996" s="192"/>
    </row>
    <row r="997" spans="1:16" s="8" customFormat="1" ht="11.25" hidden="1" customHeight="1">
      <c r="A997" s="65" t="s">
        <v>1969</v>
      </c>
      <c r="B997" s="77" t="s">
        <v>1318</v>
      </c>
      <c r="C997" s="77" t="s">
        <v>1319</v>
      </c>
      <c r="D997" s="158" t="s">
        <v>1320</v>
      </c>
      <c r="E997" s="6">
        <v>216.61640275239762</v>
      </c>
      <c r="F997" s="13">
        <f t="shared" si="96"/>
        <v>216.61640275239762</v>
      </c>
      <c r="G997" s="38">
        <v>137</v>
      </c>
      <c r="H997" s="39">
        <v>116</v>
      </c>
      <c r="I997" s="38">
        <v>467</v>
      </c>
      <c r="J997" s="21">
        <v>1</v>
      </c>
      <c r="K997" s="22" t="s">
        <v>13</v>
      </c>
      <c r="L997" s="182">
        <f t="shared" si="95"/>
        <v>216.61640275239762</v>
      </c>
      <c r="M997" s="183">
        <f t="shared" si="97"/>
        <v>216.61640275239762</v>
      </c>
      <c r="N997" s="262"/>
      <c r="O997" s="228"/>
      <c r="P997" s="192"/>
    </row>
    <row r="998" spans="1:16" ht="11.25" hidden="1" customHeight="1">
      <c r="A998" s="65" t="s">
        <v>1971</v>
      </c>
      <c r="B998" s="77" t="s">
        <v>521</v>
      </c>
      <c r="C998" s="77" t="s">
        <v>1344</v>
      </c>
      <c r="D998" s="158" t="s">
        <v>1345</v>
      </c>
      <c r="E998" s="6">
        <v>158.26284731222785</v>
      </c>
      <c r="F998" s="13">
        <f t="shared" si="96"/>
        <v>158.26284731222785</v>
      </c>
      <c r="G998" s="38">
        <v>150</v>
      </c>
      <c r="H998" s="39">
        <v>72</v>
      </c>
      <c r="I998" s="38">
        <v>216</v>
      </c>
      <c r="J998" s="21">
        <v>1</v>
      </c>
      <c r="K998" s="22" t="s">
        <v>13</v>
      </c>
      <c r="L998" s="182">
        <f t="shared" si="95"/>
        <v>158.26284731222785</v>
      </c>
      <c r="M998" s="183">
        <f t="shared" si="97"/>
        <v>158.26284731222785</v>
      </c>
      <c r="P998" s="192"/>
    </row>
    <row r="999" spans="1:16" s="8" customFormat="1" ht="11.25" hidden="1" customHeight="1">
      <c r="A999" s="65" t="s">
        <v>1973</v>
      </c>
      <c r="B999" s="77" t="s">
        <v>1323</v>
      </c>
      <c r="C999" s="77" t="s">
        <v>1343</v>
      </c>
      <c r="D999" s="158" t="s">
        <v>1346</v>
      </c>
      <c r="E999" s="6">
        <v>146.93167555591822</v>
      </c>
      <c r="F999" s="13">
        <f t="shared" si="96"/>
        <v>146.93167555591822</v>
      </c>
      <c r="G999" s="38">
        <v>125</v>
      </c>
      <c r="H999" s="39">
        <v>65</v>
      </c>
      <c r="I999" s="38">
        <v>284</v>
      </c>
      <c r="J999" s="21">
        <v>10</v>
      </c>
      <c r="K999" s="22" t="s">
        <v>13</v>
      </c>
      <c r="L999" s="182">
        <f t="shared" si="95"/>
        <v>146.93167555591822</v>
      </c>
      <c r="M999" s="183">
        <f t="shared" si="97"/>
        <v>146.93167555591822</v>
      </c>
      <c r="N999" s="262"/>
      <c r="O999" s="228"/>
      <c r="P999" s="192"/>
    </row>
    <row r="1000" spans="1:16" s="8" customFormat="1" ht="11.25" hidden="1" customHeight="1">
      <c r="A1000" s="65"/>
      <c r="B1000" s="77"/>
      <c r="C1000" s="77"/>
      <c r="D1000" s="158"/>
      <c r="E1000" s="6"/>
      <c r="F1000" s="6"/>
      <c r="G1000" s="38"/>
      <c r="H1000" s="39"/>
      <c r="I1000" s="38"/>
      <c r="J1000" s="21"/>
      <c r="K1000" s="22"/>
      <c r="L1000" s="182"/>
      <c r="M1000" s="183"/>
      <c r="N1000" s="262"/>
      <c r="O1000" s="228"/>
      <c r="P1000" s="192"/>
    </row>
    <row r="1001" spans="1:16" s="8" customFormat="1" ht="11.25" hidden="1" customHeight="1">
      <c r="A1001" s="65" t="s">
        <v>1974</v>
      </c>
      <c r="B1001" s="77" t="s">
        <v>2613</v>
      </c>
      <c r="C1001" s="77" t="s">
        <v>1342</v>
      </c>
      <c r="D1001" s="158" t="s">
        <v>1347</v>
      </c>
      <c r="E1001" s="6">
        <v>219.80324294668753</v>
      </c>
      <c r="F1001" s="13">
        <f t="shared" ref="F1001:F1010" si="98">E1001+(E1001*$N$4)/100</f>
        <v>219.80324294668753</v>
      </c>
      <c r="G1001" s="38">
        <v>195</v>
      </c>
      <c r="H1001" s="39">
        <v>104</v>
      </c>
      <c r="I1001" s="38">
        <v>375</v>
      </c>
      <c r="J1001" s="21">
        <v>1</v>
      </c>
      <c r="K1001" s="22" t="s">
        <v>13</v>
      </c>
      <c r="L1001" s="182">
        <f t="shared" si="95"/>
        <v>219.80324294668753</v>
      </c>
      <c r="M1001" s="183">
        <f t="shared" ref="M1001:M1010" si="99">IF($N$5="",(F1001*$P$5)/100+F1001,L1001+(L1001*$P$5)/100)</f>
        <v>219.80324294668753</v>
      </c>
      <c r="N1001" s="262"/>
      <c r="O1001" s="228"/>
      <c r="P1001" s="192"/>
    </row>
    <row r="1002" spans="1:16" s="8" customFormat="1" ht="11.25" hidden="1" customHeight="1">
      <c r="A1002" s="65" t="s">
        <v>1976</v>
      </c>
      <c r="B1002" s="77" t="s">
        <v>1403</v>
      </c>
      <c r="C1002" s="77" t="s">
        <v>1115</v>
      </c>
      <c r="D1002" s="158" t="s">
        <v>2040</v>
      </c>
      <c r="E1002" s="6">
        <v>204.87340814653442</v>
      </c>
      <c r="F1002" s="13">
        <f t="shared" si="98"/>
        <v>204.87340814653442</v>
      </c>
      <c r="G1002" s="38">
        <v>163</v>
      </c>
      <c r="H1002" s="39">
        <v>87</v>
      </c>
      <c r="I1002" s="38">
        <v>350</v>
      </c>
      <c r="J1002" s="21">
        <v>1</v>
      </c>
      <c r="K1002" s="22" t="s">
        <v>13</v>
      </c>
      <c r="L1002" s="182">
        <f t="shared" si="95"/>
        <v>204.87340814653442</v>
      </c>
      <c r="M1002" s="183">
        <f t="shared" si="99"/>
        <v>204.87340814653442</v>
      </c>
      <c r="N1002" s="262"/>
      <c r="O1002" s="228"/>
      <c r="P1002" s="192"/>
    </row>
    <row r="1003" spans="1:16" ht="11.25" hidden="1" customHeight="1">
      <c r="A1003" s="65" t="s">
        <v>1978</v>
      </c>
      <c r="B1003" s="77" t="s">
        <v>1324</v>
      </c>
      <c r="C1003" s="77" t="s">
        <v>1340</v>
      </c>
      <c r="D1003" s="158" t="s">
        <v>1349</v>
      </c>
      <c r="E1003" s="6">
        <v>781.73846123950193</v>
      </c>
      <c r="F1003" s="13">
        <f t="shared" si="98"/>
        <v>781.73846123950193</v>
      </c>
      <c r="G1003" s="38">
        <v>303</v>
      </c>
      <c r="H1003" s="39">
        <v>189</v>
      </c>
      <c r="I1003" s="38">
        <v>455</v>
      </c>
      <c r="J1003" s="21">
        <v>1</v>
      </c>
      <c r="K1003" s="22" t="s">
        <v>13</v>
      </c>
      <c r="L1003" s="182">
        <f t="shared" si="95"/>
        <v>781.73846123950193</v>
      </c>
      <c r="M1003" s="183">
        <f t="shared" si="99"/>
        <v>781.73846123950193</v>
      </c>
      <c r="P1003" s="192"/>
    </row>
    <row r="1004" spans="1:16" ht="11.25" hidden="1" customHeight="1">
      <c r="A1004" s="65" t="s">
        <v>2172</v>
      </c>
      <c r="B1004" s="77" t="s">
        <v>1327</v>
      </c>
      <c r="C1004" s="77" t="s">
        <v>1337</v>
      </c>
      <c r="D1004" s="158" t="s">
        <v>2769</v>
      </c>
      <c r="E1004" s="6">
        <v>152.98114855855101</v>
      </c>
      <c r="F1004" s="13">
        <f t="shared" si="98"/>
        <v>152.98114855855101</v>
      </c>
      <c r="G1004" s="38">
        <v>150</v>
      </c>
      <c r="H1004" s="39">
        <v>72</v>
      </c>
      <c r="I1004" s="38">
        <v>220</v>
      </c>
      <c r="J1004" s="21">
        <v>10</v>
      </c>
      <c r="K1004" s="22" t="s">
        <v>13</v>
      </c>
      <c r="L1004" s="182">
        <f t="shared" si="95"/>
        <v>152.98114855855101</v>
      </c>
      <c r="M1004" s="183">
        <f t="shared" si="99"/>
        <v>152.98114855855101</v>
      </c>
      <c r="P1004" s="192"/>
    </row>
    <row r="1005" spans="1:16" ht="11.25" hidden="1" customHeight="1">
      <c r="A1005" s="65" t="s">
        <v>2175</v>
      </c>
      <c r="B1005" s="77" t="s">
        <v>1329</v>
      </c>
      <c r="C1005" s="77" t="s">
        <v>1335</v>
      </c>
      <c r="D1005" s="158" t="s">
        <v>1353</v>
      </c>
      <c r="E1005" s="6">
        <v>88.963469976887268</v>
      </c>
      <c r="F1005" s="13">
        <f t="shared" si="98"/>
        <v>88.963469976887268</v>
      </c>
      <c r="G1005" s="38">
        <v>66.5</v>
      </c>
      <c r="H1005" s="39">
        <v>17.3</v>
      </c>
      <c r="I1005" s="38">
        <v>284</v>
      </c>
      <c r="J1005" s="21">
        <v>1</v>
      </c>
      <c r="K1005" s="22" t="s">
        <v>13</v>
      </c>
      <c r="L1005" s="182">
        <f t="shared" si="95"/>
        <v>88.963469976887268</v>
      </c>
      <c r="M1005" s="183">
        <f t="shared" si="99"/>
        <v>88.963469976887268</v>
      </c>
      <c r="P1005" s="192"/>
    </row>
    <row r="1006" spans="1:16" s="8" customFormat="1" ht="11.25" hidden="1" customHeight="1">
      <c r="A1006" s="65" t="s">
        <v>2184</v>
      </c>
      <c r="B1006" s="77" t="s">
        <v>2524</v>
      </c>
      <c r="C1006" s="77" t="s">
        <v>1332</v>
      </c>
      <c r="D1006" s="158" t="s">
        <v>2521</v>
      </c>
      <c r="E1006" s="6">
        <v>432.18295267523024</v>
      </c>
      <c r="F1006" s="13">
        <f t="shared" si="98"/>
        <v>432.18295267523024</v>
      </c>
      <c r="G1006" s="38">
        <v>224</v>
      </c>
      <c r="H1006" s="39">
        <v>109</v>
      </c>
      <c r="I1006" s="38">
        <v>370</v>
      </c>
      <c r="J1006" s="21">
        <v>1</v>
      </c>
      <c r="K1006" s="22" t="s">
        <v>13</v>
      </c>
      <c r="L1006" s="182">
        <f t="shared" si="95"/>
        <v>432.18295267523024</v>
      </c>
      <c r="M1006" s="183">
        <f t="shared" si="99"/>
        <v>432.18295267523024</v>
      </c>
      <c r="N1006" s="262"/>
      <c r="O1006" s="228"/>
      <c r="P1006" s="192"/>
    </row>
    <row r="1007" spans="1:16" s="8" customFormat="1" ht="11.25" hidden="1" customHeight="1">
      <c r="A1007" s="65" t="s">
        <v>2190</v>
      </c>
      <c r="B1007" s="77" t="s">
        <v>2468</v>
      </c>
      <c r="C1007" s="77">
        <v>0</v>
      </c>
      <c r="D1007" s="158" t="s">
        <v>1363</v>
      </c>
      <c r="E1007" s="6">
        <v>723.6722047747553</v>
      </c>
      <c r="F1007" s="13">
        <f t="shared" si="98"/>
        <v>723.6722047747553</v>
      </c>
      <c r="G1007" s="38">
        <v>263</v>
      </c>
      <c r="H1007" s="39">
        <v>153</v>
      </c>
      <c r="I1007" s="38">
        <v>417</v>
      </c>
      <c r="J1007" s="21">
        <v>1</v>
      </c>
      <c r="K1007" s="22" t="s">
        <v>13</v>
      </c>
      <c r="L1007" s="182">
        <f t="shared" si="95"/>
        <v>723.6722047747553</v>
      </c>
      <c r="M1007" s="183">
        <f t="shared" si="99"/>
        <v>723.6722047747553</v>
      </c>
      <c r="N1007" s="262"/>
      <c r="O1007" s="228"/>
      <c r="P1007" s="192"/>
    </row>
    <row r="1008" spans="1:16" ht="11.25" hidden="1" customHeight="1">
      <c r="A1008" s="65" t="s">
        <v>2191</v>
      </c>
      <c r="B1008" s="77" t="s">
        <v>2468</v>
      </c>
      <c r="C1008" s="77" t="s">
        <v>1405</v>
      </c>
      <c r="D1008" s="158" t="s">
        <v>2523</v>
      </c>
      <c r="E1008" s="6">
        <v>662.36206710615772</v>
      </c>
      <c r="F1008" s="13">
        <f t="shared" si="98"/>
        <v>662.36206710615772</v>
      </c>
      <c r="G1008" s="38">
        <v>263</v>
      </c>
      <c r="H1008" s="39">
        <v>161</v>
      </c>
      <c r="I1008" s="38">
        <v>417</v>
      </c>
      <c r="J1008" s="21">
        <v>1</v>
      </c>
      <c r="K1008" s="22" t="s">
        <v>13</v>
      </c>
      <c r="L1008" s="182">
        <f t="shared" si="95"/>
        <v>662.36206710615772</v>
      </c>
      <c r="M1008" s="183">
        <f t="shared" si="99"/>
        <v>662.36206710615772</v>
      </c>
      <c r="P1008" s="192"/>
    </row>
    <row r="1009" spans="1:16" ht="11.25" hidden="1" customHeight="1">
      <c r="A1009" s="65" t="s">
        <v>2195</v>
      </c>
      <c r="B1009" s="77" t="s">
        <v>136</v>
      </c>
      <c r="C1009" s="77" t="s">
        <v>542</v>
      </c>
      <c r="D1009" s="158" t="s">
        <v>2321</v>
      </c>
      <c r="E1009" s="6">
        <v>255.84160366042587</v>
      </c>
      <c r="F1009" s="13">
        <f t="shared" si="98"/>
        <v>255.84160366042587</v>
      </c>
      <c r="G1009" s="38">
        <v>202</v>
      </c>
      <c r="H1009" s="39">
        <v>0</v>
      </c>
      <c r="I1009" s="38">
        <v>386</v>
      </c>
      <c r="J1009" s="21">
        <v>1</v>
      </c>
      <c r="K1009" s="22" t="s">
        <v>13</v>
      </c>
      <c r="L1009" s="182">
        <f t="shared" si="95"/>
        <v>255.84160366042587</v>
      </c>
      <c r="M1009" s="183">
        <f t="shared" si="99"/>
        <v>255.84160366042587</v>
      </c>
      <c r="P1009" s="192"/>
    </row>
    <row r="1010" spans="1:16" ht="11.25" hidden="1" customHeight="1">
      <c r="A1010" s="69" t="s">
        <v>991</v>
      </c>
      <c r="B1010" s="78">
        <v>0</v>
      </c>
      <c r="C1010" s="78" t="s">
        <v>3560</v>
      </c>
      <c r="D1010" s="163" t="s">
        <v>3561</v>
      </c>
      <c r="E1010" s="15">
        <v>742.87414724163682</v>
      </c>
      <c r="F1010" s="13">
        <f t="shared" si="98"/>
        <v>742.87414724163682</v>
      </c>
      <c r="G1010" s="43">
        <v>266</v>
      </c>
      <c r="H1010" s="53">
        <v>170</v>
      </c>
      <c r="I1010" s="43">
        <v>535</v>
      </c>
      <c r="J1010" s="31">
        <v>0</v>
      </c>
      <c r="K1010" s="32" t="s">
        <v>13</v>
      </c>
      <c r="L1010" s="182">
        <f t="shared" si="95"/>
        <v>742.87414724163682</v>
      </c>
      <c r="M1010" s="183">
        <f t="shared" si="99"/>
        <v>742.87414724163682</v>
      </c>
      <c r="P1010" s="192"/>
    </row>
    <row r="1011" spans="1:16" ht="11.25" hidden="1" customHeight="1">
      <c r="A1011" s="71"/>
      <c r="B1011" s="80"/>
      <c r="C1011" s="80"/>
      <c r="D1011" s="166" t="s">
        <v>3562</v>
      </c>
      <c r="E1011" s="14"/>
      <c r="F1011" s="14"/>
      <c r="G1011" s="42"/>
      <c r="H1011" s="52"/>
      <c r="I1011" s="42"/>
      <c r="J1011" s="29"/>
      <c r="K1011" s="30"/>
      <c r="L1011" s="182"/>
      <c r="M1011" s="183"/>
      <c r="P1011" s="192"/>
    </row>
    <row r="1012" spans="1:16" ht="11.25" hidden="1" customHeight="1">
      <c r="A1012" s="69" t="s">
        <v>1806</v>
      </c>
      <c r="B1012" s="78" t="s">
        <v>656</v>
      </c>
      <c r="C1012" s="78" t="s">
        <v>657</v>
      </c>
      <c r="D1012" s="163" t="s">
        <v>2690</v>
      </c>
      <c r="E1012" s="15">
        <v>642.05285798309467</v>
      </c>
      <c r="F1012" s="13">
        <f>E1012+(E1012*$N$4)/100</f>
        <v>642.05285798309467</v>
      </c>
      <c r="G1012" s="43">
        <v>270</v>
      </c>
      <c r="H1012" s="53">
        <v>151</v>
      </c>
      <c r="I1012" s="43">
        <v>430</v>
      </c>
      <c r="J1012" s="31">
        <v>0</v>
      </c>
      <c r="K1012" s="32" t="s">
        <v>13</v>
      </c>
      <c r="L1012" s="182">
        <f t="shared" si="95"/>
        <v>642.05285798309467</v>
      </c>
      <c r="M1012" s="183">
        <f>IF($N$5="",(F1012*$P$5)/100+F1012,L1012+(L1012*$P$5)/100)</f>
        <v>642.05285798309467</v>
      </c>
      <c r="P1012" s="192"/>
    </row>
    <row r="1013" spans="1:16" ht="11.25" hidden="1" customHeight="1">
      <c r="A1013" s="69"/>
      <c r="B1013" s="78"/>
      <c r="C1013" s="78"/>
      <c r="D1013" s="163" t="s">
        <v>2691</v>
      </c>
      <c r="E1013" s="15"/>
      <c r="F1013" s="15"/>
      <c r="G1013" s="43"/>
      <c r="H1013" s="53"/>
      <c r="I1013" s="43"/>
      <c r="J1013" s="31"/>
      <c r="K1013" s="32"/>
      <c r="L1013" s="182"/>
      <c r="M1013" s="183"/>
      <c r="P1013" s="192"/>
    </row>
    <row r="1014" spans="1:16" ht="11.25" hidden="1" customHeight="1">
      <c r="A1014" s="69" t="s">
        <v>3303</v>
      </c>
      <c r="B1014" s="78" t="s">
        <v>662</v>
      </c>
      <c r="C1014" s="78" t="s">
        <v>663</v>
      </c>
      <c r="D1014" s="163" t="s">
        <v>664</v>
      </c>
      <c r="E1014" s="15">
        <v>202.990877031721</v>
      </c>
      <c r="F1014" s="13">
        <f>E1014+(E1014*$N$4)/100</f>
        <v>202.990877031721</v>
      </c>
      <c r="G1014" s="43">
        <v>0</v>
      </c>
      <c r="H1014" s="53">
        <v>0</v>
      </c>
      <c r="I1014" s="43">
        <v>0</v>
      </c>
      <c r="J1014" s="31">
        <v>0</v>
      </c>
      <c r="K1014" s="32" t="s">
        <v>13</v>
      </c>
      <c r="L1014" s="182">
        <f t="shared" si="95"/>
        <v>202.990877031721</v>
      </c>
      <c r="M1014" s="183">
        <f>IF($N$5="",(F1014*$P$5)/100+F1014,L1014+(L1014*$P$5)/100)</f>
        <v>202.990877031721</v>
      </c>
      <c r="P1014" s="192"/>
    </row>
    <row r="1015" spans="1:16" ht="11.25" hidden="1" customHeight="1">
      <c r="A1015" s="215" t="s">
        <v>3004</v>
      </c>
      <c r="B1015" s="80"/>
      <c r="C1015" s="80" t="s">
        <v>3005</v>
      </c>
      <c r="D1015" s="166" t="s">
        <v>3006</v>
      </c>
      <c r="E1015" s="15">
        <v>476.83438193663994</v>
      </c>
      <c r="F1015" s="13">
        <f>E1015+(E1015*$N$4)/100</f>
        <v>476.83438193663994</v>
      </c>
      <c r="G1015" s="42">
        <v>273</v>
      </c>
      <c r="H1015" s="52">
        <v>127</v>
      </c>
      <c r="I1015" s="42">
        <v>349</v>
      </c>
      <c r="J1015" s="29"/>
      <c r="K1015" s="32" t="s">
        <v>13</v>
      </c>
      <c r="L1015" s="182">
        <f>F1015-(F1015*$N$5)/100</f>
        <v>476.83438193663994</v>
      </c>
      <c r="M1015" s="183">
        <f>IF($N$5="",(F1015*$P$5)/100+F1015,L1015+(L1015*$P$5)/100)</f>
        <v>476.83438193663994</v>
      </c>
      <c r="P1015" s="192"/>
    </row>
    <row r="1016" spans="1:16" ht="11.25" hidden="1" customHeight="1">
      <c r="A1016" s="268" t="s">
        <v>3224</v>
      </c>
      <c r="B1016" s="269"/>
      <c r="C1016" s="269"/>
      <c r="D1016" s="269" t="s">
        <v>1632</v>
      </c>
      <c r="E1016" s="269"/>
      <c r="F1016" s="269"/>
      <c r="G1016" s="269"/>
      <c r="H1016" s="269"/>
      <c r="I1016" s="269"/>
      <c r="J1016" s="269"/>
      <c r="K1016" s="270"/>
      <c r="L1016" s="184"/>
      <c r="M1016" s="185"/>
      <c r="P1016" s="192"/>
    </row>
    <row r="1017" spans="1:16" ht="11.25" hidden="1" customHeight="1">
      <c r="A1017" s="69" t="s">
        <v>1943</v>
      </c>
      <c r="B1017" s="78">
        <v>0</v>
      </c>
      <c r="C1017" s="78" t="s">
        <v>1565</v>
      </c>
      <c r="D1017" s="163" t="s">
        <v>2041</v>
      </c>
      <c r="E1017" s="15">
        <v>496.02</v>
      </c>
      <c r="F1017" s="13">
        <f>E1017+(E1017*$N$4)/100</f>
        <v>496.02</v>
      </c>
      <c r="G1017" s="43">
        <v>136</v>
      </c>
      <c r="H1017" s="53" t="s">
        <v>1567</v>
      </c>
      <c r="I1017" s="43">
        <v>165</v>
      </c>
      <c r="J1017" s="31">
        <v>6</v>
      </c>
      <c r="K1017" s="32" t="s">
        <v>1568</v>
      </c>
      <c r="L1017" s="182">
        <f>F1017-(F1017*$N$5)/100</f>
        <v>496.02</v>
      </c>
      <c r="M1017" s="183">
        <f>IF($N$5="",(F1017*$P$5)/100+F1017,L1017+(L1017*$P$5)/100)</f>
        <v>496.02</v>
      </c>
      <c r="P1017" s="192"/>
    </row>
    <row r="1018" spans="1:16" ht="11.25" hidden="1" customHeight="1">
      <c r="A1018" s="268" t="s">
        <v>1633</v>
      </c>
      <c r="B1018" s="269"/>
      <c r="C1018" s="269"/>
      <c r="D1018" s="269" t="s">
        <v>1632</v>
      </c>
      <c r="E1018" s="269"/>
      <c r="F1018" s="269"/>
      <c r="G1018" s="269"/>
      <c r="H1018" s="269"/>
      <c r="I1018" s="269"/>
      <c r="J1018" s="269"/>
      <c r="K1018" s="270"/>
      <c r="L1018" s="184"/>
      <c r="M1018" s="185"/>
      <c r="P1018" s="192"/>
    </row>
    <row r="1019" spans="1:16" ht="11.25" hidden="1" customHeight="1">
      <c r="A1019" s="65" t="s">
        <v>2201</v>
      </c>
      <c r="B1019" s="77" t="s">
        <v>1767</v>
      </c>
      <c r="C1019" s="77" t="s">
        <v>1435</v>
      </c>
      <c r="D1019" s="158" t="s">
        <v>1436</v>
      </c>
      <c r="E1019" s="6">
        <v>80.166057795532794</v>
      </c>
      <c r="F1019" s="13">
        <f t="shared" ref="F1019:F1028" si="100">E1019+(E1019*$N$4)/100</f>
        <v>80.166057795532794</v>
      </c>
      <c r="G1019" s="38">
        <v>325</v>
      </c>
      <c r="H1019" s="39">
        <v>162</v>
      </c>
      <c r="I1019" s="38">
        <v>30</v>
      </c>
      <c r="J1019" s="21">
        <v>6</v>
      </c>
      <c r="K1019" s="22" t="s">
        <v>43</v>
      </c>
      <c r="L1019" s="182">
        <f t="shared" ref="L1019:L1028" si="101">F1019-(F1019*$N$5)/100</f>
        <v>80.166057795532794</v>
      </c>
      <c r="M1019" s="183">
        <f t="shared" ref="M1019:M1028" si="102">IF($N$5="",(F1019*$P$5)/100+F1019,L1019+(L1019*$P$5)/100)</f>
        <v>80.166057795532794</v>
      </c>
      <c r="P1019" s="192"/>
    </row>
    <row r="1020" spans="1:16" ht="11.25" hidden="1" customHeight="1">
      <c r="A1020" s="65" t="s">
        <v>2242</v>
      </c>
      <c r="B1020" s="77" t="s">
        <v>41</v>
      </c>
      <c r="C1020" s="77" t="s">
        <v>42</v>
      </c>
      <c r="D1020" s="158" t="s">
        <v>2166</v>
      </c>
      <c r="E1020" s="6">
        <v>93.244549947494406</v>
      </c>
      <c r="F1020" s="13">
        <f t="shared" si="100"/>
        <v>93.244549947494406</v>
      </c>
      <c r="G1020" s="38">
        <v>354</v>
      </c>
      <c r="H1020" s="39">
        <v>245</v>
      </c>
      <c r="I1020" s="38">
        <v>30</v>
      </c>
      <c r="J1020" s="21">
        <v>6</v>
      </c>
      <c r="K1020" s="22" t="s">
        <v>43</v>
      </c>
      <c r="L1020" s="182">
        <f t="shared" si="101"/>
        <v>93.244549947494406</v>
      </c>
      <c r="M1020" s="183">
        <f t="shared" si="102"/>
        <v>93.244549947494406</v>
      </c>
      <c r="P1020" s="192"/>
    </row>
    <row r="1021" spans="1:16" ht="11.25" hidden="1" customHeight="1">
      <c r="A1021" s="65" t="s">
        <v>2260</v>
      </c>
      <c r="B1021" s="77" t="s">
        <v>2509</v>
      </c>
      <c r="C1021" s="77" t="s">
        <v>1450</v>
      </c>
      <c r="D1021" s="158" t="s">
        <v>2167</v>
      </c>
      <c r="E1021" s="6">
        <v>72.710352575078389</v>
      </c>
      <c r="F1021" s="13">
        <f t="shared" si="100"/>
        <v>72.710352575078389</v>
      </c>
      <c r="G1021" s="38">
        <v>368</v>
      </c>
      <c r="H1021" s="39">
        <v>160</v>
      </c>
      <c r="I1021" s="38">
        <v>30</v>
      </c>
      <c r="J1021" s="21">
        <v>6</v>
      </c>
      <c r="K1021" s="22" t="s">
        <v>43</v>
      </c>
      <c r="L1021" s="182">
        <f t="shared" si="101"/>
        <v>72.710352575078389</v>
      </c>
      <c r="M1021" s="183">
        <f t="shared" si="102"/>
        <v>72.710352575078389</v>
      </c>
      <c r="P1021" s="192"/>
    </row>
    <row r="1022" spans="1:16" s="8" customFormat="1" ht="11.25" hidden="1" customHeight="1">
      <c r="A1022" s="65" t="s">
        <v>964</v>
      </c>
      <c r="B1022" s="77">
        <v>0</v>
      </c>
      <c r="C1022" s="77">
        <v>0</v>
      </c>
      <c r="D1022" s="158" t="s">
        <v>463</v>
      </c>
      <c r="E1022" s="6">
        <v>93.230768606976014</v>
      </c>
      <c r="F1022" s="13">
        <f t="shared" si="100"/>
        <v>93.230768606976014</v>
      </c>
      <c r="G1022" s="38" t="s">
        <v>471</v>
      </c>
      <c r="H1022" s="39" t="s">
        <v>472</v>
      </c>
      <c r="I1022" s="38">
        <v>26</v>
      </c>
      <c r="J1022" s="21">
        <v>6</v>
      </c>
      <c r="K1022" s="22" t="s">
        <v>43</v>
      </c>
      <c r="L1022" s="182">
        <f t="shared" si="101"/>
        <v>93.230768606976014</v>
      </c>
      <c r="M1022" s="183">
        <f t="shared" si="102"/>
        <v>93.230768606976014</v>
      </c>
      <c r="N1022" s="262"/>
      <c r="O1022" s="228"/>
      <c r="P1022" s="192"/>
    </row>
    <row r="1023" spans="1:16" ht="11.25" hidden="1" customHeight="1">
      <c r="A1023" s="65" t="s">
        <v>970</v>
      </c>
      <c r="B1023" s="77" t="s">
        <v>2141</v>
      </c>
      <c r="C1023" s="77" t="s">
        <v>1450</v>
      </c>
      <c r="D1023" s="158" t="s">
        <v>2137</v>
      </c>
      <c r="E1023" s="6">
        <v>82.054101446553602</v>
      </c>
      <c r="F1023" s="13">
        <f t="shared" si="100"/>
        <v>82.054101446553602</v>
      </c>
      <c r="G1023" s="38">
        <v>368</v>
      </c>
      <c r="H1023" s="39">
        <v>160</v>
      </c>
      <c r="I1023" s="38">
        <v>26</v>
      </c>
      <c r="J1023" s="21">
        <v>6</v>
      </c>
      <c r="K1023" s="22" t="s">
        <v>43</v>
      </c>
      <c r="L1023" s="182">
        <f t="shared" si="101"/>
        <v>82.054101446553602</v>
      </c>
      <c r="M1023" s="183">
        <f t="shared" si="102"/>
        <v>82.054101446553602</v>
      </c>
      <c r="P1023" s="192"/>
    </row>
    <row r="1024" spans="1:16" ht="11.25" hidden="1" customHeight="1">
      <c r="A1024" s="65" t="s">
        <v>971</v>
      </c>
      <c r="B1024" s="77">
        <v>0</v>
      </c>
      <c r="C1024" s="77">
        <v>0</v>
      </c>
      <c r="D1024" s="158" t="s">
        <v>2138</v>
      </c>
      <c r="E1024" s="6">
        <v>40.971925361203205</v>
      </c>
      <c r="F1024" s="13">
        <f t="shared" si="100"/>
        <v>40.971925361203205</v>
      </c>
      <c r="G1024" s="38">
        <v>197</v>
      </c>
      <c r="H1024" s="39">
        <v>100</v>
      </c>
      <c r="I1024" s="38">
        <v>22</v>
      </c>
      <c r="J1024" s="21">
        <v>6</v>
      </c>
      <c r="K1024" s="22" t="s">
        <v>43</v>
      </c>
      <c r="L1024" s="182">
        <f t="shared" si="101"/>
        <v>40.971925361203205</v>
      </c>
      <c r="M1024" s="183">
        <f t="shared" si="102"/>
        <v>40.971925361203205</v>
      </c>
      <c r="P1024" s="192"/>
    </row>
    <row r="1025" spans="1:16" ht="11.25" hidden="1" customHeight="1">
      <c r="A1025" s="65" t="s">
        <v>979</v>
      </c>
      <c r="B1025" s="77">
        <v>0</v>
      </c>
      <c r="C1025" s="77">
        <v>0</v>
      </c>
      <c r="D1025" s="158" t="s">
        <v>2533</v>
      </c>
      <c r="E1025" s="6">
        <v>173.21766897576958</v>
      </c>
      <c r="F1025" s="13">
        <f t="shared" si="100"/>
        <v>173.21766897576958</v>
      </c>
      <c r="G1025" s="38">
        <v>204</v>
      </c>
      <c r="H1025" s="39">
        <v>227</v>
      </c>
      <c r="I1025" s="38">
        <v>34</v>
      </c>
      <c r="J1025" s="21">
        <v>6</v>
      </c>
      <c r="K1025" s="22" t="s">
        <v>43</v>
      </c>
      <c r="L1025" s="182">
        <f t="shared" si="101"/>
        <v>173.21766897576958</v>
      </c>
      <c r="M1025" s="183">
        <f t="shared" si="102"/>
        <v>173.21766897576958</v>
      </c>
      <c r="P1025" s="192"/>
    </row>
    <row r="1026" spans="1:16" ht="11.25" hidden="1" customHeight="1">
      <c r="A1026" s="65" t="s">
        <v>1809</v>
      </c>
      <c r="B1026" s="77">
        <v>0</v>
      </c>
      <c r="C1026" s="77">
        <v>0</v>
      </c>
      <c r="D1026" s="158" t="s">
        <v>3432</v>
      </c>
      <c r="E1026" s="6">
        <v>193.98561908543996</v>
      </c>
      <c r="F1026" s="13">
        <f t="shared" si="100"/>
        <v>193.98561908543996</v>
      </c>
      <c r="G1026" s="38">
        <v>256</v>
      </c>
      <c r="H1026" s="39">
        <v>115</v>
      </c>
      <c r="I1026" s="38">
        <v>30</v>
      </c>
      <c r="J1026" s="21">
        <v>6</v>
      </c>
      <c r="K1026" s="22" t="s">
        <v>43</v>
      </c>
      <c r="L1026" s="182">
        <f t="shared" si="101"/>
        <v>193.98561908543996</v>
      </c>
      <c r="M1026" s="183">
        <f t="shared" si="102"/>
        <v>193.98561908543996</v>
      </c>
      <c r="P1026" s="192"/>
    </row>
    <row r="1027" spans="1:16" ht="11.25" hidden="1" customHeight="1">
      <c r="A1027" s="71" t="s">
        <v>264</v>
      </c>
      <c r="B1027" s="80">
        <v>0</v>
      </c>
      <c r="C1027" s="80">
        <v>0</v>
      </c>
      <c r="D1027" s="166" t="s">
        <v>458</v>
      </c>
      <c r="E1027" s="14">
        <v>193.49532139392002</v>
      </c>
      <c r="F1027" s="13">
        <f t="shared" si="100"/>
        <v>193.49532139392002</v>
      </c>
      <c r="G1027" s="42">
        <v>254</v>
      </c>
      <c r="H1027" s="52">
        <v>125</v>
      </c>
      <c r="I1027" s="42">
        <v>40</v>
      </c>
      <c r="J1027" s="29">
        <v>6</v>
      </c>
      <c r="K1027" s="30" t="s">
        <v>43</v>
      </c>
      <c r="L1027" s="182">
        <f t="shared" si="101"/>
        <v>193.49532139392002</v>
      </c>
      <c r="M1027" s="183">
        <f t="shared" si="102"/>
        <v>193.49532139392002</v>
      </c>
      <c r="P1027" s="192"/>
    </row>
    <row r="1028" spans="1:16" ht="11.25" hidden="1" customHeight="1">
      <c r="A1028" s="98" t="s">
        <v>3348</v>
      </c>
      <c r="B1028" s="74"/>
      <c r="C1028" s="74"/>
      <c r="D1028" s="167" t="s">
        <v>3349</v>
      </c>
      <c r="E1028" s="1">
        <v>72.232776120959983</v>
      </c>
      <c r="F1028" s="87">
        <f t="shared" si="100"/>
        <v>72.232776120959983</v>
      </c>
      <c r="G1028" s="35">
        <v>350</v>
      </c>
      <c r="H1028" s="47">
        <v>235</v>
      </c>
      <c r="I1028" s="35">
        <v>35</v>
      </c>
      <c r="J1028" s="99"/>
      <c r="K1028" s="93"/>
      <c r="L1028" s="182">
        <f t="shared" si="101"/>
        <v>72.232776120959983</v>
      </c>
      <c r="M1028" s="183">
        <f t="shared" si="102"/>
        <v>72.232776120959983</v>
      </c>
      <c r="P1028" s="192"/>
    </row>
    <row r="1029" spans="1:16" ht="11.25" hidden="1" customHeight="1">
      <c r="A1029" s="268" t="s">
        <v>50</v>
      </c>
      <c r="B1029" s="269"/>
      <c r="C1029" s="269"/>
      <c r="D1029" s="269"/>
      <c r="E1029" s="269"/>
      <c r="F1029" s="269"/>
      <c r="G1029" s="269"/>
      <c r="H1029" s="269"/>
      <c r="I1029" s="269"/>
      <c r="J1029" s="269"/>
      <c r="K1029" s="270"/>
      <c r="L1029" s="184"/>
      <c r="M1029" s="185"/>
      <c r="P1029" s="192"/>
    </row>
    <row r="1030" spans="1:16" ht="11.25" hidden="1" customHeight="1">
      <c r="A1030" s="65" t="s">
        <v>2270</v>
      </c>
      <c r="B1030" s="77" t="s">
        <v>1495</v>
      </c>
      <c r="C1030" s="77" t="s">
        <v>1496</v>
      </c>
      <c r="D1030" s="158" t="s">
        <v>1497</v>
      </c>
      <c r="E1030" s="6">
        <v>131.26217469419555</v>
      </c>
      <c r="F1030" s="13">
        <f>E1030+(E1030*$N$4)/100</f>
        <v>131.26217469419555</v>
      </c>
      <c r="G1030" s="38">
        <v>96</v>
      </c>
      <c r="H1030" s="39" t="s">
        <v>56</v>
      </c>
      <c r="I1030" s="38">
        <v>135</v>
      </c>
      <c r="J1030" s="21">
        <v>6</v>
      </c>
      <c r="K1030" s="22" t="s">
        <v>50</v>
      </c>
      <c r="L1030" s="182">
        <f t="shared" ref="L1030:L1067" si="103">F1030-(F1030*$N$5)/100</f>
        <v>131.26217469419555</v>
      </c>
      <c r="M1030" s="183">
        <f>IF($N$5="",(F1030*$P$5)/100+F1030,L1030+(L1030*$P$5)/100)</f>
        <v>131.26217469419555</v>
      </c>
      <c r="P1030" s="192"/>
    </row>
    <row r="1031" spans="1:16" ht="11.25" hidden="1" customHeight="1">
      <c r="A1031" s="65" t="s">
        <v>2293</v>
      </c>
      <c r="B1031" s="77" t="s">
        <v>1261</v>
      </c>
      <c r="C1031" s="77" t="s">
        <v>2421</v>
      </c>
      <c r="D1031" s="158" t="s">
        <v>389</v>
      </c>
      <c r="E1031" s="6">
        <v>109.25068289364904</v>
      </c>
      <c r="F1031" s="13">
        <f>E1031+(E1031*$N$4)/100</f>
        <v>109.25068289364904</v>
      </c>
      <c r="G1031" s="38">
        <v>107</v>
      </c>
      <c r="H1031" s="39" t="s">
        <v>56</v>
      </c>
      <c r="I1031" s="38">
        <v>180</v>
      </c>
      <c r="J1031" s="21">
        <v>14</v>
      </c>
      <c r="K1031" s="22" t="s">
        <v>50</v>
      </c>
      <c r="L1031" s="182">
        <f t="shared" si="103"/>
        <v>109.25068289364904</v>
      </c>
      <c r="M1031" s="183">
        <f>IF($N$5="",(F1031*$P$5)/100+F1031,L1031+(L1031*$P$5)/100)</f>
        <v>109.25068289364904</v>
      </c>
      <c r="P1031" s="192"/>
    </row>
    <row r="1032" spans="1:16" ht="11.25" hidden="1" customHeight="1">
      <c r="A1032" s="65" t="s">
        <v>826</v>
      </c>
      <c r="B1032" s="77" t="s">
        <v>560</v>
      </c>
      <c r="C1032" s="77" t="s">
        <v>365</v>
      </c>
      <c r="D1032" s="158" t="s">
        <v>1006</v>
      </c>
      <c r="E1032" s="6">
        <v>63.97913497216814</v>
      </c>
      <c r="F1032" s="13">
        <f>E1032+(E1032*$N$4)/100</f>
        <v>63.97913497216814</v>
      </c>
      <c r="G1032" s="38">
        <v>92</v>
      </c>
      <c r="H1032" s="39" t="s">
        <v>52</v>
      </c>
      <c r="I1032" s="38">
        <v>105</v>
      </c>
      <c r="J1032" s="21">
        <v>6</v>
      </c>
      <c r="K1032" s="22" t="s">
        <v>50</v>
      </c>
      <c r="L1032" s="182">
        <f t="shared" si="103"/>
        <v>63.97913497216814</v>
      </c>
      <c r="M1032" s="183">
        <f>IF($N$5="",(F1032*$P$5)/100+F1032,L1032+(L1032*$P$5)/100)</f>
        <v>63.97913497216814</v>
      </c>
      <c r="P1032" s="192"/>
    </row>
    <row r="1033" spans="1:16" ht="11.25" hidden="1" customHeight="1">
      <c r="A1033" s="69" t="s">
        <v>849</v>
      </c>
      <c r="B1033" s="78" t="s">
        <v>2481</v>
      </c>
      <c r="C1033" s="78" t="s">
        <v>607</v>
      </c>
      <c r="D1033" s="163" t="s">
        <v>2486</v>
      </c>
      <c r="E1033" s="15">
        <v>53.130167999999998</v>
      </c>
      <c r="F1033" s="13">
        <f>E1033+(E1033*$N$4)/100</f>
        <v>53.130167999999998</v>
      </c>
      <c r="G1033" s="43">
        <v>53</v>
      </c>
      <c r="H1033" s="53">
        <v>15.5</v>
      </c>
      <c r="I1033" s="43">
        <v>77</v>
      </c>
      <c r="J1033" s="31">
        <v>6</v>
      </c>
      <c r="K1033" s="32" t="s">
        <v>2489</v>
      </c>
      <c r="L1033" s="182">
        <f t="shared" si="103"/>
        <v>53.130167999999998</v>
      </c>
      <c r="M1033" s="183">
        <f>IF($N$5="",(F1033*$P$5)/100+F1033,L1033+(L1033*$P$5)/100)</f>
        <v>53.130167999999998</v>
      </c>
      <c r="P1033" s="192"/>
    </row>
    <row r="1034" spans="1:16" ht="11.25" hidden="1" customHeight="1">
      <c r="A1034" s="68"/>
      <c r="B1034" s="76"/>
      <c r="C1034" s="76"/>
      <c r="D1034" s="162" t="s">
        <v>2487</v>
      </c>
      <c r="E1034" s="13"/>
      <c r="F1034" s="13"/>
      <c r="G1034" s="41"/>
      <c r="H1034" s="51"/>
      <c r="I1034" s="41"/>
      <c r="J1034" s="27"/>
      <c r="K1034" s="28"/>
      <c r="L1034" s="182"/>
      <c r="M1034" s="183"/>
      <c r="P1034" s="192"/>
    </row>
    <row r="1035" spans="1:16" ht="11.25" hidden="1" customHeight="1">
      <c r="A1035" s="65" t="s">
        <v>853</v>
      </c>
      <c r="B1035" s="77" t="s">
        <v>611</v>
      </c>
      <c r="C1035" s="77" t="s">
        <v>3541</v>
      </c>
      <c r="D1035" s="158" t="s">
        <v>2485</v>
      </c>
      <c r="E1035" s="6">
        <v>41.149836000000001</v>
      </c>
      <c r="F1035" s="13">
        <f>E1035+(E1035*$N$4)/100</f>
        <v>41.149836000000001</v>
      </c>
      <c r="G1035" s="38">
        <v>63.5</v>
      </c>
      <c r="H1035" s="39">
        <v>30.5</v>
      </c>
      <c r="I1035" s="38">
        <v>116</v>
      </c>
      <c r="J1035" s="21">
        <v>6</v>
      </c>
      <c r="K1035" s="22" t="s">
        <v>2489</v>
      </c>
      <c r="L1035" s="182">
        <f t="shared" si="103"/>
        <v>41.149836000000001</v>
      </c>
      <c r="M1035" s="183">
        <f>IF($N$5="",(F1035*$P$5)/100+F1035,L1035+(L1035*$P$5)/100)</f>
        <v>41.149836000000001</v>
      </c>
      <c r="P1035" s="192"/>
    </row>
    <row r="1036" spans="1:16" ht="11.25" hidden="1" customHeight="1">
      <c r="A1036" s="69" t="s">
        <v>267</v>
      </c>
      <c r="B1036" s="78" t="s">
        <v>253</v>
      </c>
      <c r="C1036" s="78" t="s">
        <v>252</v>
      </c>
      <c r="D1036" s="163" t="s">
        <v>254</v>
      </c>
      <c r="E1036" s="15">
        <v>86.918176800000012</v>
      </c>
      <c r="F1036" s="13">
        <f>E1036+(E1036*$N$4)/100</f>
        <v>86.918176800000012</v>
      </c>
      <c r="G1036" s="43">
        <v>82.5</v>
      </c>
      <c r="H1036" s="53">
        <v>36</v>
      </c>
      <c r="I1036" s="43">
        <v>174</v>
      </c>
      <c r="J1036" s="31">
        <v>6</v>
      </c>
      <c r="K1036" s="32" t="s">
        <v>1593</v>
      </c>
      <c r="L1036" s="182">
        <f t="shared" si="103"/>
        <v>86.918176800000012</v>
      </c>
      <c r="M1036" s="183">
        <f>IF($N$5="",(F1036*$P$5)/100+F1036,L1036+(L1036*$P$5)/100)</f>
        <v>86.918176800000012</v>
      </c>
      <c r="P1036" s="192"/>
    </row>
    <row r="1037" spans="1:16" ht="11.25" hidden="1" customHeight="1">
      <c r="A1037" s="70"/>
      <c r="B1037" s="79"/>
      <c r="C1037" s="79"/>
      <c r="D1037" s="165" t="s">
        <v>255</v>
      </c>
      <c r="E1037" s="55"/>
      <c r="F1037" s="55"/>
      <c r="G1037" s="56"/>
      <c r="H1037" s="57"/>
      <c r="I1037" s="56"/>
      <c r="J1037" s="58"/>
      <c r="K1037" s="59"/>
      <c r="L1037" s="182"/>
      <c r="M1037" s="183"/>
      <c r="P1037" s="192"/>
    </row>
    <row r="1038" spans="1:16" ht="11.25" hidden="1" customHeight="1">
      <c r="A1038" s="68"/>
      <c r="B1038" s="76"/>
      <c r="C1038" s="76"/>
      <c r="D1038" s="162" t="s">
        <v>256</v>
      </c>
      <c r="E1038" s="13"/>
      <c r="F1038" s="13"/>
      <c r="G1038" s="41"/>
      <c r="H1038" s="51"/>
      <c r="I1038" s="41"/>
      <c r="J1038" s="27"/>
      <c r="K1038" s="28"/>
      <c r="L1038" s="182"/>
      <c r="M1038" s="183"/>
      <c r="P1038" s="192"/>
    </row>
    <row r="1039" spans="1:16" ht="11.25" hidden="1" customHeight="1">
      <c r="A1039" s="69" t="s">
        <v>932</v>
      </c>
      <c r="B1039" s="78" t="s">
        <v>2457</v>
      </c>
      <c r="C1039" s="78" t="s">
        <v>1413</v>
      </c>
      <c r="D1039" s="163" t="s">
        <v>247</v>
      </c>
      <c r="E1039" s="15">
        <v>83.01733440000001</v>
      </c>
      <c r="F1039" s="13">
        <f>E1039+(E1039*$N$4)/100</f>
        <v>83.01733440000001</v>
      </c>
      <c r="G1039" s="43">
        <v>83</v>
      </c>
      <c r="H1039" s="53" t="s">
        <v>1743</v>
      </c>
      <c r="I1039" s="43">
        <v>149.5</v>
      </c>
      <c r="J1039" s="31">
        <v>6</v>
      </c>
      <c r="K1039" s="32" t="s">
        <v>2489</v>
      </c>
      <c r="L1039" s="182">
        <f t="shared" si="103"/>
        <v>83.01733440000001</v>
      </c>
      <c r="M1039" s="183">
        <f>IF($N$5="",(F1039*$P$5)/100+F1039,L1039+(L1039*$P$5)/100)</f>
        <v>83.01733440000001</v>
      </c>
      <c r="P1039" s="192"/>
    </row>
    <row r="1040" spans="1:16" ht="11.25" hidden="1" customHeight="1">
      <c r="A1040" s="70"/>
      <c r="B1040" s="79"/>
      <c r="C1040" s="79"/>
      <c r="D1040" s="165" t="s">
        <v>248</v>
      </c>
      <c r="E1040" s="55"/>
      <c r="F1040" s="55"/>
      <c r="G1040" s="56"/>
      <c r="H1040" s="57"/>
      <c r="I1040" s="56"/>
      <c r="J1040" s="58"/>
      <c r="K1040" s="59"/>
      <c r="L1040" s="182"/>
      <c r="M1040" s="183"/>
      <c r="P1040" s="192"/>
    </row>
    <row r="1041" spans="1:16" ht="11.25" hidden="1" customHeight="1">
      <c r="A1041" s="70"/>
      <c r="B1041" s="79"/>
      <c r="C1041" s="79"/>
      <c r="D1041" s="165" t="s">
        <v>249</v>
      </c>
      <c r="E1041" s="55"/>
      <c r="F1041" s="55"/>
      <c r="G1041" s="56"/>
      <c r="H1041" s="57"/>
      <c r="I1041" s="56"/>
      <c r="J1041" s="58"/>
      <c r="K1041" s="59"/>
      <c r="L1041" s="182"/>
      <c r="M1041" s="183"/>
      <c r="P1041" s="192"/>
    </row>
    <row r="1042" spans="1:16" ht="11.25" hidden="1" customHeight="1">
      <c r="A1042" s="68"/>
      <c r="B1042" s="76"/>
      <c r="C1042" s="76"/>
      <c r="D1042" s="162" t="s">
        <v>250</v>
      </c>
      <c r="E1042" s="13"/>
      <c r="F1042" s="13"/>
      <c r="G1042" s="41"/>
      <c r="H1042" s="51"/>
      <c r="I1042" s="41"/>
      <c r="J1042" s="27"/>
      <c r="K1042" s="28"/>
      <c r="L1042" s="182"/>
      <c r="M1042" s="183"/>
      <c r="P1042" s="192"/>
    </row>
    <row r="1043" spans="1:16" ht="11.25" hidden="1" customHeight="1">
      <c r="A1043" s="65" t="s">
        <v>956</v>
      </c>
      <c r="B1043" s="77" t="s">
        <v>1016</v>
      </c>
      <c r="C1043" s="77" t="s">
        <v>1017</v>
      </c>
      <c r="D1043" s="158" t="s">
        <v>676</v>
      </c>
      <c r="E1043" s="6">
        <v>56.220746400000003</v>
      </c>
      <c r="F1043" s="13">
        <f>E1043+(E1043*$N$4)/100</f>
        <v>56.220746400000003</v>
      </c>
      <c r="G1043" s="38">
        <v>83</v>
      </c>
      <c r="H1043" s="39">
        <v>38</v>
      </c>
      <c r="I1043" s="38">
        <v>145</v>
      </c>
      <c r="J1043" s="21">
        <v>6</v>
      </c>
      <c r="K1043" s="22" t="s">
        <v>1593</v>
      </c>
      <c r="L1043" s="182">
        <f t="shared" si="103"/>
        <v>56.220746400000003</v>
      </c>
      <c r="M1043" s="183">
        <f>IF($N$5="",(F1043*$P$5)/100+F1043,L1043+(L1043*$P$5)/100)</f>
        <v>56.220746400000003</v>
      </c>
      <c r="P1043" s="192"/>
    </row>
    <row r="1044" spans="1:16" ht="11.25" hidden="1" customHeight="1">
      <c r="A1044" s="69" t="s">
        <v>916</v>
      </c>
      <c r="B1044" s="78" t="s">
        <v>611</v>
      </c>
      <c r="C1044" s="78" t="s">
        <v>612</v>
      </c>
      <c r="D1044" s="163" t="s">
        <v>3085</v>
      </c>
      <c r="E1044" s="15">
        <v>44.205688799999997</v>
      </c>
      <c r="F1044" s="13">
        <f>E1044+(E1044*$N$4)/100</f>
        <v>44.205688799999997</v>
      </c>
      <c r="G1044" s="43">
        <v>63.5</v>
      </c>
      <c r="H1044" s="53">
        <v>30.5</v>
      </c>
      <c r="I1044" s="43">
        <v>116</v>
      </c>
      <c r="J1044" s="31">
        <v>6</v>
      </c>
      <c r="K1044" s="32" t="s">
        <v>2489</v>
      </c>
      <c r="L1044" s="182">
        <f t="shared" si="103"/>
        <v>44.205688799999997</v>
      </c>
      <c r="M1044" s="183">
        <f>IF($N$5="",(F1044*$P$5)/100+F1044,L1044+(L1044*$P$5)/100)</f>
        <v>44.205688799999997</v>
      </c>
      <c r="P1044" s="192"/>
    </row>
    <row r="1045" spans="1:16" ht="11.25" hidden="1" customHeight="1">
      <c r="A1045" s="68"/>
      <c r="B1045" s="76"/>
      <c r="C1045" s="76"/>
      <c r="D1045" s="162" t="s">
        <v>3086</v>
      </c>
      <c r="E1045" s="13"/>
      <c r="F1045" s="13"/>
      <c r="G1045" s="41"/>
      <c r="H1045" s="51"/>
      <c r="I1045" s="41"/>
      <c r="J1045" s="27"/>
      <c r="K1045" s="28"/>
      <c r="L1045" s="182"/>
      <c r="M1045" s="183"/>
      <c r="P1045" s="192"/>
    </row>
    <row r="1046" spans="1:16" ht="11.25" hidden="1" customHeight="1">
      <c r="A1046" s="68" t="s">
        <v>2105</v>
      </c>
      <c r="B1046" s="76" t="s">
        <v>2042</v>
      </c>
      <c r="C1046" s="76" t="s">
        <v>2043</v>
      </c>
      <c r="D1046" s="162" t="s">
        <v>2044</v>
      </c>
      <c r="E1046" s="13">
        <v>91.420929600000008</v>
      </c>
      <c r="F1046" s="13">
        <f>E1046+(E1046*$N$4)/100</f>
        <v>91.420929600000008</v>
      </c>
      <c r="G1046" s="41">
        <v>62</v>
      </c>
      <c r="H1046" s="51">
        <v>0</v>
      </c>
      <c r="I1046" s="41">
        <v>135</v>
      </c>
      <c r="J1046" s="27">
        <v>6</v>
      </c>
      <c r="K1046" s="28" t="s">
        <v>2045</v>
      </c>
      <c r="L1046" s="182">
        <f t="shared" si="103"/>
        <v>91.420929600000008</v>
      </c>
      <c r="M1046" s="183">
        <f>IF($N$5="",(F1046*$P$5)/100+F1046,L1046+(L1046*$P$5)/100)</f>
        <v>91.420929600000008</v>
      </c>
      <c r="P1046" s="192"/>
    </row>
    <row r="1047" spans="1:16" ht="11.25" hidden="1" customHeight="1">
      <c r="A1047" s="68"/>
      <c r="B1047" s="76"/>
      <c r="C1047" s="76"/>
      <c r="D1047" s="162" t="s">
        <v>2046</v>
      </c>
      <c r="E1047" s="13"/>
      <c r="F1047" s="13"/>
      <c r="G1047" s="41"/>
      <c r="H1047" s="51"/>
      <c r="I1047" s="41"/>
      <c r="J1047" s="27"/>
      <c r="K1047" s="28"/>
      <c r="L1047" s="182"/>
      <c r="M1047" s="183"/>
      <c r="P1047" s="192"/>
    </row>
    <row r="1048" spans="1:16" ht="11.25" hidden="1" customHeight="1">
      <c r="A1048" s="68"/>
      <c r="B1048" s="76"/>
      <c r="C1048" s="76"/>
      <c r="D1048" s="162" t="s">
        <v>2047</v>
      </c>
      <c r="E1048" s="13"/>
      <c r="F1048" s="13"/>
      <c r="G1048" s="41"/>
      <c r="H1048" s="51"/>
      <c r="I1048" s="41"/>
      <c r="J1048" s="27"/>
      <c r="K1048" s="28"/>
      <c r="L1048" s="182"/>
      <c r="M1048" s="183"/>
      <c r="P1048" s="192"/>
    </row>
    <row r="1049" spans="1:16" ht="11.25" hidden="1" customHeight="1">
      <c r="A1049" s="68"/>
      <c r="B1049" s="76"/>
      <c r="C1049" s="76"/>
      <c r="D1049" s="162" t="s">
        <v>2048</v>
      </c>
      <c r="E1049" s="13"/>
      <c r="F1049" s="13"/>
      <c r="G1049" s="41"/>
      <c r="H1049" s="51"/>
      <c r="I1049" s="41"/>
      <c r="J1049" s="27"/>
      <c r="K1049" s="28"/>
      <c r="L1049" s="182"/>
      <c r="M1049" s="183"/>
      <c r="P1049" s="192"/>
    </row>
    <row r="1050" spans="1:16" ht="11.25" hidden="1" customHeight="1">
      <c r="A1050" s="68" t="s">
        <v>3261</v>
      </c>
      <c r="B1050" s="76" t="s">
        <v>2692</v>
      </c>
      <c r="C1050" s="76" t="s">
        <v>2693</v>
      </c>
      <c r="D1050" s="162" t="s">
        <v>2694</v>
      </c>
      <c r="E1050" s="13">
        <v>107.5799088</v>
      </c>
      <c r="F1050" s="13">
        <f>E1050+(E1050*$N$4)/100</f>
        <v>107.5799088</v>
      </c>
      <c r="G1050" s="41">
        <v>83</v>
      </c>
      <c r="H1050" s="51">
        <v>0</v>
      </c>
      <c r="I1050" s="41">
        <v>198</v>
      </c>
      <c r="J1050" s="27">
        <v>6</v>
      </c>
      <c r="K1050" s="28" t="s">
        <v>1593</v>
      </c>
      <c r="L1050" s="182">
        <f t="shared" si="103"/>
        <v>107.5799088</v>
      </c>
      <c r="M1050" s="183">
        <f>IF($N$5="",(F1050*$P$5)/100+F1050,L1050+(L1050*$P$5)/100)</f>
        <v>107.5799088</v>
      </c>
      <c r="P1050" s="192"/>
    </row>
    <row r="1051" spans="1:16" ht="11.25" hidden="1" customHeight="1">
      <c r="A1051" s="68"/>
      <c r="B1051" s="76"/>
      <c r="C1051" s="76"/>
      <c r="D1051" s="162" t="s">
        <v>2695</v>
      </c>
      <c r="E1051" s="13"/>
      <c r="F1051" s="13"/>
      <c r="G1051" s="41"/>
      <c r="H1051" s="51"/>
      <c r="I1051" s="41"/>
      <c r="J1051" s="27"/>
      <c r="K1051" s="28"/>
      <c r="L1051" s="182"/>
      <c r="M1051" s="183"/>
      <c r="P1051" s="192"/>
    </row>
    <row r="1052" spans="1:16" ht="11.25" hidden="1" customHeight="1">
      <c r="A1052" s="68"/>
      <c r="B1052" s="76"/>
      <c r="C1052" s="76"/>
      <c r="D1052" s="162" t="s">
        <v>2696</v>
      </c>
      <c r="E1052" s="13"/>
      <c r="F1052" s="13"/>
      <c r="G1052" s="41"/>
      <c r="H1052" s="51"/>
      <c r="I1052" s="41"/>
      <c r="J1052" s="27"/>
      <c r="K1052" s="28"/>
      <c r="L1052" s="182"/>
      <c r="M1052" s="183"/>
      <c r="P1052" s="192"/>
    </row>
    <row r="1053" spans="1:16" ht="11.25" hidden="1" customHeight="1">
      <c r="A1053" s="68"/>
      <c r="B1053" s="76"/>
      <c r="C1053" s="76"/>
      <c r="D1053" s="162" t="s">
        <v>2697</v>
      </c>
      <c r="E1053" s="13"/>
      <c r="F1053" s="13"/>
      <c r="G1053" s="41"/>
      <c r="H1053" s="51"/>
      <c r="I1053" s="41"/>
      <c r="J1053" s="27"/>
      <c r="K1053" s="28"/>
      <c r="L1053" s="182"/>
      <c r="M1053" s="183"/>
      <c r="P1053" s="192"/>
    </row>
    <row r="1054" spans="1:16" ht="11.25" hidden="1" customHeight="1">
      <c r="A1054" s="68" t="s">
        <v>3343</v>
      </c>
      <c r="B1054" s="76">
        <v>0</v>
      </c>
      <c r="C1054" s="76" t="s">
        <v>2953</v>
      </c>
      <c r="D1054" s="162" t="s">
        <v>2954</v>
      </c>
      <c r="E1054" s="13">
        <v>157.76997600000001</v>
      </c>
      <c r="F1054" s="13">
        <f>E1054+(E1054*$N$4)/100</f>
        <v>157.76997600000001</v>
      </c>
      <c r="G1054" s="41">
        <v>0</v>
      </c>
      <c r="H1054" s="51">
        <v>0</v>
      </c>
      <c r="I1054" s="41">
        <v>0</v>
      </c>
      <c r="J1054" s="2"/>
      <c r="K1054" s="22" t="s">
        <v>1593</v>
      </c>
      <c r="L1054" s="182">
        <f>F1054-(F1054*$N$5)/100</f>
        <v>157.76997600000001</v>
      </c>
      <c r="M1054" s="183">
        <f t="shared" ref="M1054:M1067" si="104">IF($N$5="",(F1054*$P$5)/100+F1054,L1054+(L1054*$P$5)/100)</f>
        <v>157.76997600000001</v>
      </c>
      <c r="P1054" s="192"/>
    </row>
    <row r="1055" spans="1:16" ht="11.25" hidden="1" customHeight="1">
      <c r="A1055" s="65" t="s">
        <v>2292</v>
      </c>
      <c r="B1055" s="77" t="s">
        <v>197</v>
      </c>
      <c r="C1055" s="77" t="s">
        <v>1629</v>
      </c>
      <c r="D1055" s="158" t="s">
        <v>419</v>
      </c>
      <c r="E1055" s="6">
        <v>61.389920518571536</v>
      </c>
      <c r="F1055" s="13">
        <f t="shared" ref="F1055:F1067" si="105">E1055+(E1055*$N$4)/100</f>
        <v>61.389920518571536</v>
      </c>
      <c r="G1055" s="38">
        <v>100</v>
      </c>
      <c r="H1055" s="39">
        <v>18.5</v>
      </c>
      <c r="I1055" s="38">
        <v>190</v>
      </c>
      <c r="J1055" s="21">
        <v>14</v>
      </c>
      <c r="K1055" s="22" t="s">
        <v>50</v>
      </c>
      <c r="L1055" s="182">
        <f t="shared" si="103"/>
        <v>61.389920518571536</v>
      </c>
      <c r="M1055" s="183">
        <f t="shared" si="104"/>
        <v>61.389920518571536</v>
      </c>
      <c r="P1055" s="192"/>
    </row>
    <row r="1056" spans="1:16" ht="11.25" hidden="1" customHeight="1">
      <c r="A1056" s="65" t="s">
        <v>3308</v>
      </c>
      <c r="B1056" s="77" t="s">
        <v>200</v>
      </c>
      <c r="C1056" s="77" t="s">
        <v>216</v>
      </c>
      <c r="D1056" s="158" t="s">
        <v>444</v>
      </c>
      <c r="E1056" s="6">
        <v>84.605984226903558</v>
      </c>
      <c r="F1056" s="13">
        <f t="shared" si="105"/>
        <v>84.605984226903558</v>
      </c>
      <c r="G1056" s="38">
        <v>117</v>
      </c>
      <c r="H1056" s="39">
        <v>43.5</v>
      </c>
      <c r="I1056" s="38">
        <v>220</v>
      </c>
      <c r="J1056" s="21">
        <v>24</v>
      </c>
      <c r="K1056" s="22" t="s">
        <v>50</v>
      </c>
      <c r="L1056" s="182">
        <f t="shared" si="103"/>
        <v>84.605984226903558</v>
      </c>
      <c r="M1056" s="183">
        <f t="shared" si="104"/>
        <v>84.605984226903558</v>
      </c>
      <c r="P1056" s="192"/>
    </row>
    <row r="1057" spans="1:16" ht="11.25" hidden="1" customHeight="1">
      <c r="A1057" s="65" t="s">
        <v>3310</v>
      </c>
      <c r="B1057" s="77">
        <v>0</v>
      </c>
      <c r="C1057" s="77">
        <v>0</v>
      </c>
      <c r="D1057" s="158" t="s">
        <v>1025</v>
      </c>
      <c r="E1057" s="6">
        <v>92.06195252891618</v>
      </c>
      <c r="F1057" s="13">
        <f t="shared" si="105"/>
        <v>92.06195252891618</v>
      </c>
      <c r="G1057" s="38">
        <v>117</v>
      </c>
      <c r="H1057" s="39">
        <v>43.5</v>
      </c>
      <c r="I1057" s="38">
        <v>220</v>
      </c>
      <c r="J1057" s="21">
        <v>24</v>
      </c>
      <c r="K1057" s="22" t="s">
        <v>50</v>
      </c>
      <c r="L1057" s="182">
        <f t="shared" si="103"/>
        <v>92.06195252891618</v>
      </c>
      <c r="M1057" s="183">
        <f t="shared" si="104"/>
        <v>92.06195252891618</v>
      </c>
      <c r="P1057" s="192"/>
    </row>
    <row r="1058" spans="1:16" ht="11.25" hidden="1" customHeight="1">
      <c r="A1058" s="65" t="s">
        <v>3320</v>
      </c>
      <c r="B1058" s="77" t="s">
        <v>203</v>
      </c>
      <c r="C1058" s="77" t="s">
        <v>219</v>
      </c>
      <c r="D1058" s="158" t="s">
        <v>449</v>
      </c>
      <c r="E1058" s="6">
        <v>102.73272230441529</v>
      </c>
      <c r="F1058" s="13">
        <f t="shared" si="105"/>
        <v>102.73272230441529</v>
      </c>
      <c r="G1058" s="38">
        <v>108</v>
      </c>
      <c r="H1058" s="39">
        <v>13</v>
      </c>
      <c r="I1058" s="38">
        <v>230</v>
      </c>
      <c r="J1058" s="21">
        <v>10</v>
      </c>
      <c r="K1058" s="22" t="s">
        <v>50</v>
      </c>
      <c r="L1058" s="182">
        <f t="shared" si="103"/>
        <v>102.73272230441529</v>
      </c>
      <c r="M1058" s="183">
        <f t="shared" si="104"/>
        <v>102.73272230441529</v>
      </c>
      <c r="P1058" s="192"/>
    </row>
    <row r="1059" spans="1:16" ht="11.25" hidden="1" customHeight="1">
      <c r="A1059" s="65" t="s">
        <v>3323</v>
      </c>
      <c r="B1059" s="77" t="s">
        <v>204</v>
      </c>
      <c r="C1059" s="77" t="s">
        <v>220</v>
      </c>
      <c r="D1059" s="158" t="s">
        <v>450</v>
      </c>
      <c r="E1059" s="6">
        <v>61.479023794944432</v>
      </c>
      <c r="F1059" s="13">
        <f t="shared" si="105"/>
        <v>61.479023794944432</v>
      </c>
      <c r="G1059" s="38">
        <v>83</v>
      </c>
      <c r="H1059" s="39">
        <v>28</v>
      </c>
      <c r="I1059" s="38">
        <v>190</v>
      </c>
      <c r="J1059" s="21">
        <v>24</v>
      </c>
      <c r="K1059" s="22" t="s">
        <v>50</v>
      </c>
      <c r="L1059" s="182">
        <f t="shared" si="103"/>
        <v>61.479023794944432</v>
      </c>
      <c r="M1059" s="183">
        <f t="shared" si="104"/>
        <v>61.479023794944432</v>
      </c>
      <c r="P1059" s="192"/>
    </row>
    <row r="1060" spans="1:16" ht="11.25" hidden="1" customHeight="1">
      <c r="A1060" s="65" t="s">
        <v>3326</v>
      </c>
      <c r="B1060" s="77" t="s">
        <v>205</v>
      </c>
      <c r="C1060" s="77" t="s">
        <v>221</v>
      </c>
      <c r="D1060" s="158" t="s">
        <v>451</v>
      </c>
      <c r="E1060" s="6">
        <v>158.22915080247498</v>
      </c>
      <c r="F1060" s="13">
        <f t="shared" si="105"/>
        <v>158.22915080247498</v>
      </c>
      <c r="G1060" s="38">
        <v>120</v>
      </c>
      <c r="H1060" s="39">
        <v>56</v>
      </c>
      <c r="I1060" s="38">
        <v>240</v>
      </c>
      <c r="J1060" s="21">
        <v>6</v>
      </c>
      <c r="K1060" s="22" t="s">
        <v>50</v>
      </c>
      <c r="L1060" s="182">
        <f t="shared" si="103"/>
        <v>158.22915080247498</v>
      </c>
      <c r="M1060" s="183">
        <f t="shared" si="104"/>
        <v>158.22915080247498</v>
      </c>
      <c r="P1060" s="192"/>
    </row>
    <row r="1061" spans="1:16" ht="11.25" hidden="1" customHeight="1">
      <c r="A1061" s="65" t="s">
        <v>3328</v>
      </c>
      <c r="B1061" s="77" t="s">
        <v>206</v>
      </c>
      <c r="C1061" s="77" t="s">
        <v>222</v>
      </c>
      <c r="D1061" s="158" t="s">
        <v>1647</v>
      </c>
      <c r="E1061" s="6">
        <v>53.486944566470747</v>
      </c>
      <c r="F1061" s="13">
        <f t="shared" si="105"/>
        <v>53.486944566470747</v>
      </c>
      <c r="G1061" s="38">
        <v>83</v>
      </c>
      <c r="H1061" s="39">
        <v>28</v>
      </c>
      <c r="I1061" s="38">
        <v>127</v>
      </c>
      <c r="J1061" s="21">
        <v>32</v>
      </c>
      <c r="K1061" s="22" t="s">
        <v>50</v>
      </c>
      <c r="L1061" s="182">
        <f t="shared" si="103"/>
        <v>53.486944566470747</v>
      </c>
      <c r="M1061" s="183">
        <f t="shared" si="104"/>
        <v>53.486944566470747</v>
      </c>
      <c r="P1061" s="192"/>
    </row>
    <row r="1062" spans="1:16" ht="11.25" hidden="1" customHeight="1">
      <c r="A1062" s="65" t="s">
        <v>3331</v>
      </c>
      <c r="B1062" s="77" t="s">
        <v>207</v>
      </c>
      <c r="C1062" s="77" t="s">
        <v>223</v>
      </c>
      <c r="D1062" s="158" t="s">
        <v>1648</v>
      </c>
      <c r="E1062" s="6">
        <v>132.28891286629133</v>
      </c>
      <c r="F1062" s="13">
        <f t="shared" si="105"/>
        <v>132.28891286629133</v>
      </c>
      <c r="G1062" s="38">
        <v>120</v>
      </c>
      <c r="H1062" s="39">
        <v>56</v>
      </c>
      <c r="I1062" s="38">
        <v>160</v>
      </c>
      <c r="J1062" s="21">
        <v>10</v>
      </c>
      <c r="K1062" s="22" t="s">
        <v>50</v>
      </c>
      <c r="L1062" s="182">
        <f t="shared" si="103"/>
        <v>132.28891286629133</v>
      </c>
      <c r="M1062" s="183">
        <f t="shared" si="104"/>
        <v>132.28891286629133</v>
      </c>
      <c r="P1062" s="192"/>
    </row>
    <row r="1063" spans="1:16" ht="11.25" hidden="1" customHeight="1">
      <c r="A1063" s="65" t="s">
        <v>806</v>
      </c>
      <c r="B1063" s="77" t="s">
        <v>208</v>
      </c>
      <c r="C1063" s="77" t="s">
        <v>224</v>
      </c>
      <c r="D1063" s="158" t="s">
        <v>1649</v>
      </c>
      <c r="E1063" s="6">
        <v>66.702563565907923</v>
      </c>
      <c r="F1063" s="13">
        <f t="shared" si="105"/>
        <v>66.702563565907923</v>
      </c>
      <c r="G1063" s="38">
        <v>117</v>
      </c>
      <c r="H1063" s="39">
        <v>44</v>
      </c>
      <c r="I1063" s="38">
        <v>140</v>
      </c>
      <c r="J1063" s="21">
        <v>12</v>
      </c>
      <c r="K1063" s="22" t="s">
        <v>50</v>
      </c>
      <c r="L1063" s="182">
        <f t="shared" si="103"/>
        <v>66.702563565907923</v>
      </c>
      <c r="M1063" s="183">
        <f t="shared" si="104"/>
        <v>66.702563565907923</v>
      </c>
      <c r="P1063" s="192"/>
    </row>
    <row r="1064" spans="1:16" s="10" customFormat="1" ht="11.25" hidden="1" customHeight="1">
      <c r="A1064" s="65" t="s">
        <v>808</v>
      </c>
      <c r="B1064" s="77" t="s">
        <v>211</v>
      </c>
      <c r="C1064" s="77" t="s">
        <v>225</v>
      </c>
      <c r="D1064" s="158" t="s">
        <v>1650</v>
      </c>
      <c r="E1064" s="6">
        <v>26.69929346210489</v>
      </c>
      <c r="F1064" s="13">
        <f t="shared" si="105"/>
        <v>26.69929346210489</v>
      </c>
      <c r="G1064" s="38">
        <v>59</v>
      </c>
      <c r="H1064" s="39">
        <v>19</v>
      </c>
      <c r="I1064" s="38">
        <v>100</v>
      </c>
      <c r="J1064" s="21">
        <v>90</v>
      </c>
      <c r="K1064" s="22" t="s">
        <v>50</v>
      </c>
      <c r="L1064" s="182">
        <f t="shared" si="103"/>
        <v>26.69929346210489</v>
      </c>
      <c r="M1064" s="183">
        <f t="shared" si="104"/>
        <v>26.69929346210489</v>
      </c>
      <c r="N1064" s="262"/>
      <c r="O1064" s="228"/>
      <c r="P1064" s="192"/>
    </row>
    <row r="1065" spans="1:16" ht="11.25" hidden="1" customHeight="1">
      <c r="A1065" s="65" t="s">
        <v>811</v>
      </c>
      <c r="B1065" s="77" t="s">
        <v>209</v>
      </c>
      <c r="C1065" s="77" t="s">
        <v>1651</v>
      </c>
      <c r="D1065" s="158" t="s">
        <v>1652</v>
      </c>
      <c r="E1065" s="6">
        <v>126.88679372552612</v>
      </c>
      <c r="F1065" s="13">
        <f t="shared" si="105"/>
        <v>126.88679372552612</v>
      </c>
      <c r="G1065" s="38">
        <v>87</v>
      </c>
      <c r="H1065" s="39">
        <v>18.5</v>
      </c>
      <c r="I1065" s="38">
        <v>59</v>
      </c>
      <c r="J1065" s="21">
        <v>18</v>
      </c>
      <c r="K1065" s="22" t="s">
        <v>50</v>
      </c>
      <c r="L1065" s="182">
        <f t="shared" si="103"/>
        <v>126.88679372552612</v>
      </c>
      <c r="M1065" s="183">
        <f t="shared" si="104"/>
        <v>126.88679372552612</v>
      </c>
      <c r="P1065" s="192"/>
    </row>
    <row r="1066" spans="1:16" s="176" customFormat="1" ht="14.1" hidden="1" customHeight="1">
      <c r="A1066" s="66" t="s">
        <v>814</v>
      </c>
      <c r="B1066" s="81" t="s">
        <v>210</v>
      </c>
      <c r="C1066" s="81" t="s">
        <v>2615</v>
      </c>
      <c r="D1066" s="164" t="s">
        <v>1653</v>
      </c>
      <c r="E1066" s="11">
        <v>126.88679372552612</v>
      </c>
      <c r="F1066" s="13">
        <f t="shared" si="105"/>
        <v>126.88679372552612</v>
      </c>
      <c r="G1066" s="40">
        <v>87</v>
      </c>
      <c r="H1066" s="50">
        <v>18.5</v>
      </c>
      <c r="I1066" s="40">
        <v>165</v>
      </c>
      <c r="J1066" s="23">
        <v>60</v>
      </c>
      <c r="K1066" s="24" t="s">
        <v>50</v>
      </c>
      <c r="L1066" s="182">
        <f t="shared" si="103"/>
        <v>126.88679372552612</v>
      </c>
      <c r="M1066" s="183">
        <f t="shared" si="104"/>
        <v>126.88679372552612</v>
      </c>
      <c r="N1066" s="262"/>
      <c r="O1066" s="228"/>
      <c r="P1066" s="192"/>
    </row>
    <row r="1067" spans="1:16" s="176" customFormat="1" ht="14.1" hidden="1" customHeight="1">
      <c r="A1067" s="68" t="s">
        <v>818</v>
      </c>
      <c r="B1067" s="76" t="s">
        <v>502</v>
      </c>
      <c r="C1067" s="76">
        <v>0</v>
      </c>
      <c r="D1067" s="162" t="s">
        <v>1649</v>
      </c>
      <c r="E1067" s="13">
        <v>48.531460258737752</v>
      </c>
      <c r="F1067" s="13">
        <f t="shared" si="105"/>
        <v>48.531460258737752</v>
      </c>
      <c r="G1067" s="41">
        <v>100</v>
      </c>
      <c r="H1067" s="51">
        <v>18.5</v>
      </c>
      <c r="I1067" s="41">
        <v>120</v>
      </c>
      <c r="J1067" s="27">
        <v>11</v>
      </c>
      <c r="K1067" s="28" t="s">
        <v>50</v>
      </c>
      <c r="L1067" s="182">
        <f t="shared" si="103"/>
        <v>48.531460258737752</v>
      </c>
      <c r="M1067" s="183">
        <f t="shared" si="104"/>
        <v>48.531460258737752</v>
      </c>
      <c r="N1067" s="262"/>
      <c r="O1067" s="228"/>
      <c r="P1067" s="192"/>
    </row>
    <row r="1068" spans="1:16" s="176" customFormat="1" ht="14.1" hidden="1" customHeight="1">
      <c r="A1068" s="281" t="s">
        <v>3077</v>
      </c>
      <c r="B1068" s="277"/>
      <c r="C1068" s="277"/>
      <c r="D1068" s="277"/>
      <c r="E1068" s="277"/>
      <c r="F1068" s="277"/>
      <c r="G1068" s="277"/>
      <c r="H1068" s="277"/>
      <c r="I1068" s="277"/>
      <c r="J1068" s="277"/>
      <c r="K1068" s="282"/>
      <c r="L1068" s="184"/>
      <c r="M1068" s="185"/>
      <c r="N1068" s="262"/>
      <c r="O1068" s="228"/>
      <c r="P1068" s="192"/>
    </row>
    <row r="1069" spans="1:16" s="10" customFormat="1" ht="11.25" hidden="1" customHeight="1">
      <c r="A1069" s="117" t="s">
        <v>857</v>
      </c>
      <c r="B1069" s="118" t="s">
        <v>232</v>
      </c>
      <c r="C1069" s="118" t="s">
        <v>2630</v>
      </c>
      <c r="D1069" s="170" t="s">
        <v>2771</v>
      </c>
      <c r="E1069" s="92">
        <v>116.22944536404137</v>
      </c>
      <c r="F1069" s="13">
        <f>E1069+(E1069*$N$4)/100</f>
        <v>116.22944536404137</v>
      </c>
      <c r="G1069" s="94">
        <v>83</v>
      </c>
      <c r="H1069" s="95" t="s">
        <v>59</v>
      </c>
      <c r="I1069" s="94">
        <v>126</v>
      </c>
      <c r="J1069" s="96">
        <v>50</v>
      </c>
      <c r="K1069" s="97" t="s">
        <v>574</v>
      </c>
      <c r="L1069" s="182">
        <f>F1069-(F1069*$N$5)/100</f>
        <v>116.22944536404137</v>
      </c>
      <c r="M1069" s="183">
        <f>IF($N$5="",(F1069*$P$5)/100+F1069,L1069+(L1069*$P$5)/100)</f>
        <v>116.22944536404137</v>
      </c>
      <c r="N1069" s="262"/>
      <c r="O1069" s="228"/>
      <c r="P1069" s="192"/>
    </row>
    <row r="1070" spans="1:16" s="10" customFormat="1" ht="11.25" hidden="1" customHeight="1">
      <c r="A1070" s="106" t="s">
        <v>287</v>
      </c>
      <c r="B1070" s="83" t="s">
        <v>3501</v>
      </c>
      <c r="C1070" s="76" t="s">
        <v>3502</v>
      </c>
      <c r="D1070" s="169" t="s">
        <v>3503</v>
      </c>
      <c r="E1070" s="55">
        <v>245.21892728514476</v>
      </c>
      <c r="F1070" s="13">
        <f>E1070+(E1070*$N$4)/100</f>
        <v>245.21892728514476</v>
      </c>
      <c r="G1070" s="56">
        <v>86</v>
      </c>
      <c r="H1070" s="57">
        <v>10</v>
      </c>
      <c r="I1070" s="56">
        <v>108</v>
      </c>
      <c r="J1070" s="58"/>
      <c r="K1070" s="59" t="s">
        <v>574</v>
      </c>
      <c r="L1070" s="182">
        <f>F1070-(F1070*$N$5)/100</f>
        <v>245.21892728514476</v>
      </c>
      <c r="M1070" s="183">
        <f>IF($N$5="",(F1070*$P$5)/100+F1070,L1070+(L1070*$P$5)/100)</f>
        <v>245.21892728514476</v>
      </c>
      <c r="N1070" s="262"/>
      <c r="O1070" s="228"/>
      <c r="P1070" s="192"/>
    </row>
    <row r="1071" spans="1:16" s="10" customFormat="1" ht="11.25" hidden="1" customHeight="1">
      <c r="A1071" s="177"/>
      <c r="B1071" s="81"/>
      <c r="C1071" s="77"/>
      <c r="D1071" s="166" t="s">
        <v>3504</v>
      </c>
      <c r="E1071" s="121"/>
      <c r="F1071" s="121"/>
      <c r="G1071" s="177"/>
      <c r="H1071" s="177"/>
      <c r="I1071" s="177"/>
      <c r="J1071" s="177"/>
      <c r="K1071" s="177"/>
      <c r="L1071" s="182"/>
      <c r="M1071" s="183"/>
      <c r="N1071" s="262"/>
      <c r="O1071" s="228"/>
      <c r="P1071" s="192"/>
    </row>
    <row r="1072" spans="1:16" s="10" customFormat="1" ht="11.25" hidden="1" customHeight="1">
      <c r="A1072" s="106" t="s">
        <v>288</v>
      </c>
      <c r="B1072" s="83" t="s">
        <v>3505</v>
      </c>
      <c r="C1072" s="77" t="s">
        <v>3506</v>
      </c>
      <c r="D1072" s="169" t="s">
        <v>3503</v>
      </c>
      <c r="E1072" s="108">
        <v>262.74617553668338</v>
      </c>
      <c r="F1072" s="13">
        <f>E1072+(E1072*$N$4)/100</f>
        <v>262.74617553668338</v>
      </c>
      <c r="G1072" s="109">
        <v>86</v>
      </c>
      <c r="H1072" s="110">
        <v>10</v>
      </c>
      <c r="I1072" s="109">
        <v>108</v>
      </c>
      <c r="J1072" s="111"/>
      <c r="K1072" s="112" t="s">
        <v>574</v>
      </c>
      <c r="L1072" s="182">
        <f>F1072-(F1072*$N$5)/100</f>
        <v>262.74617553668338</v>
      </c>
      <c r="M1072" s="183">
        <f>IF($N$5="",(F1072*$P$5)/100+F1072,L1072+(L1072*$P$5)/100)</f>
        <v>262.74617553668338</v>
      </c>
      <c r="N1072" s="262"/>
      <c r="O1072" s="228"/>
      <c r="P1072" s="192"/>
    </row>
    <row r="1073" spans="1:16" s="10" customFormat="1" ht="11.25" hidden="1" customHeight="1">
      <c r="A1073" s="177"/>
      <c r="B1073" s="81"/>
      <c r="C1073" s="77"/>
      <c r="D1073" s="166" t="s">
        <v>3507</v>
      </c>
      <c r="E1073" s="121"/>
      <c r="F1073" s="121"/>
      <c r="G1073" s="177"/>
      <c r="H1073" s="177"/>
      <c r="I1073" s="177"/>
      <c r="J1073" s="177"/>
      <c r="K1073" s="177"/>
      <c r="L1073" s="182"/>
      <c r="M1073" s="183"/>
      <c r="N1073" s="262"/>
      <c r="O1073" s="228"/>
      <c r="P1073" s="192"/>
    </row>
    <row r="1074" spans="1:16" s="10" customFormat="1" ht="11.25" hidden="1" customHeight="1">
      <c r="A1074" s="106" t="s">
        <v>3279</v>
      </c>
      <c r="B1074" s="83" t="s">
        <v>2698</v>
      </c>
      <c r="C1074" s="77" t="s">
        <v>2699</v>
      </c>
      <c r="D1074" s="169" t="s">
        <v>2700</v>
      </c>
      <c r="E1074" s="108">
        <v>300.0998348238254</v>
      </c>
      <c r="F1074" s="13">
        <f>E1074+(E1074*$N$4)/100</f>
        <v>300.0998348238254</v>
      </c>
      <c r="G1074" s="109">
        <v>108</v>
      </c>
      <c r="H1074" s="110" t="s">
        <v>728</v>
      </c>
      <c r="I1074" s="109">
        <v>257.5</v>
      </c>
      <c r="J1074" s="111">
        <v>6</v>
      </c>
      <c r="K1074" s="112" t="s">
        <v>574</v>
      </c>
      <c r="L1074" s="182">
        <f>F1074-(F1074*$N$5)/100</f>
        <v>300.0998348238254</v>
      </c>
      <c r="M1074" s="183">
        <f>IF($N$5="",(F1074*$P$5)/100+F1074,L1074+(L1074*$P$5)/100)</f>
        <v>300.0998348238254</v>
      </c>
      <c r="N1074" s="262"/>
      <c r="O1074" s="228"/>
      <c r="P1074" s="192"/>
    </row>
    <row r="1075" spans="1:16" s="10" customFormat="1" ht="11.25" hidden="1" customHeight="1">
      <c r="A1075" s="106"/>
      <c r="B1075" s="83"/>
      <c r="C1075" s="77"/>
      <c r="D1075" s="169" t="s">
        <v>2701</v>
      </c>
      <c r="E1075" s="108"/>
      <c r="F1075" s="108"/>
      <c r="G1075" s="109"/>
      <c r="H1075" s="110"/>
      <c r="I1075" s="109"/>
      <c r="J1075" s="111"/>
      <c r="K1075" s="112"/>
      <c r="L1075" s="182"/>
      <c r="M1075" s="183"/>
      <c r="N1075" s="262"/>
      <c r="O1075" s="228"/>
      <c r="P1075" s="192"/>
    </row>
    <row r="1076" spans="1:16" s="10" customFormat="1" ht="11.25" hidden="1" customHeight="1">
      <c r="A1076" s="106"/>
      <c r="B1076" s="83"/>
      <c r="C1076" s="77"/>
      <c r="D1076" s="169" t="s">
        <v>2702</v>
      </c>
      <c r="E1076" s="108"/>
      <c r="F1076" s="108"/>
      <c r="G1076" s="109"/>
      <c r="H1076" s="110"/>
      <c r="I1076" s="109"/>
      <c r="J1076" s="111"/>
      <c r="K1076" s="112"/>
      <c r="L1076" s="182"/>
      <c r="M1076" s="183"/>
      <c r="N1076" s="262"/>
      <c r="O1076" s="228"/>
      <c r="P1076" s="192"/>
    </row>
    <row r="1077" spans="1:16" s="10" customFormat="1" ht="11.25" hidden="1" customHeight="1">
      <c r="A1077" s="106"/>
      <c r="B1077" s="83"/>
      <c r="C1077" s="77"/>
      <c r="D1077" s="169" t="s">
        <v>2703</v>
      </c>
      <c r="E1077" s="108"/>
      <c r="F1077" s="108"/>
      <c r="G1077" s="109"/>
      <c r="H1077" s="110"/>
      <c r="I1077" s="109"/>
      <c r="J1077" s="111"/>
      <c r="K1077" s="112"/>
      <c r="L1077" s="182"/>
      <c r="M1077" s="183"/>
      <c r="N1077" s="262"/>
      <c r="O1077" s="228"/>
      <c r="P1077" s="192"/>
    </row>
    <row r="1078" spans="1:16" s="10" customFormat="1" ht="11.25" hidden="1" customHeight="1">
      <c r="A1078" s="106"/>
      <c r="B1078" s="83"/>
      <c r="C1078" s="77"/>
      <c r="D1078" s="169" t="s">
        <v>2704</v>
      </c>
      <c r="E1078" s="108"/>
      <c r="F1078" s="108"/>
      <c r="G1078" s="109"/>
      <c r="H1078" s="110"/>
      <c r="I1078" s="109"/>
      <c r="J1078" s="111"/>
      <c r="K1078" s="112"/>
      <c r="L1078" s="182"/>
      <c r="M1078" s="183"/>
      <c r="N1078" s="262"/>
      <c r="O1078" s="228"/>
      <c r="P1078" s="192"/>
    </row>
    <row r="1079" spans="1:16" s="10" customFormat="1" ht="11.25" hidden="1" customHeight="1">
      <c r="A1079" s="106"/>
      <c r="B1079" s="83"/>
      <c r="C1079" s="77"/>
      <c r="D1079" s="169" t="s">
        <v>2705</v>
      </c>
      <c r="E1079" s="108"/>
      <c r="F1079" s="108"/>
      <c r="G1079" s="109"/>
      <c r="H1079" s="110"/>
      <c r="I1079" s="109"/>
      <c r="J1079" s="111"/>
      <c r="K1079" s="112"/>
      <c r="L1079" s="182"/>
      <c r="M1079" s="183"/>
      <c r="N1079" s="262"/>
      <c r="O1079" s="228"/>
      <c r="P1079" s="192"/>
    </row>
    <row r="1080" spans="1:16" s="10" customFormat="1" ht="11.25" hidden="1" customHeight="1">
      <c r="A1080" s="106"/>
      <c r="B1080" s="83"/>
      <c r="C1080" s="77"/>
      <c r="D1080" s="169" t="s">
        <v>2706</v>
      </c>
      <c r="E1080" s="108"/>
      <c r="F1080" s="108"/>
      <c r="G1080" s="109"/>
      <c r="H1080" s="110"/>
      <c r="I1080" s="109"/>
      <c r="J1080" s="111"/>
      <c r="K1080" s="112"/>
      <c r="L1080" s="182"/>
      <c r="M1080" s="183"/>
      <c r="N1080" s="262"/>
      <c r="O1080" s="228"/>
      <c r="P1080" s="192"/>
    </row>
    <row r="1081" spans="1:16" s="10" customFormat="1" ht="11.25" hidden="1" customHeight="1">
      <c r="A1081" s="106" t="s">
        <v>3280</v>
      </c>
      <c r="B1081" s="83" t="s">
        <v>108</v>
      </c>
      <c r="C1081" s="77" t="s">
        <v>638</v>
      </c>
      <c r="D1081" s="169" t="s">
        <v>2707</v>
      </c>
      <c r="E1081" s="108">
        <v>300.1214582130707</v>
      </c>
      <c r="F1081" s="13">
        <f>E1081+(E1081*$N$4)/100</f>
        <v>300.1214582130707</v>
      </c>
      <c r="G1081" s="109">
        <v>108</v>
      </c>
      <c r="H1081" s="110" t="s">
        <v>111</v>
      </c>
      <c r="I1081" s="109">
        <v>222.5</v>
      </c>
      <c r="J1081" s="111">
        <v>6</v>
      </c>
      <c r="K1081" s="112" t="s">
        <v>574</v>
      </c>
      <c r="L1081" s="182">
        <f>F1081-(F1081*$N$5)/100</f>
        <v>300.1214582130707</v>
      </c>
      <c r="M1081" s="183">
        <f>IF($N$5="",(F1081*$P$5)/100+F1081,L1081+(L1081*$P$5)/100)</f>
        <v>300.1214582130707</v>
      </c>
      <c r="N1081" s="262"/>
      <c r="O1081" s="228"/>
      <c r="P1081" s="192"/>
    </row>
    <row r="1082" spans="1:16" s="10" customFormat="1" ht="11.25" hidden="1" customHeight="1">
      <c r="A1082" s="106"/>
      <c r="B1082" s="83"/>
      <c r="C1082" s="77"/>
      <c r="D1082" s="169" t="s">
        <v>2708</v>
      </c>
      <c r="E1082" s="108"/>
      <c r="F1082" s="108"/>
      <c r="G1082" s="109"/>
      <c r="H1082" s="110"/>
      <c r="I1082" s="109"/>
      <c r="J1082" s="111"/>
      <c r="K1082" s="112"/>
      <c r="L1082" s="182"/>
      <c r="M1082" s="183"/>
      <c r="N1082" s="262"/>
      <c r="O1082" s="228"/>
      <c r="P1082" s="192"/>
    </row>
    <row r="1083" spans="1:16" s="10" customFormat="1" ht="11.25" hidden="1" customHeight="1">
      <c r="A1083" s="106" t="s">
        <v>323</v>
      </c>
      <c r="B1083" s="83" t="s">
        <v>2698</v>
      </c>
      <c r="C1083" s="77" t="s">
        <v>2699</v>
      </c>
      <c r="D1083" s="169" t="s">
        <v>2049</v>
      </c>
      <c r="E1083" s="108">
        <v>243.37847355494398</v>
      </c>
      <c r="F1083" s="13">
        <f>E1083+(E1083*$N$4)/100</f>
        <v>243.37847355494398</v>
      </c>
      <c r="G1083" s="109">
        <v>108</v>
      </c>
      <c r="H1083" s="110" t="s">
        <v>56</v>
      </c>
      <c r="I1083" s="109">
        <v>275.5</v>
      </c>
      <c r="J1083" s="111">
        <v>6</v>
      </c>
      <c r="K1083" s="112" t="s">
        <v>65</v>
      </c>
      <c r="L1083" s="182">
        <f>F1083-(F1083*$N$5)/100</f>
        <v>243.37847355494398</v>
      </c>
      <c r="M1083" s="183">
        <f>IF($N$5="",(F1083*$P$5)/100+F1083,L1083+(L1083*$P$5)/100)</f>
        <v>243.37847355494398</v>
      </c>
      <c r="N1083" s="262"/>
      <c r="O1083" s="228"/>
      <c r="P1083" s="192"/>
    </row>
    <row r="1084" spans="1:16" s="10" customFormat="1" ht="11.25" hidden="1" customHeight="1">
      <c r="A1084" s="106" t="s">
        <v>312</v>
      </c>
      <c r="B1084" s="83">
        <v>0</v>
      </c>
      <c r="C1084" s="77" t="s">
        <v>2050</v>
      </c>
      <c r="D1084" s="169" t="s">
        <v>2051</v>
      </c>
      <c r="E1084" s="108">
        <v>243.32334819287038</v>
      </c>
      <c r="F1084" s="13">
        <f>E1084+(E1084*$N$4)/100</f>
        <v>243.32334819287038</v>
      </c>
      <c r="G1084" s="109">
        <v>106</v>
      </c>
      <c r="H1084" s="110" t="s">
        <v>2022</v>
      </c>
      <c r="I1084" s="109">
        <v>178.5</v>
      </c>
      <c r="J1084" s="111">
        <v>6</v>
      </c>
      <c r="K1084" s="112" t="s">
        <v>65</v>
      </c>
      <c r="L1084" s="182">
        <f>F1084-(F1084*$N$5)/100</f>
        <v>243.32334819287038</v>
      </c>
      <c r="M1084" s="183">
        <f>IF($N$5="",(F1084*$P$5)/100+F1084,L1084+(L1084*$P$5)/100)</f>
        <v>243.32334819287038</v>
      </c>
      <c r="N1084" s="262"/>
      <c r="O1084" s="228"/>
      <c r="P1084" s="192"/>
    </row>
    <row r="1085" spans="1:16" s="10" customFormat="1" ht="11.25" hidden="1" customHeight="1">
      <c r="A1085" s="106"/>
      <c r="B1085" s="83"/>
      <c r="C1085" s="77"/>
      <c r="D1085" s="169" t="s">
        <v>2052</v>
      </c>
      <c r="E1085" s="108"/>
      <c r="F1085" s="108"/>
      <c r="G1085" s="109"/>
      <c r="H1085" s="110"/>
      <c r="I1085" s="109"/>
      <c r="J1085" s="111"/>
      <c r="K1085" s="112"/>
      <c r="L1085" s="182"/>
      <c r="M1085" s="183"/>
      <c r="N1085" s="262"/>
      <c r="O1085" s="228"/>
      <c r="P1085" s="192"/>
    </row>
    <row r="1086" spans="1:16" s="10" customFormat="1" ht="11.25" hidden="1" customHeight="1">
      <c r="A1086" s="106"/>
      <c r="B1086" s="83"/>
      <c r="C1086" s="77"/>
      <c r="D1086" s="169" t="s">
        <v>2053</v>
      </c>
      <c r="E1086" s="108"/>
      <c r="F1086" s="108"/>
      <c r="G1086" s="109"/>
      <c r="H1086" s="110"/>
      <c r="I1086" s="109"/>
      <c r="J1086" s="111"/>
      <c r="K1086" s="112"/>
      <c r="L1086" s="182"/>
      <c r="M1086" s="183"/>
      <c r="N1086" s="262"/>
      <c r="O1086" s="228"/>
      <c r="P1086" s="192"/>
    </row>
    <row r="1087" spans="1:16" s="10" customFormat="1" ht="11.25" hidden="1" customHeight="1">
      <c r="A1087" s="106"/>
      <c r="B1087" s="83"/>
      <c r="C1087" s="77"/>
      <c r="D1087" s="169" t="s">
        <v>2054</v>
      </c>
      <c r="E1087" s="108"/>
      <c r="F1087" s="108"/>
      <c r="G1087" s="109"/>
      <c r="H1087" s="110"/>
      <c r="I1087" s="109"/>
      <c r="J1087" s="111"/>
      <c r="K1087" s="112"/>
      <c r="L1087" s="182"/>
      <c r="M1087" s="183"/>
      <c r="N1087" s="262"/>
      <c r="O1087" s="228"/>
      <c r="P1087" s="192"/>
    </row>
    <row r="1088" spans="1:16" s="10" customFormat="1" ht="11.25" hidden="1" customHeight="1">
      <c r="A1088" s="106" t="s">
        <v>3273</v>
      </c>
      <c r="B1088" s="83">
        <v>0</v>
      </c>
      <c r="C1088" s="77" t="s">
        <v>2709</v>
      </c>
      <c r="D1088" s="169" t="s">
        <v>2710</v>
      </c>
      <c r="E1088" s="108">
        <v>290.49383056012931</v>
      </c>
      <c r="F1088" s="13">
        <f>E1088+(E1088*$N$4)/100</f>
        <v>290.49383056012931</v>
      </c>
      <c r="G1088" s="109">
        <v>108</v>
      </c>
      <c r="H1088" s="110" t="s">
        <v>728</v>
      </c>
      <c r="I1088" s="109">
        <v>276</v>
      </c>
      <c r="J1088" s="111">
        <v>0</v>
      </c>
      <c r="K1088" s="112" t="s">
        <v>65</v>
      </c>
      <c r="L1088" s="182">
        <f>F1088-(F1088*$N$5)/100</f>
        <v>290.49383056012931</v>
      </c>
      <c r="M1088" s="183">
        <f>IF($N$5="",(F1088*$P$5)/100+F1088,L1088+(L1088*$P$5)/100)</f>
        <v>290.49383056012931</v>
      </c>
      <c r="N1088" s="262"/>
      <c r="O1088" s="228"/>
      <c r="P1088" s="192"/>
    </row>
    <row r="1089" spans="1:16" s="10" customFormat="1" ht="11.25" hidden="1" customHeight="1">
      <c r="A1089" s="106"/>
      <c r="B1089" s="83"/>
      <c r="C1089" s="77"/>
      <c r="D1089" s="169" t="s">
        <v>2711</v>
      </c>
      <c r="E1089" s="108"/>
      <c r="F1089" s="108"/>
      <c r="G1089" s="109"/>
      <c r="H1089" s="110"/>
      <c r="I1089" s="109"/>
      <c r="J1089" s="111"/>
      <c r="K1089" s="112"/>
      <c r="L1089" s="182"/>
      <c r="M1089" s="183"/>
      <c r="N1089" s="262"/>
      <c r="O1089" s="228"/>
      <c r="P1089" s="192"/>
    </row>
    <row r="1090" spans="1:16" s="10" customFormat="1" ht="11.25" hidden="1" customHeight="1">
      <c r="A1090" s="106"/>
      <c r="B1090" s="83"/>
      <c r="C1090" s="77"/>
      <c r="D1090" s="169" t="s">
        <v>2712</v>
      </c>
      <c r="E1090" s="108"/>
      <c r="F1090" s="108"/>
      <c r="G1090" s="109"/>
      <c r="H1090" s="110"/>
      <c r="I1090" s="109"/>
      <c r="J1090" s="111"/>
      <c r="K1090" s="112"/>
      <c r="L1090" s="182"/>
      <c r="M1090" s="183"/>
      <c r="N1090" s="262"/>
      <c r="O1090" s="228"/>
      <c r="P1090" s="192"/>
    </row>
    <row r="1091" spans="1:16" s="10" customFormat="1" ht="11.25" hidden="1" customHeight="1">
      <c r="A1091" s="106"/>
      <c r="B1091" s="83"/>
      <c r="C1091" s="77"/>
      <c r="D1091" s="169" t="s">
        <v>2713</v>
      </c>
      <c r="E1091" s="108"/>
      <c r="F1091" s="108"/>
      <c r="G1091" s="109"/>
      <c r="H1091" s="110"/>
      <c r="I1091" s="109"/>
      <c r="J1091" s="111"/>
      <c r="K1091" s="112"/>
      <c r="L1091" s="182"/>
      <c r="M1091" s="183"/>
      <c r="N1091" s="262"/>
      <c r="O1091" s="228"/>
      <c r="P1091" s="192"/>
    </row>
    <row r="1092" spans="1:16" s="10" customFormat="1" ht="11.25" hidden="1" customHeight="1">
      <c r="A1092" s="102" t="s">
        <v>2131</v>
      </c>
      <c r="B1092" s="76">
        <v>0</v>
      </c>
      <c r="C1092" s="77" t="s">
        <v>2006</v>
      </c>
      <c r="D1092" s="165" t="s">
        <v>615</v>
      </c>
      <c r="E1092" s="55">
        <v>185.81202068718954</v>
      </c>
      <c r="F1092" s="13">
        <f>E1092+(E1092*$N$4)/100</f>
        <v>185.81202068718954</v>
      </c>
      <c r="G1092" s="56">
        <v>92</v>
      </c>
      <c r="H1092" s="57" t="s">
        <v>578</v>
      </c>
      <c r="I1092" s="56" t="s">
        <v>2007</v>
      </c>
      <c r="J1092" s="58">
        <v>6</v>
      </c>
      <c r="K1092" s="59" t="s">
        <v>65</v>
      </c>
      <c r="L1092" s="182">
        <f>F1092-(F1092*$N$5)/100</f>
        <v>185.81202068718954</v>
      </c>
      <c r="M1092" s="183">
        <f>IF($N$5="",(F1092*$P$5)/100+F1092,L1092+(L1092*$P$5)/100)</f>
        <v>185.81202068718954</v>
      </c>
      <c r="N1092" s="262"/>
      <c r="O1092" s="228"/>
      <c r="P1092" s="192"/>
    </row>
    <row r="1093" spans="1:16" s="10" customFormat="1" ht="11.25" hidden="1" customHeight="1">
      <c r="A1093" s="102"/>
      <c r="B1093" s="76"/>
      <c r="C1093" s="77"/>
      <c r="D1093" s="165" t="s">
        <v>2008</v>
      </c>
      <c r="E1093" s="55"/>
      <c r="F1093" s="55"/>
      <c r="G1093" s="56"/>
      <c r="H1093" s="57"/>
      <c r="I1093" s="56"/>
      <c r="J1093" s="58"/>
      <c r="K1093" s="59"/>
      <c r="L1093" s="182"/>
      <c r="M1093" s="183"/>
      <c r="N1093" s="262"/>
      <c r="O1093" s="228"/>
      <c r="P1093" s="192"/>
    </row>
    <row r="1094" spans="1:16" s="10" customFormat="1" ht="11.25" hidden="1" customHeight="1">
      <c r="A1094" s="102"/>
      <c r="B1094" s="76"/>
      <c r="C1094" s="77"/>
      <c r="D1094" s="165" t="s">
        <v>2009</v>
      </c>
      <c r="E1094" s="55"/>
      <c r="F1094" s="55"/>
      <c r="G1094" s="56"/>
      <c r="H1094" s="57"/>
      <c r="I1094" s="56"/>
      <c r="J1094" s="58"/>
      <c r="K1094" s="59"/>
      <c r="L1094" s="182"/>
      <c r="M1094" s="183"/>
      <c r="N1094" s="262"/>
      <c r="O1094" s="228"/>
      <c r="P1094" s="192"/>
    </row>
    <row r="1095" spans="1:16" s="10" customFormat="1" ht="11.25" hidden="1" customHeight="1">
      <c r="A1095" s="102"/>
      <c r="B1095" s="76"/>
      <c r="C1095" s="77"/>
      <c r="D1095" s="165" t="s">
        <v>2010</v>
      </c>
      <c r="E1095" s="55"/>
      <c r="F1095" s="55"/>
      <c r="G1095" s="56"/>
      <c r="H1095" s="57"/>
      <c r="I1095" s="56"/>
      <c r="J1095" s="58"/>
      <c r="K1095" s="59"/>
      <c r="L1095" s="182"/>
      <c r="M1095" s="183"/>
      <c r="N1095" s="262"/>
      <c r="O1095" s="228"/>
      <c r="P1095" s="192"/>
    </row>
    <row r="1096" spans="1:16" s="10" customFormat="1" ht="11.25" hidden="1" customHeight="1">
      <c r="A1096" s="65" t="s">
        <v>866</v>
      </c>
      <c r="B1096" s="76" t="s">
        <v>565</v>
      </c>
      <c r="C1096" s="77" t="s">
        <v>244</v>
      </c>
      <c r="D1096" s="158" t="s">
        <v>1659</v>
      </c>
      <c r="E1096" s="6">
        <v>92.672254049511963</v>
      </c>
      <c r="F1096" s="13">
        <f t="shared" ref="F1096:F1102" si="106">E1096+(E1096*$N$4)/100</f>
        <v>92.672254049511963</v>
      </c>
      <c r="G1096" s="38">
        <v>92</v>
      </c>
      <c r="H1096" s="39" t="s">
        <v>578</v>
      </c>
      <c r="I1096" s="38">
        <v>170</v>
      </c>
      <c r="J1096" s="21">
        <v>18</v>
      </c>
      <c r="K1096" s="22" t="s">
        <v>574</v>
      </c>
      <c r="L1096" s="182">
        <f t="shared" ref="L1096:L1102" si="107">F1096-(F1096*$N$5)/100</f>
        <v>92.672254049511963</v>
      </c>
      <c r="M1096" s="183">
        <f t="shared" ref="M1096:M1102" si="108">IF($N$5="",(F1096*$P$5)/100+F1096,L1096+(L1096*$P$5)/100)</f>
        <v>92.672254049511963</v>
      </c>
      <c r="N1096" s="262"/>
      <c r="O1096" s="228"/>
      <c r="P1096" s="192"/>
    </row>
    <row r="1097" spans="1:16" s="10" customFormat="1" ht="11.25" hidden="1" customHeight="1">
      <c r="A1097" s="65" t="s">
        <v>874</v>
      </c>
      <c r="B1097" s="77" t="s">
        <v>547</v>
      </c>
      <c r="C1097" s="77" t="s">
        <v>67</v>
      </c>
      <c r="D1097" s="158" t="s">
        <v>1242</v>
      </c>
      <c r="E1097" s="6">
        <v>73.495290325379429</v>
      </c>
      <c r="F1097" s="13">
        <f t="shared" si="106"/>
        <v>73.495290325379429</v>
      </c>
      <c r="G1097" s="38">
        <v>75</v>
      </c>
      <c r="H1097" s="39" t="s">
        <v>579</v>
      </c>
      <c r="I1097" s="38">
        <v>90</v>
      </c>
      <c r="J1097" s="21">
        <v>6</v>
      </c>
      <c r="K1097" s="22" t="s">
        <v>574</v>
      </c>
      <c r="L1097" s="182">
        <f t="shared" si="107"/>
        <v>73.495290325379429</v>
      </c>
      <c r="M1097" s="183">
        <f t="shared" si="108"/>
        <v>73.495290325379429</v>
      </c>
      <c r="N1097" s="262"/>
      <c r="O1097" s="228"/>
      <c r="P1097" s="192"/>
    </row>
    <row r="1098" spans="1:16" s="10" customFormat="1" ht="11.25" hidden="1" customHeight="1">
      <c r="A1098" s="65" t="s">
        <v>876</v>
      </c>
      <c r="B1098" s="77" t="s">
        <v>548</v>
      </c>
      <c r="C1098" s="77">
        <v>0</v>
      </c>
      <c r="D1098" s="158" t="s">
        <v>1244</v>
      </c>
      <c r="E1098" s="6">
        <v>73.495290325379429</v>
      </c>
      <c r="F1098" s="13">
        <f t="shared" si="106"/>
        <v>73.495290325379429</v>
      </c>
      <c r="G1098" s="38">
        <v>75</v>
      </c>
      <c r="H1098" s="39" t="s">
        <v>580</v>
      </c>
      <c r="I1098" s="38">
        <v>90</v>
      </c>
      <c r="J1098" s="21">
        <v>6</v>
      </c>
      <c r="K1098" s="22" t="s">
        <v>574</v>
      </c>
      <c r="L1098" s="182">
        <f t="shared" si="107"/>
        <v>73.495290325379429</v>
      </c>
      <c r="M1098" s="183">
        <f t="shared" si="108"/>
        <v>73.495290325379429</v>
      </c>
      <c r="N1098" s="262"/>
      <c r="O1098" s="228"/>
      <c r="P1098" s="192"/>
    </row>
    <row r="1099" spans="1:16" s="10" customFormat="1" ht="11.25" hidden="1" customHeight="1">
      <c r="A1099" s="65" t="s">
        <v>885</v>
      </c>
      <c r="B1099" s="77" t="s">
        <v>2625</v>
      </c>
      <c r="C1099" s="77" t="s">
        <v>1669</v>
      </c>
      <c r="D1099" s="158" t="s">
        <v>1670</v>
      </c>
      <c r="E1099" s="6">
        <v>32.269925912161042</v>
      </c>
      <c r="F1099" s="13">
        <f t="shared" si="106"/>
        <v>32.269925912161042</v>
      </c>
      <c r="G1099" s="38">
        <v>79</v>
      </c>
      <c r="H1099" s="39">
        <v>14</v>
      </c>
      <c r="I1099" s="38">
        <v>132</v>
      </c>
      <c r="J1099" s="21">
        <v>38</v>
      </c>
      <c r="K1099" s="22" t="s">
        <v>65</v>
      </c>
      <c r="L1099" s="182">
        <f t="shared" si="107"/>
        <v>32.269925912161042</v>
      </c>
      <c r="M1099" s="183">
        <f t="shared" si="108"/>
        <v>32.269925912161042</v>
      </c>
      <c r="N1099" s="262"/>
      <c r="O1099" s="228"/>
      <c r="P1099" s="192"/>
    </row>
    <row r="1100" spans="1:16" s="10" customFormat="1" ht="11.25" hidden="1" customHeight="1">
      <c r="A1100" s="65" t="s">
        <v>886</v>
      </c>
      <c r="B1100" s="77" t="s">
        <v>2627</v>
      </c>
      <c r="C1100" s="77" t="s">
        <v>1671</v>
      </c>
      <c r="D1100" s="158" t="s">
        <v>1672</v>
      </c>
      <c r="E1100" s="6">
        <v>22.681444050094775</v>
      </c>
      <c r="F1100" s="13">
        <f t="shared" si="106"/>
        <v>22.681444050094775</v>
      </c>
      <c r="G1100" s="38">
        <v>65</v>
      </c>
      <c r="H1100" s="39">
        <v>14</v>
      </c>
      <c r="I1100" s="38">
        <v>104</v>
      </c>
      <c r="J1100" s="21">
        <v>64</v>
      </c>
      <c r="K1100" s="22" t="s">
        <v>65</v>
      </c>
      <c r="L1100" s="182">
        <f t="shared" si="107"/>
        <v>22.681444050094775</v>
      </c>
      <c r="M1100" s="183">
        <f t="shared" si="108"/>
        <v>22.681444050094775</v>
      </c>
      <c r="N1100" s="262"/>
      <c r="O1100" s="228"/>
      <c r="P1100" s="192"/>
    </row>
    <row r="1101" spans="1:16" s="10" customFormat="1" ht="11.25" hidden="1" customHeight="1">
      <c r="A1101" s="69" t="s">
        <v>325</v>
      </c>
      <c r="B1101" s="78">
        <v>0</v>
      </c>
      <c r="C1101" s="74">
        <v>0</v>
      </c>
      <c r="D1101" s="165" t="s">
        <v>2055</v>
      </c>
      <c r="E1101" s="15">
        <v>24.307672048163635</v>
      </c>
      <c r="F1101" s="13">
        <f t="shared" si="106"/>
        <v>24.307672048163635</v>
      </c>
      <c r="G1101" s="43">
        <v>65</v>
      </c>
      <c r="H1101" s="53">
        <v>14</v>
      </c>
      <c r="I1101" s="43">
        <v>104</v>
      </c>
      <c r="J1101" s="31">
        <v>64</v>
      </c>
      <c r="K1101" s="93" t="s">
        <v>574</v>
      </c>
      <c r="L1101" s="182">
        <f t="shared" si="107"/>
        <v>24.307672048163635</v>
      </c>
      <c r="M1101" s="183">
        <f t="shared" si="108"/>
        <v>24.307672048163635</v>
      </c>
      <c r="N1101" s="262"/>
      <c r="O1101" s="228"/>
      <c r="P1101" s="192"/>
    </row>
    <row r="1102" spans="1:16" s="10" customFormat="1" ht="11.25" hidden="1" customHeight="1">
      <c r="A1102" s="69" t="s">
        <v>3384</v>
      </c>
      <c r="B1102" s="78" t="s">
        <v>3385</v>
      </c>
      <c r="C1102" s="74" t="s">
        <v>3386</v>
      </c>
      <c r="D1102" s="165" t="s">
        <v>3387</v>
      </c>
      <c r="E1102" s="15">
        <v>130.19442664594493</v>
      </c>
      <c r="F1102" s="13">
        <f t="shared" si="106"/>
        <v>130.19442664594493</v>
      </c>
      <c r="G1102" s="43">
        <v>90</v>
      </c>
      <c r="H1102" s="53" t="s">
        <v>3391</v>
      </c>
      <c r="I1102" s="43">
        <v>204.7</v>
      </c>
      <c r="J1102" s="31"/>
      <c r="K1102" s="93" t="s">
        <v>574</v>
      </c>
      <c r="L1102" s="182">
        <f t="shared" si="107"/>
        <v>130.19442664594493</v>
      </c>
      <c r="M1102" s="183">
        <f t="shared" si="108"/>
        <v>130.19442664594493</v>
      </c>
      <c r="N1102" s="262"/>
      <c r="O1102" s="228"/>
      <c r="P1102" s="192"/>
    </row>
    <row r="1103" spans="1:16" s="10" customFormat="1" ht="11.25" hidden="1" customHeight="1">
      <c r="A1103" s="70"/>
      <c r="B1103" s="79"/>
      <c r="C1103" s="74"/>
      <c r="D1103" s="165" t="s">
        <v>3388</v>
      </c>
      <c r="E1103" s="55"/>
      <c r="F1103" s="55"/>
      <c r="G1103" s="56"/>
      <c r="H1103" s="57"/>
      <c r="I1103" s="56"/>
      <c r="J1103" s="58"/>
      <c r="K1103" s="93"/>
      <c r="L1103" s="182"/>
      <c r="M1103" s="183"/>
      <c r="N1103" s="262"/>
      <c r="O1103" s="228"/>
      <c r="P1103" s="192"/>
    </row>
    <row r="1104" spans="1:16" s="10" customFormat="1" ht="11.25" hidden="1" customHeight="1">
      <c r="A1104" s="70"/>
      <c r="B1104" s="79"/>
      <c r="C1104" s="74"/>
      <c r="D1104" s="165" t="s">
        <v>3389</v>
      </c>
      <c r="E1104" s="55"/>
      <c r="F1104" s="55"/>
      <c r="G1104" s="56"/>
      <c r="H1104" s="57"/>
      <c r="I1104" s="56"/>
      <c r="J1104" s="58"/>
      <c r="K1104" s="93"/>
      <c r="L1104" s="182"/>
      <c r="M1104" s="183"/>
      <c r="N1104" s="262"/>
      <c r="O1104" s="228"/>
      <c r="P1104" s="192"/>
    </row>
    <row r="1105" spans="1:16" s="10" customFormat="1" ht="11.25" hidden="1" customHeight="1">
      <c r="A1105" s="70"/>
      <c r="B1105" s="79"/>
      <c r="C1105" s="74"/>
      <c r="D1105" s="162" t="s">
        <v>3390</v>
      </c>
      <c r="E1105" s="55"/>
      <c r="F1105" s="55"/>
      <c r="G1105" s="56"/>
      <c r="H1105" s="57"/>
      <c r="I1105" s="56"/>
      <c r="J1105" s="58"/>
      <c r="K1105" s="93"/>
      <c r="L1105" s="182"/>
      <c r="M1105" s="183"/>
      <c r="N1105" s="262"/>
      <c r="O1105" s="228"/>
      <c r="P1105" s="192"/>
    </row>
    <row r="1106" spans="1:16" s="10" customFormat="1" ht="11.25" hidden="1" customHeight="1">
      <c r="A1106" s="70" t="s">
        <v>3392</v>
      </c>
      <c r="B1106" s="79" t="s">
        <v>3393</v>
      </c>
      <c r="C1106" s="79" t="s">
        <v>3394</v>
      </c>
      <c r="D1106" s="163" t="s">
        <v>3395</v>
      </c>
      <c r="E1106" s="55">
        <v>128.87827680000001</v>
      </c>
      <c r="F1106" s="13">
        <f>E1106+(E1106*$N$4)/100</f>
        <v>128.87827680000001</v>
      </c>
      <c r="G1106" s="56">
        <v>91.6</v>
      </c>
      <c r="H1106" s="57" t="s">
        <v>3404</v>
      </c>
      <c r="I1106" s="56">
        <v>102.8</v>
      </c>
      <c r="J1106" s="58"/>
      <c r="K1106" s="59" t="s">
        <v>3405</v>
      </c>
      <c r="L1106" s="182">
        <f>F1106-(F1106*$N$5)/100</f>
        <v>128.87827680000001</v>
      </c>
      <c r="M1106" s="183">
        <f>IF($N$5="",(F1106*$P$5)/100+F1106,L1106+(L1106*$P$5)/100)</f>
        <v>128.87827680000001</v>
      </c>
      <c r="N1106" s="262"/>
      <c r="O1106" s="228"/>
      <c r="P1106" s="192"/>
    </row>
    <row r="1107" spans="1:16" s="10" customFormat="1" ht="11.25" hidden="1" customHeight="1">
      <c r="A1107" s="70"/>
      <c r="B1107" s="79"/>
      <c r="C1107" s="79"/>
      <c r="D1107" s="165" t="s">
        <v>3396</v>
      </c>
      <c r="E1107" s="55"/>
      <c r="F1107" s="55"/>
      <c r="G1107" s="56"/>
      <c r="H1107" s="57"/>
      <c r="I1107" s="56"/>
      <c r="J1107" s="58"/>
      <c r="K1107" s="59"/>
      <c r="L1107" s="182"/>
      <c r="M1107" s="183"/>
      <c r="N1107" s="262"/>
      <c r="O1107" s="228"/>
      <c r="P1107" s="192"/>
    </row>
    <row r="1108" spans="1:16" s="10" customFormat="1" ht="11.25" hidden="1" customHeight="1">
      <c r="A1108" s="70"/>
      <c r="B1108" s="79"/>
      <c r="C1108" s="79"/>
      <c r="D1108" s="165" t="s">
        <v>3397</v>
      </c>
      <c r="E1108" s="55"/>
      <c r="F1108" s="55"/>
      <c r="G1108" s="56"/>
      <c r="H1108" s="57"/>
      <c r="I1108" s="56"/>
      <c r="J1108" s="58"/>
      <c r="K1108" s="59"/>
      <c r="L1108" s="182"/>
      <c r="M1108" s="183"/>
      <c r="N1108" s="262"/>
      <c r="O1108" s="228"/>
      <c r="P1108" s="192"/>
    </row>
    <row r="1109" spans="1:16" s="10" customFormat="1" ht="11.25" hidden="1" customHeight="1">
      <c r="A1109" s="70"/>
      <c r="B1109" s="79"/>
      <c r="C1109" s="79"/>
      <c r="D1109" s="165" t="s">
        <v>3398</v>
      </c>
      <c r="E1109" s="55"/>
      <c r="F1109" s="55"/>
      <c r="G1109" s="56"/>
      <c r="H1109" s="57"/>
      <c r="I1109" s="56"/>
      <c r="J1109" s="58"/>
      <c r="K1109" s="59"/>
      <c r="L1109" s="182"/>
      <c r="M1109" s="183"/>
      <c r="N1109" s="262"/>
      <c r="O1109" s="228"/>
      <c r="P1109" s="192"/>
    </row>
    <row r="1110" spans="1:16" ht="11.25" hidden="1" customHeight="1">
      <c r="A1110" s="70"/>
      <c r="B1110" s="79"/>
      <c r="C1110" s="79"/>
      <c r="D1110" s="165" t="s">
        <v>3399</v>
      </c>
      <c r="E1110" s="55"/>
      <c r="F1110" s="55"/>
      <c r="G1110" s="56"/>
      <c r="H1110" s="57"/>
      <c r="I1110" s="56"/>
      <c r="J1110" s="58"/>
      <c r="K1110" s="59"/>
      <c r="L1110" s="182"/>
      <c r="M1110" s="183"/>
      <c r="P1110" s="192"/>
    </row>
    <row r="1111" spans="1:16" ht="11.25" hidden="1" customHeight="1">
      <c r="A1111" s="70"/>
      <c r="B1111" s="79"/>
      <c r="C1111" s="79"/>
      <c r="D1111" s="165" t="s">
        <v>3400</v>
      </c>
      <c r="E1111" s="55"/>
      <c r="F1111" s="55"/>
      <c r="G1111" s="56"/>
      <c r="H1111" s="57"/>
      <c r="I1111" s="56"/>
      <c r="J1111" s="58"/>
      <c r="K1111" s="59"/>
      <c r="L1111" s="182"/>
      <c r="M1111" s="183"/>
      <c r="P1111" s="192"/>
    </row>
    <row r="1112" spans="1:16" s="10" customFormat="1" ht="11.25" hidden="1" customHeight="1">
      <c r="A1112" s="70"/>
      <c r="B1112" s="79"/>
      <c r="C1112" s="79"/>
      <c r="D1112" s="165" t="s">
        <v>3401</v>
      </c>
      <c r="E1112" s="55"/>
      <c r="F1112" s="55"/>
      <c r="G1112" s="56"/>
      <c r="H1112" s="57"/>
      <c r="I1112" s="56"/>
      <c r="J1112" s="58"/>
      <c r="K1112" s="59"/>
      <c r="L1112" s="182"/>
      <c r="M1112" s="183"/>
      <c r="N1112" s="262"/>
      <c r="O1112" s="228"/>
      <c r="P1112" s="192"/>
    </row>
    <row r="1113" spans="1:16" s="10" customFormat="1" ht="11.25" hidden="1" customHeight="1">
      <c r="A1113" s="70"/>
      <c r="B1113" s="79"/>
      <c r="C1113" s="79"/>
      <c r="D1113" s="165" t="s">
        <v>3402</v>
      </c>
      <c r="E1113" s="55"/>
      <c r="F1113" s="55"/>
      <c r="G1113" s="56"/>
      <c r="H1113" s="57"/>
      <c r="I1113" s="56"/>
      <c r="J1113" s="58"/>
      <c r="K1113" s="59"/>
      <c r="L1113" s="182"/>
      <c r="M1113" s="183"/>
      <c r="N1113" s="262"/>
      <c r="O1113" s="228"/>
      <c r="P1113" s="192"/>
    </row>
    <row r="1114" spans="1:16" s="10" customFormat="1" ht="11.25" hidden="1" customHeight="1">
      <c r="A1114" s="70"/>
      <c r="B1114" s="79"/>
      <c r="C1114" s="79"/>
      <c r="D1114" s="165" t="s">
        <v>3403</v>
      </c>
      <c r="E1114" s="55"/>
      <c r="F1114" s="55"/>
      <c r="G1114" s="56"/>
      <c r="H1114" s="57"/>
      <c r="I1114" s="56"/>
      <c r="J1114" s="58"/>
      <c r="K1114" s="59"/>
      <c r="L1114" s="182"/>
      <c r="M1114" s="183"/>
      <c r="N1114" s="262"/>
      <c r="O1114" s="228"/>
      <c r="P1114" s="192"/>
    </row>
    <row r="1115" spans="1:16" s="10" customFormat="1" ht="11.25" hidden="1" customHeight="1">
      <c r="A1115" s="271" t="s">
        <v>2056</v>
      </c>
      <c r="B1115" s="272"/>
      <c r="C1115" s="272"/>
      <c r="D1115" s="272"/>
      <c r="E1115" s="272"/>
      <c r="F1115" s="272"/>
      <c r="G1115" s="272"/>
      <c r="H1115" s="272"/>
      <c r="I1115" s="272"/>
      <c r="J1115" s="272"/>
      <c r="K1115" s="273"/>
      <c r="L1115" s="184"/>
      <c r="M1115" s="185"/>
      <c r="N1115" s="262"/>
      <c r="O1115" s="228"/>
      <c r="P1115" s="192"/>
    </row>
    <row r="1116" spans="1:16" s="10" customFormat="1" ht="11.25" hidden="1" customHeight="1">
      <c r="A1116" s="294" t="s">
        <v>3076</v>
      </c>
      <c r="B1116" s="295"/>
      <c r="C1116" s="295"/>
      <c r="D1116" s="295"/>
      <c r="E1116" s="295"/>
      <c r="F1116" s="295"/>
      <c r="G1116" s="295"/>
      <c r="H1116" s="295"/>
      <c r="I1116" s="295"/>
      <c r="J1116" s="295"/>
      <c r="K1116" s="296"/>
      <c r="L1116" s="184"/>
      <c r="M1116" s="185"/>
      <c r="N1116" s="262"/>
      <c r="O1116" s="228"/>
      <c r="P1116" s="192"/>
    </row>
    <row r="1117" spans="1:16" ht="11.25" hidden="1" customHeight="1">
      <c r="A1117" s="65" t="s">
        <v>1169</v>
      </c>
      <c r="B1117" s="77"/>
      <c r="C1117" s="77"/>
      <c r="D1117" s="158" t="s">
        <v>1173</v>
      </c>
      <c r="E1117" s="6">
        <v>87.74</v>
      </c>
      <c r="F1117" s="13">
        <f>E1117+(E1117*$N$4)/100</f>
        <v>87.74</v>
      </c>
      <c r="G1117" s="38"/>
      <c r="H1117" s="39"/>
      <c r="I1117" s="38"/>
      <c r="J1117" s="21"/>
      <c r="K1117" s="22"/>
      <c r="L1117" s="182">
        <f>F1117-(F1117*$N$5)/100</f>
        <v>87.74</v>
      </c>
      <c r="M1117" s="183">
        <f>IF($N$5="",(F1117*$P$5)/100+F1117,L1117+(L1117*$P$5)/100)</f>
        <v>87.74</v>
      </c>
      <c r="P1117" s="192"/>
    </row>
    <row r="1118" spans="1:16" s="10" customFormat="1" ht="11.25" hidden="1" customHeight="1">
      <c r="A1118" s="268" t="s">
        <v>1633</v>
      </c>
      <c r="B1118" s="269"/>
      <c r="C1118" s="269"/>
      <c r="D1118" s="269"/>
      <c r="E1118" s="269"/>
      <c r="F1118" s="269"/>
      <c r="G1118" s="269"/>
      <c r="H1118" s="269"/>
      <c r="I1118" s="269"/>
      <c r="J1118" s="269"/>
      <c r="K1118" s="270"/>
      <c r="L1118" s="184"/>
      <c r="M1118" s="185"/>
      <c r="N1118" s="262"/>
      <c r="O1118" s="228"/>
      <c r="P1118" s="192"/>
    </row>
    <row r="1119" spans="1:16" ht="11.25" hidden="1" customHeight="1">
      <c r="A1119" s="65" t="s">
        <v>3007</v>
      </c>
      <c r="B1119" s="77"/>
      <c r="C1119" s="77" t="s">
        <v>3008</v>
      </c>
      <c r="D1119" s="158" t="s">
        <v>3009</v>
      </c>
      <c r="E1119" s="6">
        <v>119.02</v>
      </c>
      <c r="F1119" s="13">
        <f>E1119+(E1119*$N$4)/100</f>
        <v>119.02</v>
      </c>
      <c r="G1119" s="38">
        <v>450</v>
      </c>
      <c r="H1119" s="39">
        <v>118</v>
      </c>
      <c r="I1119" s="38">
        <v>30</v>
      </c>
      <c r="J1119" s="21">
        <v>6</v>
      </c>
      <c r="K1119" s="22" t="s">
        <v>43</v>
      </c>
      <c r="L1119" s="182">
        <f>F1119-(F1119*$N$5)/100</f>
        <v>119.02</v>
      </c>
      <c r="M1119" s="183">
        <f>IF($N$5="",(F1119*$P$5)/100+F1119,L1119+(L1119*$P$5)/100)</f>
        <v>119.02</v>
      </c>
      <c r="P1119" s="192"/>
    </row>
    <row r="1120" spans="1:16" s="10" customFormat="1" ht="11.25" hidden="1" customHeight="1">
      <c r="A1120" s="268" t="s">
        <v>50</v>
      </c>
      <c r="B1120" s="269"/>
      <c r="C1120" s="269"/>
      <c r="D1120" s="269"/>
      <c r="E1120" s="269"/>
      <c r="F1120" s="269"/>
      <c r="G1120" s="269"/>
      <c r="H1120" s="269"/>
      <c r="I1120" s="269"/>
      <c r="J1120" s="269"/>
      <c r="K1120" s="270"/>
      <c r="L1120" s="184"/>
      <c r="M1120" s="185"/>
      <c r="N1120" s="262"/>
      <c r="O1120" s="228"/>
      <c r="P1120" s="192"/>
    </row>
    <row r="1121" spans="1:16" ht="11.25" hidden="1" customHeight="1">
      <c r="A1121" s="65" t="s">
        <v>918</v>
      </c>
      <c r="B1121" s="77" t="s">
        <v>2398</v>
      </c>
      <c r="C1121" s="77" t="s">
        <v>2057</v>
      </c>
      <c r="D1121" s="158" t="s">
        <v>2058</v>
      </c>
      <c r="E1121" s="6">
        <v>55.16</v>
      </c>
      <c r="F1121" s="13">
        <f>E1121+(E1121*$N$4)/100</f>
        <v>55.16</v>
      </c>
      <c r="G1121" s="38">
        <v>73</v>
      </c>
      <c r="H1121" s="39" t="s">
        <v>1742</v>
      </c>
      <c r="I1121" s="38">
        <v>80</v>
      </c>
      <c r="J1121" s="21">
        <v>6</v>
      </c>
      <c r="K1121" s="22" t="s">
        <v>2489</v>
      </c>
      <c r="L1121" s="182">
        <f>F1121-(F1121*$N$5)/100</f>
        <v>55.16</v>
      </c>
      <c r="M1121" s="183">
        <f>IF($N$5="",(F1121*$P$5)/100+F1121,L1121+(L1121*$P$5)/100)</f>
        <v>55.16</v>
      </c>
      <c r="P1121" s="192"/>
    </row>
    <row r="1122" spans="1:16" s="10" customFormat="1" ht="11.25" hidden="1" customHeight="1">
      <c r="A1122" s="268" t="s">
        <v>3077</v>
      </c>
      <c r="B1122" s="269"/>
      <c r="C1122" s="269"/>
      <c r="D1122" s="269"/>
      <c r="E1122" s="269"/>
      <c r="F1122" s="269"/>
      <c r="G1122" s="269"/>
      <c r="H1122" s="269"/>
      <c r="I1122" s="269"/>
      <c r="J1122" s="269"/>
      <c r="K1122" s="270"/>
      <c r="L1122" s="184"/>
      <c r="M1122" s="185"/>
      <c r="N1122" s="262"/>
      <c r="O1122" s="228"/>
      <c r="P1122" s="192"/>
    </row>
    <row r="1123" spans="1:16" ht="11.25" hidden="1" customHeight="1">
      <c r="A1123" s="65" t="s">
        <v>2995</v>
      </c>
      <c r="B1123" s="74"/>
      <c r="C1123" s="74" t="s">
        <v>2996</v>
      </c>
      <c r="D1123" s="167" t="s">
        <v>3010</v>
      </c>
      <c r="E1123" s="6">
        <v>268.11</v>
      </c>
      <c r="F1123" s="13">
        <f>E1123+(E1123*$N$4)/100</f>
        <v>268.11</v>
      </c>
      <c r="G1123" s="35">
        <v>119</v>
      </c>
      <c r="H1123" s="47">
        <v>0</v>
      </c>
      <c r="I1123" s="35">
        <v>121</v>
      </c>
      <c r="J1123" s="99">
        <v>6</v>
      </c>
      <c r="K1123" s="93" t="s">
        <v>574</v>
      </c>
      <c r="L1123" s="182">
        <f>F1123-(F1123*$N$5)/100</f>
        <v>268.11</v>
      </c>
      <c r="M1123" s="183">
        <f>IF($N$5="",(F1123*$P$5)/100+F1123,L1123+(L1123*$P$5)/100)</f>
        <v>268.11</v>
      </c>
      <c r="P1123" s="192"/>
    </row>
    <row r="1124" spans="1:16" s="10" customFormat="1" ht="11.25" hidden="1" customHeight="1">
      <c r="A1124" s="271" t="s">
        <v>693</v>
      </c>
      <c r="B1124" s="272"/>
      <c r="C1124" s="272"/>
      <c r="D1124" s="272"/>
      <c r="E1124" s="272"/>
      <c r="F1124" s="272"/>
      <c r="G1124" s="272"/>
      <c r="H1124" s="272"/>
      <c r="I1124" s="272"/>
      <c r="J1124" s="272"/>
      <c r="K1124" s="273"/>
      <c r="L1124" s="184"/>
      <c r="M1124" s="185"/>
      <c r="N1124" s="262"/>
      <c r="O1124" s="228"/>
      <c r="P1124" s="192"/>
    </row>
    <row r="1125" spans="1:16" s="10" customFormat="1" ht="11.25" hidden="1" customHeight="1">
      <c r="A1125" s="268" t="s">
        <v>3076</v>
      </c>
      <c r="B1125" s="269"/>
      <c r="C1125" s="269"/>
      <c r="D1125" s="269"/>
      <c r="E1125" s="269"/>
      <c r="F1125" s="269"/>
      <c r="G1125" s="269"/>
      <c r="H1125" s="269"/>
      <c r="I1125" s="269"/>
      <c r="J1125" s="269"/>
      <c r="K1125" s="270"/>
      <c r="L1125" s="184"/>
      <c r="M1125" s="185"/>
      <c r="N1125" s="262"/>
      <c r="O1125" s="228"/>
      <c r="P1125" s="192"/>
    </row>
    <row r="1126" spans="1:16" ht="11.25" hidden="1" customHeight="1">
      <c r="A1126" s="65" t="s">
        <v>1981</v>
      </c>
      <c r="B1126" s="77" t="s">
        <v>531</v>
      </c>
      <c r="C1126" s="77">
        <v>0</v>
      </c>
      <c r="D1126" s="158" t="s">
        <v>2312</v>
      </c>
      <c r="E1126" s="6">
        <v>160.73813508479998</v>
      </c>
      <c r="F1126" s="13">
        <f t="shared" ref="F1126:F1131" si="109">E1126+(E1126*$N$4)/100</f>
        <v>160.73813508479998</v>
      </c>
      <c r="G1126" s="38">
        <v>158</v>
      </c>
      <c r="H1126" s="39">
        <v>88</v>
      </c>
      <c r="I1126" s="38">
        <v>207</v>
      </c>
      <c r="J1126" s="21">
        <v>1</v>
      </c>
      <c r="K1126" s="22" t="s">
        <v>12</v>
      </c>
      <c r="L1126" s="182">
        <f t="shared" ref="L1126:L1131" si="110">F1126-(F1126*$N$5)/100</f>
        <v>160.73813508479998</v>
      </c>
      <c r="M1126" s="183">
        <f t="shared" ref="M1126:M1131" si="111">IF($N$5="",(F1126*$P$5)/100+F1126,L1126+(L1126*$P$5)/100)</f>
        <v>160.73813508479998</v>
      </c>
      <c r="P1126" s="192"/>
    </row>
    <row r="1127" spans="1:16" s="10" customFormat="1" ht="11.25" hidden="1" customHeight="1">
      <c r="A1127" s="65" t="s">
        <v>1982</v>
      </c>
      <c r="B1127" s="77" t="s">
        <v>2514</v>
      </c>
      <c r="C1127" s="77" t="s">
        <v>1020</v>
      </c>
      <c r="D1127" s="158" t="s">
        <v>2513</v>
      </c>
      <c r="E1127" s="6">
        <v>160.73813508479998</v>
      </c>
      <c r="F1127" s="13">
        <f t="shared" si="109"/>
        <v>160.73813508479998</v>
      </c>
      <c r="G1127" s="38">
        <v>137</v>
      </c>
      <c r="H1127" s="39">
        <v>66</v>
      </c>
      <c r="I1127" s="38">
        <v>290</v>
      </c>
      <c r="J1127" s="21">
        <v>1</v>
      </c>
      <c r="K1127" s="22" t="s">
        <v>12</v>
      </c>
      <c r="L1127" s="182">
        <f t="shared" si="110"/>
        <v>160.73813508479998</v>
      </c>
      <c r="M1127" s="183">
        <f t="shared" si="111"/>
        <v>160.73813508479998</v>
      </c>
      <c r="N1127" s="262"/>
      <c r="O1127" s="228"/>
      <c r="P1127" s="192"/>
    </row>
    <row r="1128" spans="1:16" s="10" customFormat="1" ht="11.25" hidden="1" customHeight="1">
      <c r="A1128" s="65" t="s">
        <v>2200</v>
      </c>
      <c r="B1128" s="77">
        <v>0</v>
      </c>
      <c r="C1128" s="77" t="s">
        <v>691</v>
      </c>
      <c r="D1128" s="158" t="s">
        <v>692</v>
      </c>
      <c r="E1128" s="6">
        <v>158.51211894794361</v>
      </c>
      <c r="F1128" s="13">
        <f t="shared" si="109"/>
        <v>158.51211894794361</v>
      </c>
      <c r="G1128" s="38">
        <v>144</v>
      </c>
      <c r="H1128" s="39">
        <v>87</v>
      </c>
      <c r="I1128" s="38">
        <v>362</v>
      </c>
      <c r="J1128" s="21">
        <v>1</v>
      </c>
      <c r="K1128" s="22" t="s">
        <v>13</v>
      </c>
      <c r="L1128" s="182">
        <f t="shared" si="110"/>
        <v>158.51211894794361</v>
      </c>
      <c r="M1128" s="183">
        <f t="shared" si="111"/>
        <v>158.51211894794361</v>
      </c>
      <c r="N1128" s="262"/>
      <c r="O1128" s="228"/>
      <c r="P1128" s="192"/>
    </row>
    <row r="1129" spans="1:16" s="10" customFormat="1" ht="11.25" hidden="1" customHeight="1">
      <c r="A1129" s="65" t="s">
        <v>317</v>
      </c>
      <c r="B1129" s="77" t="s">
        <v>651</v>
      </c>
      <c r="C1129" s="77" t="s">
        <v>652</v>
      </c>
      <c r="D1129" s="158" t="s">
        <v>2714</v>
      </c>
      <c r="E1129" s="6">
        <v>222.35144752412918</v>
      </c>
      <c r="F1129" s="13">
        <f t="shared" si="109"/>
        <v>222.35144752412918</v>
      </c>
      <c r="G1129" s="38" t="s">
        <v>654</v>
      </c>
      <c r="H1129" s="39" t="s">
        <v>655</v>
      </c>
      <c r="I1129" s="38">
        <v>260</v>
      </c>
      <c r="J1129" s="21">
        <v>0</v>
      </c>
      <c r="K1129" s="22" t="s">
        <v>13</v>
      </c>
      <c r="L1129" s="182">
        <f t="shared" si="110"/>
        <v>222.35144752412918</v>
      </c>
      <c r="M1129" s="183">
        <f t="shared" si="111"/>
        <v>222.35144752412918</v>
      </c>
      <c r="N1129" s="262"/>
      <c r="O1129" s="228"/>
      <c r="P1129" s="192"/>
    </row>
    <row r="1130" spans="1:16" s="10" customFormat="1" ht="11.25" hidden="1" customHeight="1">
      <c r="A1130" s="65" t="s">
        <v>984</v>
      </c>
      <c r="B1130" s="77">
        <v>0</v>
      </c>
      <c r="C1130" s="77" t="s">
        <v>2635</v>
      </c>
      <c r="D1130" s="158" t="s">
        <v>2636</v>
      </c>
      <c r="E1130" s="6">
        <v>219.48150182739977</v>
      </c>
      <c r="F1130" s="13">
        <f t="shared" si="109"/>
        <v>219.48150182739977</v>
      </c>
      <c r="G1130" s="38">
        <v>180</v>
      </c>
      <c r="H1130" s="39">
        <v>93.5</v>
      </c>
      <c r="I1130" s="38">
        <v>236</v>
      </c>
      <c r="J1130" s="21">
        <v>0</v>
      </c>
      <c r="K1130" s="22" t="s">
        <v>12</v>
      </c>
      <c r="L1130" s="182">
        <f t="shared" si="110"/>
        <v>219.48150182739977</v>
      </c>
      <c r="M1130" s="183">
        <f t="shared" si="111"/>
        <v>219.48150182739977</v>
      </c>
      <c r="N1130" s="262"/>
      <c r="O1130" s="228"/>
      <c r="P1130" s="192"/>
    </row>
    <row r="1131" spans="1:16" s="10" customFormat="1" ht="11.25" hidden="1" customHeight="1">
      <c r="A1131" s="65" t="s">
        <v>984</v>
      </c>
      <c r="B1131" s="77">
        <v>0</v>
      </c>
      <c r="C1131" s="77" t="s">
        <v>2635</v>
      </c>
      <c r="D1131" s="158" t="s">
        <v>2637</v>
      </c>
      <c r="E1131" s="6">
        <v>219.48150182739977</v>
      </c>
      <c r="F1131" s="13">
        <f t="shared" si="109"/>
        <v>219.48150182739977</v>
      </c>
      <c r="G1131" s="38">
        <v>180</v>
      </c>
      <c r="H1131" s="39">
        <v>93.5</v>
      </c>
      <c r="I1131" s="38">
        <v>236</v>
      </c>
      <c r="J1131" s="21">
        <v>0</v>
      </c>
      <c r="K1131" s="22" t="s">
        <v>12</v>
      </c>
      <c r="L1131" s="182">
        <f t="shared" si="110"/>
        <v>219.48150182739977</v>
      </c>
      <c r="M1131" s="183">
        <f t="shared" si="111"/>
        <v>219.48150182739977</v>
      </c>
      <c r="N1131" s="262"/>
      <c r="O1131" s="228"/>
      <c r="P1131" s="192"/>
    </row>
    <row r="1132" spans="1:16" s="10" customFormat="1" ht="11.25" hidden="1" customHeight="1">
      <c r="A1132" s="65"/>
      <c r="B1132" s="77">
        <v>0</v>
      </c>
      <c r="C1132" s="77" t="s">
        <v>2635</v>
      </c>
      <c r="D1132" s="158" t="s">
        <v>2636</v>
      </c>
      <c r="E1132" s="6"/>
      <c r="F1132" s="6"/>
      <c r="G1132" s="38">
        <v>180</v>
      </c>
      <c r="H1132" s="39">
        <v>93.5</v>
      </c>
      <c r="I1132" s="38">
        <v>236</v>
      </c>
      <c r="J1132" s="21">
        <v>0</v>
      </c>
      <c r="K1132" s="22" t="s">
        <v>12</v>
      </c>
      <c r="L1132" s="182"/>
      <c r="M1132" s="183"/>
      <c r="N1132" s="262"/>
      <c r="O1132" s="228"/>
      <c r="P1132" s="192"/>
    </row>
    <row r="1133" spans="1:16" s="10" customFormat="1" ht="11.25" hidden="1" customHeight="1">
      <c r="A1133" s="268" t="s">
        <v>50</v>
      </c>
      <c r="B1133" s="269"/>
      <c r="C1133" s="269"/>
      <c r="D1133" s="269"/>
      <c r="E1133" s="269"/>
      <c r="F1133" s="269"/>
      <c r="G1133" s="269"/>
      <c r="H1133" s="269"/>
      <c r="I1133" s="269"/>
      <c r="J1133" s="269"/>
      <c r="K1133" s="270"/>
      <c r="L1133" s="184"/>
      <c r="M1133" s="185"/>
      <c r="N1133" s="262"/>
      <c r="O1133" s="228"/>
      <c r="P1133" s="192"/>
    </row>
    <row r="1134" spans="1:16" s="10" customFormat="1" ht="11.25" hidden="1" customHeight="1">
      <c r="A1134" s="69" t="s">
        <v>2288</v>
      </c>
      <c r="B1134" s="78" t="s">
        <v>142</v>
      </c>
      <c r="C1134" s="78" t="s">
        <v>2403</v>
      </c>
      <c r="D1134" s="163" t="s">
        <v>1374</v>
      </c>
      <c r="E1134" s="15">
        <v>60.184230159618174</v>
      </c>
      <c r="F1134" s="13">
        <f>E1134+(E1134*$N$4)/100</f>
        <v>60.184230159618174</v>
      </c>
      <c r="G1134" s="43">
        <v>67</v>
      </c>
      <c r="H1134" s="53" t="s">
        <v>53</v>
      </c>
      <c r="I1134" s="43">
        <v>85</v>
      </c>
      <c r="J1134" s="31">
        <v>6</v>
      </c>
      <c r="K1134" s="32" t="s">
        <v>50</v>
      </c>
      <c r="L1134" s="182">
        <f>F1134-(F1134*$N$5)/100</f>
        <v>60.184230159618174</v>
      </c>
      <c r="M1134" s="183">
        <f>IF($N$5="",(F1134*$P$5)/100+F1134,L1134+(L1134*$P$5)/100)</f>
        <v>60.184230159618174</v>
      </c>
      <c r="N1134" s="262"/>
      <c r="O1134" s="228"/>
      <c r="P1134" s="192"/>
    </row>
    <row r="1135" spans="1:16" s="10" customFormat="1" ht="11.25" hidden="1" customHeight="1">
      <c r="A1135" s="70"/>
      <c r="B1135" s="79"/>
      <c r="C1135" s="79"/>
      <c r="D1135" s="165" t="s">
        <v>1375</v>
      </c>
      <c r="E1135" s="55"/>
      <c r="F1135" s="55"/>
      <c r="G1135" s="56"/>
      <c r="H1135" s="57"/>
      <c r="I1135" s="56"/>
      <c r="J1135" s="58"/>
      <c r="K1135" s="59"/>
      <c r="L1135" s="182"/>
      <c r="M1135" s="183"/>
      <c r="N1135" s="262"/>
      <c r="O1135" s="228"/>
      <c r="P1135" s="192"/>
    </row>
    <row r="1136" spans="1:16" s="10" customFormat="1" ht="11.25" hidden="1" customHeight="1">
      <c r="A1136" s="70"/>
      <c r="B1136" s="79"/>
      <c r="C1136" s="79"/>
      <c r="D1136" s="165" t="s">
        <v>1376</v>
      </c>
      <c r="E1136" s="55"/>
      <c r="F1136" s="55"/>
      <c r="G1136" s="56"/>
      <c r="H1136" s="57"/>
      <c r="I1136" s="56"/>
      <c r="J1136" s="58"/>
      <c r="K1136" s="59"/>
      <c r="L1136" s="182"/>
      <c r="M1136" s="183"/>
      <c r="N1136" s="262"/>
      <c r="O1136" s="228"/>
      <c r="P1136" s="192"/>
    </row>
    <row r="1137" spans="1:16" s="10" customFormat="1" ht="11.25" hidden="1" customHeight="1">
      <c r="A1137" s="70"/>
      <c r="B1137" s="79"/>
      <c r="C1137" s="79"/>
      <c r="D1137" s="165" t="s">
        <v>1377</v>
      </c>
      <c r="E1137" s="55"/>
      <c r="F1137" s="55"/>
      <c r="G1137" s="56"/>
      <c r="H1137" s="57"/>
      <c r="I1137" s="56"/>
      <c r="J1137" s="58"/>
      <c r="K1137" s="59"/>
      <c r="L1137" s="182"/>
      <c r="M1137" s="183"/>
      <c r="N1137" s="262"/>
      <c r="O1137" s="228"/>
      <c r="P1137" s="192"/>
    </row>
    <row r="1138" spans="1:16" ht="11.25" hidden="1" customHeight="1">
      <c r="A1138" s="70"/>
      <c r="B1138" s="79"/>
      <c r="C1138" s="79"/>
      <c r="D1138" s="165" t="s">
        <v>1378</v>
      </c>
      <c r="E1138" s="55"/>
      <c r="F1138" s="55"/>
      <c r="G1138" s="56"/>
      <c r="H1138" s="57"/>
      <c r="I1138" s="56"/>
      <c r="J1138" s="58"/>
      <c r="K1138" s="59"/>
      <c r="L1138" s="182"/>
      <c r="M1138" s="183"/>
      <c r="P1138" s="192"/>
    </row>
    <row r="1139" spans="1:16" s="10" customFormat="1" ht="11.25" hidden="1" customHeight="1">
      <c r="A1139" s="68"/>
      <c r="B1139" s="76"/>
      <c r="C1139" s="76"/>
      <c r="D1139" s="162" t="s">
        <v>1379</v>
      </c>
      <c r="E1139" s="13"/>
      <c r="F1139" s="13"/>
      <c r="G1139" s="41"/>
      <c r="H1139" s="51"/>
      <c r="I1139" s="41"/>
      <c r="J1139" s="27"/>
      <c r="K1139" s="28"/>
      <c r="L1139" s="182"/>
      <c r="M1139" s="183"/>
      <c r="N1139" s="262"/>
      <c r="O1139" s="228"/>
      <c r="P1139" s="192"/>
    </row>
    <row r="1140" spans="1:16" s="10" customFormat="1" ht="11.25" hidden="1" customHeight="1">
      <c r="A1140" s="69" t="s">
        <v>822</v>
      </c>
      <c r="B1140" s="78" t="s">
        <v>555</v>
      </c>
      <c r="C1140" s="78">
        <v>0</v>
      </c>
      <c r="D1140" s="163" t="s">
        <v>694</v>
      </c>
      <c r="E1140" s="15">
        <v>53.531682613185147</v>
      </c>
      <c r="F1140" s="13">
        <f>E1140+(E1140*$N$4)/100</f>
        <v>53.531682613185147</v>
      </c>
      <c r="G1140" s="43">
        <v>75</v>
      </c>
      <c r="H1140" s="53" t="s">
        <v>53</v>
      </c>
      <c r="I1140" s="43">
        <v>90</v>
      </c>
      <c r="J1140" s="31">
        <v>6</v>
      </c>
      <c r="K1140" s="32" t="s">
        <v>50</v>
      </c>
      <c r="L1140" s="182">
        <f>F1140-(F1140*$N$5)/100</f>
        <v>53.531682613185147</v>
      </c>
      <c r="M1140" s="183">
        <f>IF($N$5="",(F1140*$P$5)/100+F1140,L1140+(L1140*$P$5)/100)</f>
        <v>53.531682613185147</v>
      </c>
      <c r="N1140" s="262"/>
      <c r="O1140" s="228"/>
      <c r="P1140" s="192"/>
    </row>
    <row r="1141" spans="1:16" s="10" customFormat="1" ht="11.25" hidden="1" customHeight="1">
      <c r="A1141" s="68"/>
      <c r="B1141" s="76"/>
      <c r="C1141" s="76"/>
      <c r="D1141" s="162" t="s">
        <v>695</v>
      </c>
      <c r="E1141" s="13"/>
      <c r="F1141" s="13"/>
      <c r="G1141" s="41"/>
      <c r="H1141" s="51"/>
      <c r="I1141" s="41"/>
      <c r="J1141" s="27"/>
      <c r="K1141" s="28"/>
      <c r="L1141" s="182"/>
      <c r="M1141" s="183"/>
      <c r="N1141" s="262"/>
      <c r="O1141" s="228"/>
      <c r="P1141" s="192"/>
    </row>
    <row r="1142" spans="1:16" ht="11.25" hidden="1" customHeight="1">
      <c r="A1142" s="65" t="s">
        <v>841</v>
      </c>
      <c r="B1142" s="77" t="s">
        <v>557</v>
      </c>
      <c r="C1142" s="77" t="s">
        <v>2370</v>
      </c>
      <c r="D1142" s="158" t="s">
        <v>696</v>
      </c>
      <c r="E1142" s="6">
        <v>55.493818778668057</v>
      </c>
      <c r="F1142" s="13">
        <f>E1142+(E1142*$N$4)/100</f>
        <v>55.493818778668057</v>
      </c>
      <c r="G1142" s="38">
        <v>92</v>
      </c>
      <c r="H1142" s="39" t="s">
        <v>53</v>
      </c>
      <c r="I1142" s="38">
        <v>96</v>
      </c>
      <c r="J1142" s="21">
        <v>6</v>
      </c>
      <c r="K1142" s="22" t="s">
        <v>50</v>
      </c>
      <c r="L1142" s="182">
        <f>F1142-(F1142*$N$5)/100</f>
        <v>55.493818778668057</v>
      </c>
      <c r="M1142" s="183">
        <f>IF($N$5="",(F1142*$P$5)/100+F1142,L1142+(L1142*$P$5)/100)</f>
        <v>55.493818778668057</v>
      </c>
      <c r="P1142" s="192"/>
    </row>
    <row r="1143" spans="1:16" ht="11.25" hidden="1" customHeight="1">
      <c r="A1143" s="65" t="s">
        <v>1529</v>
      </c>
      <c r="B1143" s="77">
        <v>0</v>
      </c>
      <c r="C1143" s="77">
        <v>0</v>
      </c>
      <c r="D1143" s="158" t="s">
        <v>2059</v>
      </c>
      <c r="E1143" s="6">
        <v>138.77809902028801</v>
      </c>
      <c r="F1143" s="13">
        <f>E1143+(E1143*$N$4)/100</f>
        <v>138.77809902028801</v>
      </c>
      <c r="G1143" s="38">
        <v>107</v>
      </c>
      <c r="H1143" s="39" t="s">
        <v>56</v>
      </c>
      <c r="I1143" s="38">
        <v>97</v>
      </c>
      <c r="J1143" s="21">
        <v>6</v>
      </c>
      <c r="K1143" s="22" t="s">
        <v>50</v>
      </c>
      <c r="L1143" s="182">
        <f>F1143-(F1143*$N$5)/100</f>
        <v>138.77809902028801</v>
      </c>
      <c r="M1143" s="183">
        <f>IF($N$5="",(F1143*$P$5)/100+F1143,L1143+(L1143*$P$5)/100)</f>
        <v>138.77809902028801</v>
      </c>
      <c r="P1143" s="192"/>
    </row>
    <row r="1144" spans="1:16" ht="11.25" hidden="1" customHeight="1">
      <c r="A1144" s="65"/>
      <c r="B1144" s="77"/>
      <c r="C1144" s="77"/>
      <c r="D1144" s="158" t="s">
        <v>2060</v>
      </c>
      <c r="E1144" s="6"/>
      <c r="F1144" s="6"/>
      <c r="G1144" s="38"/>
      <c r="H1144" s="39"/>
      <c r="I1144" s="38"/>
      <c r="J1144" s="21"/>
      <c r="K1144" s="22"/>
      <c r="L1144" s="182"/>
      <c r="M1144" s="183"/>
      <c r="P1144" s="192"/>
    </row>
    <row r="1145" spans="1:16" ht="11.25" hidden="1" customHeight="1">
      <c r="A1145" s="65"/>
      <c r="B1145" s="77"/>
      <c r="C1145" s="77"/>
      <c r="D1145" s="158" t="s">
        <v>1528</v>
      </c>
      <c r="E1145" s="6"/>
      <c r="F1145" s="6"/>
      <c r="G1145" s="38"/>
      <c r="H1145" s="39"/>
      <c r="I1145" s="38"/>
      <c r="J1145" s="21"/>
      <c r="K1145" s="22"/>
      <c r="L1145" s="182"/>
      <c r="M1145" s="183"/>
      <c r="P1145" s="192"/>
    </row>
    <row r="1146" spans="1:16" ht="11.25" hidden="1" customHeight="1">
      <c r="A1146" s="268" t="s">
        <v>3077</v>
      </c>
      <c r="B1146" s="269"/>
      <c r="C1146" s="269"/>
      <c r="D1146" s="269"/>
      <c r="E1146" s="269"/>
      <c r="F1146" s="269"/>
      <c r="G1146" s="269"/>
      <c r="H1146" s="269"/>
      <c r="I1146" s="269"/>
      <c r="J1146" s="269"/>
      <c r="K1146" s="270"/>
      <c r="L1146" s="184"/>
      <c r="M1146" s="185"/>
      <c r="P1146" s="192"/>
    </row>
    <row r="1147" spans="1:16" s="10" customFormat="1" ht="11.25" hidden="1" customHeight="1">
      <c r="A1147" s="69" t="s">
        <v>1816</v>
      </c>
      <c r="B1147" s="78" t="s">
        <v>3098</v>
      </c>
      <c r="C1147" s="78" t="s">
        <v>3099</v>
      </c>
      <c r="D1147" s="163" t="s">
        <v>3105</v>
      </c>
      <c r="E1147" s="6">
        <v>77.510000000000005</v>
      </c>
      <c r="F1147" s="13">
        <f>E1147+(E1147*$N$4)/100</f>
        <v>77.510000000000005</v>
      </c>
      <c r="G1147" s="43">
        <v>86</v>
      </c>
      <c r="H1147" s="53" t="s">
        <v>3097</v>
      </c>
      <c r="I1147" s="43">
        <v>140</v>
      </c>
      <c r="J1147" s="31">
        <v>0</v>
      </c>
      <c r="K1147" s="32" t="s">
        <v>574</v>
      </c>
      <c r="L1147" s="182">
        <f>F1147-(F1147*$N$5)/100</f>
        <v>77.510000000000005</v>
      </c>
      <c r="M1147" s="183">
        <f>IF($N$5="",(F1147*$P$5)/100+F1147,L1147+(L1147*$P$5)/100)</f>
        <v>77.510000000000005</v>
      </c>
      <c r="N1147" s="262"/>
      <c r="O1147" s="228"/>
      <c r="P1147" s="192"/>
    </row>
    <row r="1148" spans="1:16" s="10" customFormat="1" ht="11.25" hidden="1" customHeight="1">
      <c r="A1148" s="70"/>
      <c r="B1148" s="79"/>
      <c r="C1148" s="79"/>
      <c r="D1148" s="165" t="s">
        <v>1054</v>
      </c>
      <c r="E1148" s="55"/>
      <c r="F1148" s="55"/>
      <c r="G1148" s="56"/>
      <c r="H1148" s="57"/>
      <c r="I1148" s="56"/>
      <c r="J1148" s="58"/>
      <c r="K1148" s="59"/>
      <c r="L1148" s="182"/>
      <c r="M1148" s="183"/>
      <c r="N1148" s="262"/>
      <c r="O1148" s="228"/>
      <c r="P1148" s="192"/>
    </row>
    <row r="1149" spans="1:16" s="10" customFormat="1" ht="11.25" hidden="1" customHeight="1">
      <c r="A1149" s="71"/>
      <c r="B1149" s="80"/>
      <c r="C1149" s="80"/>
      <c r="D1149" s="166" t="s">
        <v>3106</v>
      </c>
      <c r="E1149" s="14"/>
      <c r="F1149" s="14"/>
      <c r="G1149" s="42"/>
      <c r="H1149" s="52"/>
      <c r="I1149" s="42"/>
      <c r="J1149" s="29"/>
      <c r="K1149" s="30"/>
      <c r="L1149" s="182"/>
      <c r="M1149" s="183"/>
      <c r="N1149" s="262"/>
      <c r="O1149" s="228"/>
      <c r="P1149" s="192"/>
    </row>
    <row r="1150" spans="1:16" s="10" customFormat="1" ht="11.25" hidden="1" customHeight="1">
      <c r="A1150" s="271" t="s">
        <v>2631</v>
      </c>
      <c r="B1150" s="272"/>
      <c r="C1150" s="272"/>
      <c r="D1150" s="272"/>
      <c r="E1150" s="272"/>
      <c r="F1150" s="272"/>
      <c r="G1150" s="272"/>
      <c r="H1150" s="272"/>
      <c r="I1150" s="272"/>
      <c r="J1150" s="272"/>
      <c r="K1150" s="273"/>
      <c r="L1150" s="184"/>
      <c r="M1150" s="185"/>
      <c r="N1150" s="262"/>
      <c r="O1150" s="228"/>
      <c r="P1150" s="192"/>
    </row>
    <row r="1151" spans="1:16" s="10" customFormat="1" ht="11.25" hidden="1" customHeight="1">
      <c r="A1151" s="268" t="s">
        <v>3076</v>
      </c>
      <c r="B1151" s="269"/>
      <c r="C1151" s="269"/>
      <c r="D1151" s="269"/>
      <c r="E1151" s="269"/>
      <c r="F1151" s="269"/>
      <c r="G1151" s="269"/>
      <c r="H1151" s="269"/>
      <c r="I1151" s="269"/>
      <c r="J1151" s="269"/>
      <c r="K1151" s="270"/>
      <c r="L1151" s="184"/>
      <c r="M1151" s="185"/>
      <c r="N1151" s="262"/>
      <c r="O1151" s="228"/>
      <c r="P1151" s="192"/>
    </row>
    <row r="1152" spans="1:16" ht="11.25" hidden="1" customHeight="1">
      <c r="A1152" s="65" t="s">
        <v>1961</v>
      </c>
      <c r="B1152" s="77" t="s">
        <v>1331</v>
      </c>
      <c r="C1152" s="77" t="s">
        <v>1281</v>
      </c>
      <c r="D1152" s="158" t="s">
        <v>2522</v>
      </c>
      <c r="E1152" s="6">
        <v>124.50063024322561</v>
      </c>
      <c r="F1152" s="13">
        <f t="shared" ref="F1152:F1162" si="112">E1152+(E1152*$N$4)/100</f>
        <v>124.50063024322561</v>
      </c>
      <c r="G1152" s="38">
        <v>107</v>
      </c>
      <c r="H1152" s="39">
        <v>90</v>
      </c>
      <c r="I1152" s="38">
        <v>375</v>
      </c>
      <c r="J1152" s="21">
        <v>1</v>
      </c>
      <c r="K1152" s="22" t="s">
        <v>13</v>
      </c>
      <c r="L1152" s="182">
        <f t="shared" ref="L1152:L1162" si="113">F1152-(F1152*$N$5)/100</f>
        <v>124.50063024322561</v>
      </c>
      <c r="M1152" s="183">
        <f t="shared" ref="M1152:M1162" si="114">IF($N$5="",(F1152*$P$5)/100+F1152,L1152+(L1152*$P$5)/100)</f>
        <v>124.50063024322561</v>
      </c>
      <c r="P1152" s="192"/>
    </row>
    <row r="1153" spans="1:16" ht="11.25" hidden="1" customHeight="1">
      <c r="A1153" s="65" t="s">
        <v>1964</v>
      </c>
      <c r="B1153" s="77" t="s">
        <v>1286</v>
      </c>
      <c r="C1153" s="77" t="s">
        <v>1285</v>
      </c>
      <c r="D1153" s="158" t="s">
        <v>1284</v>
      </c>
      <c r="E1153" s="6">
        <v>148.1220804155775</v>
      </c>
      <c r="F1153" s="13">
        <f t="shared" si="112"/>
        <v>148.1220804155775</v>
      </c>
      <c r="G1153" s="38">
        <v>109</v>
      </c>
      <c r="H1153" s="39">
        <v>101</v>
      </c>
      <c r="I1153" s="38">
        <v>381</v>
      </c>
      <c r="J1153" s="21">
        <v>1</v>
      </c>
      <c r="K1153" s="22" t="s">
        <v>13</v>
      </c>
      <c r="L1153" s="182">
        <f t="shared" si="113"/>
        <v>148.1220804155775</v>
      </c>
      <c r="M1153" s="183">
        <f t="shared" si="114"/>
        <v>148.1220804155775</v>
      </c>
      <c r="P1153" s="192"/>
    </row>
    <row r="1154" spans="1:16" s="10" customFormat="1" ht="11.25" hidden="1" customHeight="1">
      <c r="A1154" s="65" t="s">
        <v>1968</v>
      </c>
      <c r="B1154" s="77" t="s">
        <v>1317</v>
      </c>
      <c r="C1154" s="77" t="s">
        <v>1316</v>
      </c>
      <c r="D1154" s="158" t="s">
        <v>2448</v>
      </c>
      <c r="E1154" s="6">
        <v>475.22095361449431</v>
      </c>
      <c r="F1154" s="13">
        <f t="shared" si="112"/>
        <v>475.22095361449431</v>
      </c>
      <c r="G1154" s="38">
        <v>242</v>
      </c>
      <c r="H1154" s="39">
        <v>130</v>
      </c>
      <c r="I1154" s="38">
        <v>483</v>
      </c>
      <c r="J1154" s="21">
        <v>1</v>
      </c>
      <c r="K1154" s="22" t="s">
        <v>13</v>
      </c>
      <c r="L1154" s="182">
        <f t="shared" si="113"/>
        <v>475.22095361449431</v>
      </c>
      <c r="M1154" s="183">
        <f t="shared" si="114"/>
        <v>475.22095361449431</v>
      </c>
      <c r="N1154" s="262"/>
      <c r="O1154" s="228"/>
      <c r="P1154" s="192"/>
    </row>
    <row r="1155" spans="1:16" ht="11.25" hidden="1" customHeight="1">
      <c r="A1155" s="65" t="s">
        <v>1969</v>
      </c>
      <c r="B1155" s="77" t="s">
        <v>1318</v>
      </c>
      <c r="C1155" s="77" t="s">
        <v>1319</v>
      </c>
      <c r="D1155" s="158" t="s">
        <v>1320</v>
      </c>
      <c r="E1155" s="6">
        <v>216.61640275239762</v>
      </c>
      <c r="F1155" s="13">
        <f t="shared" si="112"/>
        <v>216.61640275239762</v>
      </c>
      <c r="G1155" s="38">
        <v>137</v>
      </c>
      <c r="H1155" s="39">
        <v>116</v>
      </c>
      <c r="I1155" s="38">
        <v>467</v>
      </c>
      <c r="J1155" s="21">
        <v>1</v>
      </c>
      <c r="K1155" s="22" t="s">
        <v>13</v>
      </c>
      <c r="L1155" s="182">
        <f t="shared" si="113"/>
        <v>216.61640275239762</v>
      </c>
      <c r="M1155" s="183">
        <f t="shared" si="114"/>
        <v>216.61640275239762</v>
      </c>
      <c r="P1155" s="192"/>
    </row>
    <row r="1156" spans="1:16" ht="11.25" hidden="1" customHeight="1">
      <c r="A1156" s="65" t="s">
        <v>1974</v>
      </c>
      <c r="B1156" s="77" t="s">
        <v>2613</v>
      </c>
      <c r="C1156" s="77" t="s">
        <v>1989</v>
      </c>
      <c r="D1156" s="158" t="s">
        <v>2061</v>
      </c>
      <c r="E1156" s="6">
        <v>219.81238126848001</v>
      </c>
      <c r="F1156" s="13">
        <f t="shared" si="112"/>
        <v>219.81238126848001</v>
      </c>
      <c r="G1156" s="38">
        <v>195</v>
      </c>
      <c r="H1156" s="39">
        <v>104</v>
      </c>
      <c r="I1156" s="38">
        <v>375</v>
      </c>
      <c r="J1156" s="21">
        <v>1</v>
      </c>
      <c r="K1156" s="22" t="s">
        <v>13</v>
      </c>
      <c r="L1156" s="182">
        <f t="shared" si="113"/>
        <v>219.81238126848001</v>
      </c>
      <c r="M1156" s="183">
        <f t="shared" si="114"/>
        <v>219.81238126848001</v>
      </c>
      <c r="P1156" s="192"/>
    </row>
    <row r="1157" spans="1:16" s="10" customFormat="1" ht="11.25" hidden="1" customHeight="1">
      <c r="A1157" s="65" t="s">
        <v>1982</v>
      </c>
      <c r="B1157" s="77" t="s">
        <v>2514</v>
      </c>
      <c r="C1157" s="77" t="s">
        <v>1020</v>
      </c>
      <c r="D1157" s="158" t="s">
        <v>1023</v>
      </c>
      <c r="E1157" s="6">
        <v>160.73813508479998</v>
      </c>
      <c r="F1157" s="13">
        <f t="shared" si="112"/>
        <v>160.73813508479998</v>
      </c>
      <c r="G1157" s="38">
        <v>137</v>
      </c>
      <c r="H1157" s="39">
        <v>66</v>
      </c>
      <c r="I1157" s="38">
        <v>290</v>
      </c>
      <c r="J1157" s="21">
        <v>1</v>
      </c>
      <c r="K1157" s="22" t="s">
        <v>12</v>
      </c>
      <c r="L1157" s="182">
        <f t="shared" si="113"/>
        <v>160.73813508479998</v>
      </c>
      <c r="M1157" s="183">
        <f t="shared" si="114"/>
        <v>160.73813508479998</v>
      </c>
      <c r="N1157" s="262"/>
      <c r="O1157" s="228"/>
      <c r="P1157" s="192"/>
    </row>
    <row r="1158" spans="1:16" ht="11.25" hidden="1" customHeight="1">
      <c r="A1158" s="65" t="s">
        <v>2184</v>
      </c>
      <c r="B1158" s="77" t="s">
        <v>2524</v>
      </c>
      <c r="C1158" s="77" t="s">
        <v>2715</v>
      </c>
      <c r="D1158" s="158" t="s">
        <v>3074</v>
      </c>
      <c r="E1158" s="6">
        <v>432.18295267523024</v>
      </c>
      <c r="F1158" s="13">
        <f t="shared" si="112"/>
        <v>432.18295267523024</v>
      </c>
      <c r="G1158" s="38">
        <v>224</v>
      </c>
      <c r="H1158" s="39">
        <v>109</v>
      </c>
      <c r="I1158" s="38">
        <v>370</v>
      </c>
      <c r="J1158" s="21">
        <v>1</v>
      </c>
      <c r="K1158" s="22" t="s">
        <v>13</v>
      </c>
      <c r="L1158" s="182">
        <f t="shared" si="113"/>
        <v>432.18295267523024</v>
      </c>
      <c r="M1158" s="183">
        <f t="shared" si="114"/>
        <v>432.18295267523024</v>
      </c>
      <c r="P1158" s="192"/>
    </row>
    <row r="1159" spans="1:16" ht="11.25" hidden="1" customHeight="1">
      <c r="A1159" s="65" t="s">
        <v>317</v>
      </c>
      <c r="B1159" s="77" t="s">
        <v>651</v>
      </c>
      <c r="C1159" s="77" t="s">
        <v>652</v>
      </c>
      <c r="D1159" s="158" t="s">
        <v>2716</v>
      </c>
      <c r="E1159" s="6">
        <v>222.35144752412918</v>
      </c>
      <c r="F1159" s="13">
        <f t="shared" si="112"/>
        <v>222.35144752412918</v>
      </c>
      <c r="G1159" s="38" t="s">
        <v>654</v>
      </c>
      <c r="H1159" s="39" t="s">
        <v>655</v>
      </c>
      <c r="I1159" s="38">
        <v>260</v>
      </c>
      <c r="J1159" s="21">
        <v>0</v>
      </c>
      <c r="K1159" s="22" t="s">
        <v>13</v>
      </c>
      <c r="L1159" s="182">
        <f t="shared" si="113"/>
        <v>222.35144752412918</v>
      </c>
      <c r="M1159" s="183">
        <f t="shared" si="114"/>
        <v>222.35144752412918</v>
      </c>
      <c r="P1159" s="192"/>
    </row>
    <row r="1160" spans="1:16" s="10" customFormat="1" ht="11.25" hidden="1" customHeight="1">
      <c r="A1160" s="65" t="s">
        <v>1802</v>
      </c>
      <c r="B1160" s="77">
        <v>0</v>
      </c>
      <c r="C1160" s="77" t="s">
        <v>1196</v>
      </c>
      <c r="D1160" s="158" t="s">
        <v>1198</v>
      </c>
      <c r="E1160" s="6">
        <v>245.36805410752606</v>
      </c>
      <c r="F1160" s="13">
        <f t="shared" si="112"/>
        <v>245.36805410752606</v>
      </c>
      <c r="G1160" s="38">
        <v>140</v>
      </c>
      <c r="H1160" s="39">
        <v>81</v>
      </c>
      <c r="I1160" s="38">
        <v>319</v>
      </c>
      <c r="J1160" s="21">
        <v>0</v>
      </c>
      <c r="K1160" s="22" t="s">
        <v>13</v>
      </c>
      <c r="L1160" s="182">
        <f t="shared" si="113"/>
        <v>245.36805410752606</v>
      </c>
      <c r="M1160" s="183">
        <f t="shared" si="114"/>
        <v>245.36805410752606</v>
      </c>
      <c r="N1160" s="262"/>
      <c r="O1160" s="228"/>
      <c r="P1160" s="192"/>
    </row>
    <row r="1161" spans="1:16" s="10" customFormat="1" ht="11.25" hidden="1" customHeight="1">
      <c r="A1161" s="66" t="s">
        <v>1803</v>
      </c>
      <c r="B1161" s="81">
        <v>0</v>
      </c>
      <c r="C1161" s="81" t="s">
        <v>1199</v>
      </c>
      <c r="D1161" s="164" t="s">
        <v>1205</v>
      </c>
      <c r="E1161" s="11">
        <v>265.80476666372539</v>
      </c>
      <c r="F1161" s="13">
        <f t="shared" si="112"/>
        <v>265.80476666372539</v>
      </c>
      <c r="G1161" s="40">
        <v>160</v>
      </c>
      <c r="H1161" s="50" t="s">
        <v>1201</v>
      </c>
      <c r="I1161" s="40">
        <v>381</v>
      </c>
      <c r="J1161" s="23">
        <v>0</v>
      </c>
      <c r="K1161" s="24" t="s">
        <v>13</v>
      </c>
      <c r="L1161" s="182">
        <f t="shared" si="113"/>
        <v>265.80476666372539</v>
      </c>
      <c r="M1161" s="183">
        <f t="shared" si="114"/>
        <v>265.80476666372539</v>
      </c>
      <c r="N1161" s="262"/>
      <c r="O1161" s="228"/>
      <c r="P1161" s="192"/>
    </row>
    <row r="1162" spans="1:16" s="10" customFormat="1" ht="11.25" hidden="1" customHeight="1">
      <c r="A1162" s="66" t="s">
        <v>1998</v>
      </c>
      <c r="B1162" s="81" t="s">
        <v>1523</v>
      </c>
      <c r="C1162" s="81" t="s">
        <v>1524</v>
      </c>
      <c r="D1162" s="164" t="s">
        <v>2062</v>
      </c>
      <c r="E1162" s="11">
        <v>251.7299659090944</v>
      </c>
      <c r="F1162" s="13">
        <f t="shared" si="112"/>
        <v>251.7299659090944</v>
      </c>
      <c r="G1162" s="40">
        <v>155</v>
      </c>
      <c r="H1162" s="50">
        <v>88.5</v>
      </c>
      <c r="I1162" s="40">
        <v>315.5</v>
      </c>
      <c r="J1162" s="23">
        <v>1</v>
      </c>
      <c r="K1162" s="24" t="s">
        <v>13</v>
      </c>
      <c r="L1162" s="182">
        <f t="shared" si="113"/>
        <v>251.7299659090944</v>
      </c>
      <c r="M1162" s="183">
        <f t="shared" si="114"/>
        <v>251.7299659090944</v>
      </c>
      <c r="N1162" s="262"/>
      <c r="O1162" s="228"/>
      <c r="P1162" s="192"/>
    </row>
    <row r="1163" spans="1:16" ht="11.25" hidden="1" customHeight="1">
      <c r="A1163" s="268" t="s">
        <v>50</v>
      </c>
      <c r="B1163" s="269"/>
      <c r="C1163" s="269"/>
      <c r="D1163" s="269"/>
      <c r="E1163" s="269"/>
      <c r="F1163" s="269"/>
      <c r="G1163" s="269"/>
      <c r="H1163" s="269"/>
      <c r="I1163" s="269"/>
      <c r="J1163" s="269"/>
      <c r="K1163" s="270"/>
      <c r="L1163" s="184"/>
      <c r="M1163" s="185"/>
      <c r="P1163" s="192"/>
    </row>
    <row r="1164" spans="1:16" ht="11.25" hidden="1" customHeight="1">
      <c r="A1164" s="71" t="s">
        <v>2282</v>
      </c>
      <c r="B1164" s="80" t="s">
        <v>175</v>
      </c>
      <c r="C1164" s="80" t="s">
        <v>176</v>
      </c>
      <c r="D1164" s="166" t="s">
        <v>2504</v>
      </c>
      <c r="E1164" s="14">
        <v>101.57513599999999</v>
      </c>
      <c r="F1164" s="13">
        <f>E1164+(E1164*$N$4)/100</f>
        <v>101.57513599999999</v>
      </c>
      <c r="G1164" s="42">
        <v>93</v>
      </c>
      <c r="H1164" s="52" t="s">
        <v>56</v>
      </c>
      <c r="I1164" s="42">
        <v>200</v>
      </c>
      <c r="J1164" s="29">
        <v>18</v>
      </c>
      <c r="K1164" s="30" t="s">
        <v>50</v>
      </c>
      <c r="L1164" s="182">
        <f>F1164-(F1164*$N$5)/100</f>
        <v>101.57513599999999</v>
      </c>
      <c r="M1164" s="183">
        <f>IF($N$5="",(F1164*$P$5)/100+F1164,L1164+(L1164*$P$5)/100)</f>
        <v>101.57513599999999</v>
      </c>
      <c r="P1164" s="192"/>
    </row>
    <row r="1165" spans="1:16" ht="11.25" hidden="1" customHeight="1">
      <c r="A1165" s="71" t="s">
        <v>310</v>
      </c>
      <c r="B1165" s="80">
        <v>0</v>
      </c>
      <c r="C1165" s="80" t="s">
        <v>2717</v>
      </c>
      <c r="D1165" s="166" t="s">
        <v>2718</v>
      </c>
      <c r="E1165" s="14">
        <v>267.53043200000002</v>
      </c>
      <c r="F1165" s="13">
        <f>E1165+(E1165*$N$4)/100</f>
        <v>267.53043200000002</v>
      </c>
      <c r="G1165" s="42">
        <v>108</v>
      </c>
      <c r="H1165" s="52" t="s">
        <v>58</v>
      </c>
      <c r="I1165" s="42">
        <v>261</v>
      </c>
      <c r="J1165" s="29">
        <v>6</v>
      </c>
      <c r="K1165" s="30" t="s">
        <v>50</v>
      </c>
      <c r="L1165" s="182">
        <f>F1165-(F1165*$N$5)/100</f>
        <v>267.53043200000002</v>
      </c>
      <c r="M1165" s="183">
        <f>IF($N$5="",(F1165*$P$5)/100+F1165,L1165+(L1165*$P$5)/100)</f>
        <v>267.53043200000002</v>
      </c>
      <c r="P1165" s="192"/>
    </row>
    <row r="1166" spans="1:16" ht="11.25" hidden="1" customHeight="1">
      <c r="A1166" s="71" t="s">
        <v>3259</v>
      </c>
      <c r="B1166" s="80" t="s">
        <v>92</v>
      </c>
      <c r="C1166" s="80" t="s">
        <v>93</v>
      </c>
      <c r="D1166" s="166" t="s">
        <v>2719</v>
      </c>
      <c r="E1166" s="14">
        <v>267.53043200000002</v>
      </c>
      <c r="F1166" s="13">
        <f>E1166+(E1166*$N$4)/100</f>
        <v>267.53043200000002</v>
      </c>
      <c r="G1166" s="42">
        <v>108</v>
      </c>
      <c r="H1166" s="52" t="s">
        <v>95</v>
      </c>
      <c r="I1166" s="42">
        <v>260</v>
      </c>
      <c r="J1166" s="29">
        <v>6</v>
      </c>
      <c r="K1166" s="30" t="s">
        <v>50</v>
      </c>
      <c r="L1166" s="182">
        <f>F1166-(F1166*$N$5)/100</f>
        <v>267.53043200000002</v>
      </c>
      <c r="M1166" s="183">
        <f>IF($N$5="",(F1166*$P$5)/100+F1166,L1166+(L1166*$P$5)/100)</f>
        <v>267.53043200000002</v>
      </c>
      <c r="P1166" s="192"/>
    </row>
    <row r="1167" spans="1:16" ht="11.25" hidden="1" customHeight="1">
      <c r="A1167" s="71" t="s">
        <v>808</v>
      </c>
      <c r="B1167" s="80" t="s">
        <v>211</v>
      </c>
      <c r="C1167" s="80" t="s">
        <v>1582</v>
      </c>
      <c r="D1167" s="166" t="s">
        <v>2063</v>
      </c>
      <c r="E1167" s="14">
        <v>26.7332</v>
      </c>
      <c r="F1167" s="13">
        <f>E1167+(E1167*$N$4)/100</f>
        <v>26.7332</v>
      </c>
      <c r="G1167" s="42">
        <v>59</v>
      </c>
      <c r="H1167" s="52">
        <v>19</v>
      </c>
      <c r="I1167" s="42">
        <v>100</v>
      </c>
      <c r="J1167" s="29">
        <v>90</v>
      </c>
      <c r="K1167" s="30" t="s">
        <v>50</v>
      </c>
      <c r="L1167" s="182">
        <f>F1167-(F1167*$N$5)/100</f>
        <v>26.7332</v>
      </c>
      <c r="M1167" s="183">
        <f>IF($N$5="",(F1167*$P$5)/100+F1167,L1167+(L1167*$P$5)/100)</f>
        <v>26.7332</v>
      </c>
      <c r="P1167" s="192"/>
    </row>
    <row r="1168" spans="1:16" s="10" customFormat="1" ht="11.25" hidden="1" customHeight="1">
      <c r="A1168" s="278" t="s">
        <v>3077</v>
      </c>
      <c r="B1168" s="279"/>
      <c r="C1168" s="279"/>
      <c r="D1168" s="279"/>
      <c r="E1168" s="279"/>
      <c r="F1168" s="279"/>
      <c r="G1168" s="279"/>
      <c r="H1168" s="279"/>
      <c r="I1168" s="279"/>
      <c r="J1168" s="279"/>
      <c r="K1168" s="280"/>
      <c r="L1168" s="184"/>
      <c r="M1168" s="185"/>
      <c r="N1168" s="262"/>
      <c r="O1168" s="228"/>
      <c r="P1168" s="192"/>
    </row>
    <row r="1169" spans="1:16" s="10" customFormat="1" ht="11.25" hidden="1" customHeight="1">
      <c r="A1169" s="65" t="s">
        <v>858</v>
      </c>
      <c r="B1169" s="77" t="s">
        <v>137</v>
      </c>
      <c r="C1169" s="77" t="s">
        <v>1322</v>
      </c>
      <c r="D1169" s="158" t="s">
        <v>2503</v>
      </c>
      <c r="E1169" s="6">
        <v>77.633559646462501</v>
      </c>
      <c r="F1169" s="13">
        <f>E1169+(E1169*$N$4)/100</f>
        <v>77.633559646462501</v>
      </c>
      <c r="G1169" s="38">
        <v>83</v>
      </c>
      <c r="H1169" s="39" t="s">
        <v>59</v>
      </c>
      <c r="I1169" s="38">
        <v>110</v>
      </c>
      <c r="J1169" s="21">
        <v>50</v>
      </c>
      <c r="K1169" s="22" t="s">
        <v>65</v>
      </c>
      <c r="L1169" s="182">
        <f t="shared" ref="L1169:L1174" si="115">F1169-(F1169*$N$5)/100</f>
        <v>77.633559646462501</v>
      </c>
      <c r="M1169" s="183">
        <f t="shared" ref="M1169:M1174" si="116">IF($N$5="",(F1169*$P$5)/100+F1169,L1169+(L1169*$P$5)/100)</f>
        <v>77.633559646462501</v>
      </c>
      <c r="N1169" s="262"/>
      <c r="O1169" s="228"/>
      <c r="P1169" s="192"/>
    </row>
    <row r="1170" spans="1:16" s="10" customFormat="1" ht="11.25" hidden="1" customHeight="1">
      <c r="A1170" s="68" t="s">
        <v>2299</v>
      </c>
      <c r="B1170" s="76">
        <v>0</v>
      </c>
      <c r="C1170" s="76" t="s">
        <v>1322</v>
      </c>
      <c r="D1170" s="162" t="s">
        <v>2503</v>
      </c>
      <c r="E1170" s="13">
        <v>73.016220408479285</v>
      </c>
      <c r="F1170" s="13">
        <f>E1170+(E1170*$N$4)/100</f>
        <v>73.016220408479285</v>
      </c>
      <c r="G1170" s="41">
        <v>83</v>
      </c>
      <c r="H1170" s="51" t="s">
        <v>59</v>
      </c>
      <c r="I1170" s="41">
        <v>110</v>
      </c>
      <c r="J1170" s="27">
        <v>50</v>
      </c>
      <c r="K1170" s="28" t="s">
        <v>65</v>
      </c>
      <c r="L1170" s="182">
        <f t="shared" si="115"/>
        <v>73.016220408479285</v>
      </c>
      <c r="M1170" s="183">
        <f t="shared" si="116"/>
        <v>73.016220408479285</v>
      </c>
      <c r="N1170" s="262"/>
      <c r="O1170" s="228"/>
      <c r="P1170" s="192"/>
    </row>
    <row r="1171" spans="1:16" s="10" customFormat="1" ht="11.25" hidden="1" customHeight="1">
      <c r="A1171" s="68" t="s">
        <v>312</v>
      </c>
      <c r="B1171" s="76">
        <v>0</v>
      </c>
      <c r="C1171" s="76" t="s">
        <v>2064</v>
      </c>
      <c r="D1171" s="162" t="s">
        <v>2065</v>
      </c>
      <c r="E1171" s="13">
        <v>243.32334819287038</v>
      </c>
      <c r="F1171" s="13">
        <f>E1171+(E1171*$N$4)/100</f>
        <v>243.32334819287038</v>
      </c>
      <c r="G1171" s="41">
        <v>106</v>
      </c>
      <c r="H1171" s="51" t="s">
        <v>2022</v>
      </c>
      <c r="I1171" s="41">
        <v>178.5</v>
      </c>
      <c r="J1171" s="27">
        <v>6</v>
      </c>
      <c r="K1171" s="28" t="s">
        <v>65</v>
      </c>
      <c r="L1171" s="182">
        <f t="shared" si="115"/>
        <v>243.32334819287038</v>
      </c>
      <c r="M1171" s="183">
        <f t="shared" si="116"/>
        <v>243.32334819287038</v>
      </c>
      <c r="N1171" s="262"/>
      <c r="O1171" s="228"/>
      <c r="P1171" s="192"/>
    </row>
    <row r="1172" spans="1:16" s="10" customFormat="1" ht="11.25" hidden="1" customHeight="1">
      <c r="A1172" s="68"/>
      <c r="B1172" s="76"/>
      <c r="C1172" s="76"/>
      <c r="D1172" s="162" t="s">
        <v>2054</v>
      </c>
      <c r="E1172" s="13"/>
      <c r="F1172" s="13"/>
      <c r="G1172" s="41"/>
      <c r="H1172" s="51"/>
      <c r="I1172" s="41"/>
      <c r="J1172" s="27"/>
      <c r="K1172" s="28"/>
      <c r="L1172" s="182">
        <f t="shared" si="115"/>
        <v>0</v>
      </c>
      <c r="M1172" s="183">
        <f t="shared" si="116"/>
        <v>0</v>
      </c>
      <c r="N1172" s="262"/>
      <c r="O1172" s="228"/>
      <c r="P1172" s="192"/>
    </row>
    <row r="1173" spans="1:16" s="10" customFormat="1" ht="11.25" hidden="1" customHeight="1">
      <c r="A1173" s="68" t="s">
        <v>3275</v>
      </c>
      <c r="B1173" s="76">
        <v>0</v>
      </c>
      <c r="C1173" s="76" t="s">
        <v>755</v>
      </c>
      <c r="D1173" s="162" t="s">
        <v>2720</v>
      </c>
      <c r="E1173" s="13">
        <v>196.15732117284119</v>
      </c>
      <c r="F1173" s="13">
        <f>E1173+(E1173*$N$4)/100</f>
        <v>196.15732117284119</v>
      </c>
      <c r="G1173" s="41">
        <v>92</v>
      </c>
      <c r="H1173" s="51" t="s">
        <v>3166</v>
      </c>
      <c r="I1173" s="41">
        <v>174</v>
      </c>
      <c r="J1173" s="27">
        <v>0</v>
      </c>
      <c r="K1173" s="28" t="s">
        <v>65</v>
      </c>
      <c r="L1173" s="182">
        <f t="shared" si="115"/>
        <v>196.15732117284119</v>
      </c>
      <c r="M1173" s="183">
        <f t="shared" si="116"/>
        <v>196.15732117284119</v>
      </c>
      <c r="N1173" s="262"/>
      <c r="O1173" s="228"/>
      <c r="P1173" s="192"/>
    </row>
    <row r="1174" spans="1:16" s="10" customFormat="1" ht="11.25" hidden="1" customHeight="1">
      <c r="A1174" s="68" t="s">
        <v>2131</v>
      </c>
      <c r="B1174" s="76">
        <v>0</v>
      </c>
      <c r="C1174" s="76" t="s">
        <v>2006</v>
      </c>
      <c r="D1174" s="162" t="s">
        <v>2063</v>
      </c>
      <c r="E1174" s="13">
        <v>185.772470188032</v>
      </c>
      <c r="F1174" s="13">
        <f>E1174+(E1174*$N$4)/100</f>
        <v>185.772470188032</v>
      </c>
      <c r="G1174" s="41">
        <v>92</v>
      </c>
      <c r="H1174" s="51" t="s">
        <v>578</v>
      </c>
      <c r="I1174" s="41" t="s">
        <v>2007</v>
      </c>
      <c r="J1174" s="27">
        <v>6</v>
      </c>
      <c r="K1174" s="28" t="s">
        <v>65</v>
      </c>
      <c r="L1174" s="182">
        <f t="shared" si="115"/>
        <v>185.772470188032</v>
      </c>
      <c r="M1174" s="183">
        <f t="shared" si="116"/>
        <v>185.772470188032</v>
      </c>
      <c r="N1174" s="262"/>
      <c r="O1174" s="228"/>
      <c r="P1174" s="192"/>
    </row>
    <row r="1175" spans="1:16" s="10" customFormat="1" ht="11.25" hidden="1" customHeight="1">
      <c r="A1175" s="68"/>
      <c r="B1175" s="76"/>
      <c r="C1175" s="76"/>
      <c r="D1175" s="162" t="s">
        <v>2008</v>
      </c>
      <c r="E1175" s="13"/>
      <c r="F1175" s="13"/>
      <c r="G1175" s="41"/>
      <c r="H1175" s="51"/>
      <c r="I1175" s="41"/>
      <c r="J1175" s="27"/>
      <c r="K1175" s="28"/>
      <c r="L1175" s="182"/>
      <c r="M1175" s="183"/>
      <c r="N1175" s="262"/>
      <c r="O1175" s="228"/>
      <c r="P1175" s="192"/>
    </row>
    <row r="1176" spans="1:16" s="10" customFormat="1" ht="11.25" hidden="1" customHeight="1">
      <c r="A1176" s="68"/>
      <c r="B1176" s="76"/>
      <c r="C1176" s="76"/>
      <c r="D1176" s="162" t="s">
        <v>2009</v>
      </c>
      <c r="E1176" s="13"/>
      <c r="F1176" s="13"/>
      <c r="G1176" s="41"/>
      <c r="H1176" s="51"/>
      <c r="I1176" s="41"/>
      <c r="J1176" s="27"/>
      <c r="K1176" s="28"/>
      <c r="L1176" s="182"/>
      <c r="M1176" s="183"/>
      <c r="N1176" s="262"/>
      <c r="O1176" s="228"/>
      <c r="P1176" s="192"/>
    </row>
    <row r="1177" spans="1:16" s="10" customFormat="1" ht="11.25" hidden="1" customHeight="1">
      <c r="A1177" s="68"/>
      <c r="B1177" s="76"/>
      <c r="C1177" s="76"/>
      <c r="D1177" s="162" t="s">
        <v>2010</v>
      </c>
      <c r="E1177" s="13"/>
      <c r="F1177" s="13"/>
      <c r="G1177" s="41"/>
      <c r="H1177" s="51"/>
      <c r="I1177" s="41"/>
      <c r="J1177" s="27"/>
      <c r="K1177" s="28"/>
      <c r="L1177" s="182"/>
      <c r="M1177" s="183"/>
      <c r="N1177" s="262"/>
      <c r="O1177" s="228"/>
      <c r="P1177" s="192"/>
    </row>
    <row r="1178" spans="1:16" s="10" customFormat="1" ht="11.25" hidden="1" customHeight="1">
      <c r="A1178" s="68" t="s">
        <v>3606</v>
      </c>
      <c r="B1178" s="76"/>
      <c r="C1178" s="76"/>
      <c r="D1178" s="162" t="s">
        <v>3612</v>
      </c>
      <c r="E1178" s="13">
        <v>123.79740000000001</v>
      </c>
      <c r="F1178" s="13">
        <f>E1178+(E1178*$N$4)/100</f>
        <v>123.79740000000001</v>
      </c>
      <c r="G1178" s="41">
        <v>92</v>
      </c>
      <c r="H1178" s="51" t="s">
        <v>3166</v>
      </c>
      <c r="I1178" s="41">
        <v>175</v>
      </c>
      <c r="J1178" s="27"/>
      <c r="K1178" s="28" t="s">
        <v>65</v>
      </c>
      <c r="L1178" s="182">
        <f>F1178-(F1178*$N$5)/100</f>
        <v>123.79740000000001</v>
      </c>
      <c r="M1178" s="183">
        <f>IF($N$5="",(F1178*$P$5)/100+F1178,L1178+(L1178*$P$5)/100)</f>
        <v>123.79740000000001</v>
      </c>
      <c r="N1178" s="262"/>
      <c r="O1178" s="228"/>
      <c r="P1178" s="192"/>
    </row>
    <row r="1179" spans="1:16" s="10" customFormat="1" ht="11.25" hidden="1" customHeight="1">
      <c r="A1179" s="68"/>
      <c r="B1179" s="76"/>
      <c r="C1179" s="76"/>
      <c r="D1179" s="162" t="s">
        <v>3613</v>
      </c>
      <c r="E1179" s="13"/>
      <c r="F1179" s="13"/>
      <c r="G1179" s="41"/>
      <c r="H1179" s="51"/>
      <c r="I1179" s="41"/>
      <c r="J1179" s="27"/>
      <c r="K1179" s="28"/>
      <c r="L1179" s="182"/>
      <c r="M1179" s="183"/>
      <c r="N1179" s="262"/>
      <c r="O1179" s="228"/>
      <c r="P1179" s="192"/>
    </row>
    <row r="1180" spans="1:16" ht="11.25" hidden="1" customHeight="1">
      <c r="A1180" s="271" t="s">
        <v>2466</v>
      </c>
      <c r="B1180" s="272"/>
      <c r="C1180" s="272"/>
      <c r="D1180" s="272"/>
      <c r="E1180" s="272"/>
      <c r="F1180" s="272"/>
      <c r="G1180" s="272"/>
      <c r="H1180" s="272"/>
      <c r="I1180" s="272"/>
      <c r="J1180" s="272"/>
      <c r="K1180" s="273"/>
      <c r="L1180" s="184"/>
      <c r="M1180" s="185"/>
      <c r="P1180" s="192"/>
    </row>
    <row r="1181" spans="1:16" s="10" customFormat="1" ht="11.25" hidden="1" customHeight="1">
      <c r="A1181" s="268" t="s">
        <v>3076</v>
      </c>
      <c r="B1181" s="269"/>
      <c r="C1181" s="269"/>
      <c r="D1181" s="269"/>
      <c r="E1181" s="269"/>
      <c r="F1181" s="269"/>
      <c r="G1181" s="269"/>
      <c r="H1181" s="269"/>
      <c r="I1181" s="269"/>
      <c r="J1181" s="269"/>
      <c r="K1181" s="270"/>
      <c r="L1181" s="184"/>
      <c r="M1181" s="185"/>
      <c r="N1181" s="262"/>
      <c r="O1181" s="228"/>
      <c r="P1181" s="192"/>
    </row>
    <row r="1182" spans="1:16" ht="11.25" hidden="1" customHeight="1">
      <c r="A1182" s="65" t="s">
        <v>1975</v>
      </c>
      <c r="B1182" s="77" t="s">
        <v>430</v>
      </c>
      <c r="C1182" s="77" t="s">
        <v>431</v>
      </c>
      <c r="D1182" s="158" t="s">
        <v>1459</v>
      </c>
      <c r="E1182" s="6">
        <v>91.390881828200023</v>
      </c>
      <c r="F1182" s="13">
        <f>E1182+(E1182*$N$4)/100</f>
        <v>91.390881828200023</v>
      </c>
      <c r="G1182" s="38">
        <v>226</v>
      </c>
      <c r="H1182" s="39">
        <v>167</v>
      </c>
      <c r="I1182" s="38">
        <v>35</v>
      </c>
      <c r="J1182" s="21">
        <v>30</v>
      </c>
      <c r="K1182" s="22" t="s">
        <v>11</v>
      </c>
      <c r="L1182" s="182">
        <f t="shared" ref="L1182:L1188" si="117">F1182-(F1182*$N$5)/100</f>
        <v>91.390881828200023</v>
      </c>
      <c r="M1182" s="183">
        <f>IF($N$5="",(F1182*$P$5)/100+F1182,L1182+(L1182*$P$5)/100)</f>
        <v>91.390881828200023</v>
      </c>
      <c r="P1182" s="192"/>
    </row>
    <row r="1183" spans="1:16" ht="11.25" hidden="1" customHeight="1">
      <c r="A1183" s="65" t="s">
        <v>3252</v>
      </c>
      <c r="B1183" s="77" t="s">
        <v>89</v>
      </c>
      <c r="C1183" s="77" t="s">
        <v>90</v>
      </c>
      <c r="D1183" s="158" t="s">
        <v>2721</v>
      </c>
      <c r="E1183" s="6">
        <v>68.532349676527375</v>
      </c>
      <c r="F1183" s="13">
        <f>E1183+(E1183*$N$4)/100</f>
        <v>68.532349676527375</v>
      </c>
      <c r="G1183" s="38">
        <v>281</v>
      </c>
      <c r="H1183" s="39">
        <v>168</v>
      </c>
      <c r="I1183" s="38">
        <v>35</v>
      </c>
      <c r="J1183" s="21">
        <v>22</v>
      </c>
      <c r="K1183" s="22" t="s">
        <v>519</v>
      </c>
      <c r="L1183" s="182">
        <f t="shared" si="117"/>
        <v>68.532349676527375</v>
      </c>
      <c r="M1183" s="183">
        <f>IF($N$5="",(F1183*$P$5)/100+F1183,L1183+(L1183*$P$5)/100)</f>
        <v>68.532349676527375</v>
      </c>
      <c r="P1183" s="192"/>
    </row>
    <row r="1184" spans="1:16" ht="11.25" hidden="1" customHeight="1">
      <c r="A1184" s="65"/>
      <c r="B1184" s="77"/>
      <c r="C1184" s="77"/>
      <c r="D1184" s="158" t="s">
        <v>2722</v>
      </c>
      <c r="E1184" s="6"/>
      <c r="F1184" s="6"/>
      <c r="G1184" s="38"/>
      <c r="H1184" s="39"/>
      <c r="I1184" s="38"/>
      <c r="J1184" s="21"/>
      <c r="K1184" s="22"/>
      <c r="L1184" s="182"/>
      <c r="M1184" s="183"/>
      <c r="P1184" s="192"/>
    </row>
    <row r="1185" spans="1:16" ht="11.25" hidden="1" customHeight="1">
      <c r="A1185" s="65"/>
      <c r="B1185" s="77"/>
      <c r="C1185" s="77"/>
      <c r="D1185" s="158" t="s">
        <v>2723</v>
      </c>
      <c r="E1185" s="6"/>
      <c r="F1185" s="6"/>
      <c r="G1185" s="38"/>
      <c r="H1185" s="39"/>
      <c r="I1185" s="38"/>
      <c r="J1185" s="21"/>
      <c r="K1185" s="22"/>
      <c r="L1185" s="182"/>
      <c r="M1185" s="183"/>
      <c r="P1185" s="192"/>
    </row>
    <row r="1186" spans="1:16" s="10" customFormat="1" ht="11.25" hidden="1" customHeight="1">
      <c r="A1186" s="65" t="s">
        <v>2200</v>
      </c>
      <c r="B1186" s="77">
        <v>0</v>
      </c>
      <c r="C1186" s="77" t="s">
        <v>691</v>
      </c>
      <c r="D1186" s="158" t="s">
        <v>2336</v>
      </c>
      <c r="E1186" s="6">
        <v>158.51211894794361</v>
      </c>
      <c r="F1186" s="13">
        <f>E1186+(E1186*$N$4)/100</f>
        <v>158.51211894794361</v>
      </c>
      <c r="G1186" s="38">
        <v>144</v>
      </c>
      <c r="H1186" s="39">
        <v>87</v>
      </c>
      <c r="I1186" s="38">
        <v>362</v>
      </c>
      <c r="J1186" s="21">
        <v>1</v>
      </c>
      <c r="K1186" s="22" t="s">
        <v>13</v>
      </c>
      <c r="L1186" s="182">
        <f t="shared" si="117"/>
        <v>158.51211894794361</v>
      </c>
      <c r="M1186" s="183">
        <f>IF($N$5="",(F1186*$P$5)/100+F1186,L1186+(L1186*$P$5)/100)</f>
        <v>158.51211894794361</v>
      </c>
      <c r="N1186" s="262"/>
      <c r="O1186" s="228"/>
      <c r="P1186" s="192"/>
    </row>
    <row r="1187" spans="1:16" s="10" customFormat="1" ht="11.25" hidden="1" customHeight="1">
      <c r="A1187" s="66" t="s">
        <v>1798</v>
      </c>
      <c r="B1187" s="81">
        <v>0</v>
      </c>
      <c r="C1187" s="81" t="s">
        <v>3571</v>
      </c>
      <c r="D1187" s="164" t="s">
        <v>3573</v>
      </c>
      <c r="E1187" s="11">
        <v>211.30674224150891</v>
      </c>
      <c r="F1187" s="13">
        <f>E1187+(E1187*$N$4)/100</f>
        <v>211.30674224150891</v>
      </c>
      <c r="G1187" s="40">
        <v>159</v>
      </c>
      <c r="H1187" s="50">
        <v>94</v>
      </c>
      <c r="I1187" s="40">
        <v>375.3</v>
      </c>
      <c r="J1187" s="23">
        <v>0</v>
      </c>
      <c r="K1187" s="24" t="s">
        <v>13</v>
      </c>
      <c r="L1187" s="182">
        <f t="shared" si="117"/>
        <v>211.30674224150891</v>
      </c>
      <c r="M1187" s="183">
        <f>IF($N$5="",(F1187*$P$5)/100+F1187,L1187+(L1187*$P$5)/100)</f>
        <v>211.30674224150891</v>
      </c>
      <c r="N1187" s="262"/>
      <c r="O1187" s="228"/>
      <c r="P1187" s="192"/>
    </row>
    <row r="1188" spans="1:16" s="10" customFormat="1" ht="11.25" hidden="1" customHeight="1">
      <c r="A1188" s="65" t="s">
        <v>295</v>
      </c>
      <c r="B1188" s="77" t="s">
        <v>2676</v>
      </c>
      <c r="C1188" s="77">
        <v>0</v>
      </c>
      <c r="D1188" s="158" t="s">
        <v>2677</v>
      </c>
      <c r="E1188" s="6">
        <v>264.59161996365282</v>
      </c>
      <c r="F1188" s="13">
        <f>E1188+(E1188*$N$4)/100</f>
        <v>264.59161996365282</v>
      </c>
      <c r="G1188" s="38">
        <v>162</v>
      </c>
      <c r="H1188" s="39">
        <v>134</v>
      </c>
      <c r="I1188" s="38">
        <v>365.1</v>
      </c>
      <c r="J1188" s="21">
        <v>0</v>
      </c>
      <c r="K1188" s="22" t="s">
        <v>13</v>
      </c>
      <c r="L1188" s="182">
        <f t="shared" si="117"/>
        <v>264.59161996365282</v>
      </c>
      <c r="M1188" s="183">
        <f>IF($N$5="",(F1188*$P$5)/100+F1188,L1188+(L1188*$P$5)/100)</f>
        <v>264.59161996365282</v>
      </c>
      <c r="N1188" s="262"/>
      <c r="O1188" s="228"/>
      <c r="P1188" s="192"/>
    </row>
    <row r="1189" spans="1:16" s="10" customFormat="1" ht="11.25" hidden="1" customHeight="1">
      <c r="A1189" s="268" t="s">
        <v>1633</v>
      </c>
      <c r="B1189" s="269"/>
      <c r="C1189" s="269"/>
      <c r="D1189" s="269" t="s">
        <v>1632</v>
      </c>
      <c r="E1189" s="269"/>
      <c r="F1189" s="269"/>
      <c r="G1189" s="269"/>
      <c r="H1189" s="269"/>
      <c r="I1189" s="269"/>
      <c r="J1189" s="269"/>
      <c r="K1189" s="270"/>
      <c r="L1189" s="184"/>
      <c r="M1189" s="185"/>
      <c r="N1189" s="262"/>
      <c r="O1189" s="228"/>
      <c r="P1189" s="192"/>
    </row>
    <row r="1190" spans="1:16" s="10" customFormat="1" ht="11.25" hidden="1" customHeight="1">
      <c r="A1190" s="69" t="s">
        <v>978</v>
      </c>
      <c r="B1190" s="78">
        <v>0</v>
      </c>
      <c r="C1190" s="78" t="s">
        <v>2367</v>
      </c>
      <c r="D1190" s="163" t="s">
        <v>2368</v>
      </c>
      <c r="E1190" s="15">
        <v>70.840224000000006</v>
      </c>
      <c r="F1190" s="13">
        <f>E1190+(E1190*$N$4)/100</f>
        <v>70.840224000000006</v>
      </c>
      <c r="G1190" s="43">
        <v>216</v>
      </c>
      <c r="H1190" s="53">
        <v>200</v>
      </c>
      <c r="I1190" s="43">
        <v>30</v>
      </c>
      <c r="J1190" s="31">
        <v>6</v>
      </c>
      <c r="K1190" s="32" t="s">
        <v>43</v>
      </c>
      <c r="L1190" s="182">
        <f>F1190-(F1190*$N$5)/100</f>
        <v>70.840224000000006</v>
      </c>
      <c r="M1190" s="183">
        <f>IF($N$5="",(F1190*$P$5)/100+F1190,L1190+(L1190*$P$5)/100)</f>
        <v>70.840224000000006</v>
      </c>
      <c r="N1190" s="262"/>
      <c r="O1190" s="228"/>
      <c r="P1190" s="192"/>
    </row>
    <row r="1191" spans="1:16" s="10" customFormat="1" ht="11.25" hidden="1" customHeight="1">
      <c r="A1191" s="69" t="s">
        <v>2069</v>
      </c>
      <c r="B1191" s="78">
        <v>0</v>
      </c>
      <c r="C1191" s="78" t="s">
        <v>2066</v>
      </c>
      <c r="D1191" s="163" t="s">
        <v>2067</v>
      </c>
      <c r="E1191" s="15">
        <v>61.216272000000004</v>
      </c>
      <c r="F1191" s="13">
        <f>E1191+(E1191*$N$4)/100</f>
        <v>61.216272000000004</v>
      </c>
      <c r="G1191" s="43">
        <v>264</v>
      </c>
      <c r="H1191" s="53">
        <v>190</v>
      </c>
      <c r="I1191" s="43">
        <v>20</v>
      </c>
      <c r="J1191" s="31">
        <v>0</v>
      </c>
      <c r="K1191" s="32" t="s">
        <v>2068</v>
      </c>
      <c r="L1191" s="182">
        <f>F1191-(F1191*$N$5)/100</f>
        <v>61.216272000000004</v>
      </c>
      <c r="M1191" s="183">
        <f>IF($N$5="",(F1191*$P$5)/100+F1191,L1191+(L1191*$P$5)/100)</f>
        <v>61.216272000000004</v>
      </c>
      <c r="N1191" s="262"/>
      <c r="O1191" s="228"/>
      <c r="P1191" s="192"/>
    </row>
    <row r="1192" spans="1:16" s="10" customFormat="1" ht="11.25" hidden="1" customHeight="1">
      <c r="A1192" s="69" t="s">
        <v>3614</v>
      </c>
      <c r="B1192" s="78"/>
      <c r="C1192" s="78"/>
      <c r="D1192" s="163" t="s">
        <v>3615</v>
      </c>
      <c r="E1192" s="15">
        <v>76.701599999999999</v>
      </c>
      <c r="F1192" s="13">
        <f>E1192+(E1192*$N$4)/100</f>
        <v>76.701599999999999</v>
      </c>
      <c r="G1192" s="43"/>
      <c r="H1192" s="53"/>
      <c r="I1192" s="43"/>
      <c r="J1192" s="31"/>
      <c r="K1192" s="32"/>
      <c r="L1192" s="182">
        <f>F1192-(F1192*$N$5)/100</f>
        <v>76.701599999999999</v>
      </c>
      <c r="M1192" s="183">
        <f>IF($N$5="",(F1192*$P$5)/100+F1192,L1192+(L1192*$P$5)/100)</f>
        <v>76.701599999999999</v>
      </c>
      <c r="N1192" s="262"/>
      <c r="O1192" s="228"/>
      <c r="P1192" s="192"/>
    </row>
    <row r="1193" spans="1:16" s="10" customFormat="1" ht="11.25" hidden="1" customHeight="1">
      <c r="A1193" s="268" t="s">
        <v>50</v>
      </c>
      <c r="B1193" s="269"/>
      <c r="C1193" s="269"/>
      <c r="D1193" s="269"/>
      <c r="E1193" s="269"/>
      <c r="F1193" s="269"/>
      <c r="G1193" s="269"/>
      <c r="H1193" s="269"/>
      <c r="I1193" s="269"/>
      <c r="J1193" s="269"/>
      <c r="K1193" s="270"/>
      <c r="L1193" s="184"/>
      <c r="M1193" s="185"/>
      <c r="N1193" s="262"/>
      <c r="O1193" s="228"/>
      <c r="P1193" s="192"/>
    </row>
    <row r="1194" spans="1:16" s="10" customFormat="1" ht="11.25" hidden="1" customHeight="1">
      <c r="A1194" s="69" t="s">
        <v>947</v>
      </c>
      <c r="B1194" s="78" t="s">
        <v>2754</v>
      </c>
      <c r="C1194" s="78" t="s">
        <v>2755</v>
      </c>
      <c r="D1194" s="163" t="s">
        <v>1480</v>
      </c>
      <c r="E1194" s="15">
        <v>56.969428686131728</v>
      </c>
      <c r="F1194" s="13">
        <f>E1194+(E1194*$N$4)/100</f>
        <v>56.969428686131728</v>
      </c>
      <c r="G1194" s="43">
        <v>67</v>
      </c>
      <c r="H1194" s="53" t="s">
        <v>2751</v>
      </c>
      <c r="I1194" s="43">
        <v>60</v>
      </c>
      <c r="J1194" s="31">
        <v>6</v>
      </c>
      <c r="K1194" s="32" t="s">
        <v>50</v>
      </c>
      <c r="L1194" s="182">
        <f t="shared" ref="L1194:L1203" si="118">F1194-(F1194*$N$5)/100</f>
        <v>56.969428686131728</v>
      </c>
      <c r="M1194" s="183">
        <f>IF($N$5="",(F1194*$P$5)/100+F1194,L1194+(L1194*$P$5)/100)</f>
        <v>56.969428686131728</v>
      </c>
      <c r="N1194" s="262"/>
      <c r="O1194" s="228"/>
      <c r="P1194" s="192"/>
    </row>
    <row r="1195" spans="1:16" s="10" customFormat="1" ht="11.25" hidden="1" customHeight="1">
      <c r="A1195" s="70"/>
      <c r="B1195" s="79"/>
      <c r="C1195" s="79"/>
      <c r="D1195" s="165" t="s">
        <v>2756</v>
      </c>
      <c r="E1195" s="55"/>
      <c r="F1195" s="55"/>
      <c r="G1195" s="56"/>
      <c r="H1195" s="57"/>
      <c r="I1195" s="56"/>
      <c r="J1195" s="58"/>
      <c r="K1195" s="59"/>
      <c r="L1195" s="182"/>
      <c r="M1195" s="183"/>
      <c r="N1195" s="262"/>
      <c r="O1195" s="228"/>
      <c r="P1195" s="192"/>
    </row>
    <row r="1196" spans="1:16" s="10" customFormat="1" ht="11.25" hidden="1" customHeight="1">
      <c r="A1196" s="70"/>
      <c r="B1196" s="79"/>
      <c r="C1196" s="79"/>
      <c r="D1196" s="165" t="s">
        <v>2757</v>
      </c>
      <c r="E1196" s="55"/>
      <c r="F1196" s="55"/>
      <c r="G1196" s="56"/>
      <c r="H1196" s="57"/>
      <c r="I1196" s="56"/>
      <c r="J1196" s="58"/>
      <c r="K1196" s="59"/>
      <c r="L1196" s="182"/>
      <c r="M1196" s="183"/>
      <c r="N1196" s="262"/>
      <c r="O1196" s="228"/>
      <c r="P1196" s="192"/>
    </row>
    <row r="1197" spans="1:16" s="3" customFormat="1" ht="11.25" hidden="1" customHeight="1">
      <c r="A1197" s="68"/>
      <c r="B1197" s="76"/>
      <c r="C1197" s="76"/>
      <c r="D1197" s="162" t="s">
        <v>2758</v>
      </c>
      <c r="E1197" s="13"/>
      <c r="F1197" s="13"/>
      <c r="G1197" s="41"/>
      <c r="H1197" s="51"/>
      <c r="I1197" s="41"/>
      <c r="J1197" s="27"/>
      <c r="K1197" s="28"/>
      <c r="L1197" s="182"/>
      <c r="M1197" s="183"/>
      <c r="N1197" s="262"/>
      <c r="O1197" s="228"/>
      <c r="P1197" s="192"/>
    </row>
    <row r="1198" spans="1:16" s="3" customFormat="1" ht="11.25" hidden="1" customHeight="1">
      <c r="A1198" s="70" t="s">
        <v>305</v>
      </c>
      <c r="B1198" s="79" t="s">
        <v>2724</v>
      </c>
      <c r="C1198" s="79" t="s">
        <v>2725</v>
      </c>
      <c r="D1198" s="165" t="s">
        <v>2726</v>
      </c>
      <c r="E1198" s="55">
        <v>62.43492672640901</v>
      </c>
      <c r="F1198" s="13">
        <f>E1198+(E1198*$N$4)/100</f>
        <v>62.43492672640901</v>
      </c>
      <c r="G1198" s="56">
        <v>67</v>
      </c>
      <c r="H1198" s="57" t="s">
        <v>2727</v>
      </c>
      <c r="I1198" s="56">
        <v>85</v>
      </c>
      <c r="J1198" s="58">
        <v>6</v>
      </c>
      <c r="K1198" s="59" t="s">
        <v>50</v>
      </c>
      <c r="L1198" s="182">
        <f t="shared" si="118"/>
        <v>62.43492672640901</v>
      </c>
      <c r="M1198" s="183">
        <f>IF($N$5="",(F1198*$P$5)/100+F1198,L1198+(L1198*$P$5)/100)</f>
        <v>62.43492672640901</v>
      </c>
      <c r="N1198" s="262"/>
      <c r="O1198" s="228"/>
      <c r="P1198" s="192"/>
    </row>
    <row r="1199" spans="1:16" ht="11.25" hidden="1" customHeight="1">
      <c r="A1199" s="69" t="s">
        <v>931</v>
      </c>
      <c r="B1199" s="78" t="s">
        <v>2478</v>
      </c>
      <c r="C1199" s="78" t="s">
        <v>1592</v>
      </c>
      <c r="D1199" s="163" t="s">
        <v>2389</v>
      </c>
      <c r="E1199" s="15">
        <v>67.772796</v>
      </c>
      <c r="F1199" s="13">
        <f>E1199+(E1199*$N$4)/100</f>
        <v>67.772796</v>
      </c>
      <c r="G1199" s="43">
        <v>77</v>
      </c>
      <c r="H1199" s="53" t="s">
        <v>1417</v>
      </c>
      <c r="I1199" s="43">
        <v>76.5</v>
      </c>
      <c r="J1199" s="31">
        <v>6</v>
      </c>
      <c r="K1199" s="32" t="s">
        <v>1593</v>
      </c>
      <c r="L1199" s="182">
        <f t="shared" si="118"/>
        <v>67.772796</v>
      </c>
      <c r="M1199" s="183">
        <f>IF($N$5="",(F1199*$P$5)/100+F1199,L1199+(L1199*$P$5)/100)</f>
        <v>67.772796</v>
      </c>
      <c r="P1199" s="192"/>
    </row>
    <row r="1200" spans="1:16" ht="11.25" hidden="1" customHeight="1">
      <c r="A1200" s="68"/>
      <c r="B1200" s="76"/>
      <c r="C1200" s="76"/>
      <c r="D1200" s="162" t="s">
        <v>2390</v>
      </c>
      <c r="E1200" s="13"/>
      <c r="F1200" s="13"/>
      <c r="G1200" s="41"/>
      <c r="H1200" s="51"/>
      <c r="I1200" s="41"/>
      <c r="J1200" s="27"/>
      <c r="K1200" s="28"/>
      <c r="L1200" s="182"/>
      <c r="M1200" s="183"/>
      <c r="P1200" s="192"/>
    </row>
    <row r="1201" spans="1:16" ht="11.25" hidden="1" customHeight="1">
      <c r="A1201" s="69" t="s">
        <v>936</v>
      </c>
      <c r="B1201" s="78" t="s">
        <v>2479</v>
      </c>
      <c r="C1201" s="78" t="s">
        <v>2391</v>
      </c>
      <c r="D1201" s="163" t="s">
        <v>2393</v>
      </c>
      <c r="E1201" s="15">
        <v>81.350505599999991</v>
      </c>
      <c r="F1201" s="13">
        <f>E1201+(E1201*$N$4)/100</f>
        <v>81.350505599999991</v>
      </c>
      <c r="G1201" s="43">
        <v>84</v>
      </c>
      <c r="H1201" s="53">
        <v>41</v>
      </c>
      <c r="I1201" s="43">
        <v>152</v>
      </c>
      <c r="J1201" s="31">
        <v>6</v>
      </c>
      <c r="K1201" s="32" t="s">
        <v>1593</v>
      </c>
      <c r="L1201" s="182">
        <f t="shared" si="118"/>
        <v>81.350505599999991</v>
      </c>
      <c r="M1201" s="183">
        <f>IF($N$5="",(F1201*$P$5)/100+F1201,L1201+(L1201*$P$5)/100)</f>
        <v>81.350505599999991</v>
      </c>
      <c r="P1201" s="192"/>
    </row>
    <row r="1202" spans="1:16" ht="11.25" hidden="1" customHeight="1">
      <c r="A1202" s="71"/>
      <c r="B1202" s="80"/>
      <c r="C1202" s="80"/>
      <c r="D1202" s="166" t="s">
        <v>2392</v>
      </c>
      <c r="E1202" s="14"/>
      <c r="F1202" s="14"/>
      <c r="G1202" s="42"/>
      <c r="H1202" s="52"/>
      <c r="I1202" s="42"/>
      <c r="J1202" s="29"/>
      <c r="K1202" s="30"/>
      <c r="L1202" s="182"/>
      <c r="M1202" s="183"/>
      <c r="P1202" s="192"/>
    </row>
    <row r="1203" spans="1:16" ht="11.25" hidden="1" customHeight="1">
      <c r="A1203" s="117" t="s">
        <v>293</v>
      </c>
      <c r="B1203" s="118" t="s">
        <v>3188</v>
      </c>
      <c r="C1203" s="118" t="s">
        <v>3189</v>
      </c>
      <c r="D1203" s="170" t="s">
        <v>3191</v>
      </c>
      <c r="E1203" s="92">
        <v>93.099333600000023</v>
      </c>
      <c r="F1203" s="13">
        <f>E1203+(E1203*$N$4)/100</f>
        <v>93.099333600000023</v>
      </c>
      <c r="G1203" s="94">
        <v>92</v>
      </c>
      <c r="H1203" s="95">
        <v>34</v>
      </c>
      <c r="I1203" s="94">
        <v>94</v>
      </c>
      <c r="J1203" s="96"/>
      <c r="K1203" s="97" t="s">
        <v>3190</v>
      </c>
      <c r="L1203" s="182">
        <f t="shared" si="118"/>
        <v>93.099333600000023</v>
      </c>
      <c r="M1203" s="183">
        <f>IF($N$5="",(F1203*$P$5)/100+F1203,L1203+(L1203*$P$5)/100)</f>
        <v>93.099333600000023</v>
      </c>
      <c r="P1203" s="192"/>
    </row>
    <row r="1204" spans="1:16" ht="11.25" hidden="1" customHeight="1">
      <c r="A1204" s="271" t="s">
        <v>2551</v>
      </c>
      <c r="B1204" s="272"/>
      <c r="C1204" s="272"/>
      <c r="D1204" s="272"/>
      <c r="E1204" s="272"/>
      <c r="F1204" s="272"/>
      <c r="G1204" s="272"/>
      <c r="H1204" s="272"/>
      <c r="I1204" s="272"/>
      <c r="J1204" s="272"/>
      <c r="K1204" s="273"/>
      <c r="L1204" s="184"/>
      <c r="M1204" s="185"/>
      <c r="P1204" s="192"/>
    </row>
    <row r="1205" spans="1:16" ht="11.25" hidden="1" customHeight="1">
      <c r="A1205" s="268" t="s">
        <v>3076</v>
      </c>
      <c r="B1205" s="269"/>
      <c r="C1205" s="269"/>
      <c r="D1205" s="269"/>
      <c r="E1205" s="269"/>
      <c r="F1205" s="269"/>
      <c r="G1205" s="269"/>
      <c r="H1205" s="269"/>
      <c r="I1205" s="269"/>
      <c r="J1205" s="269"/>
      <c r="K1205" s="270"/>
      <c r="L1205" s="184"/>
      <c r="M1205" s="185"/>
      <c r="P1205" s="192"/>
    </row>
    <row r="1206" spans="1:16" ht="11.25" hidden="1" customHeight="1">
      <c r="A1206" s="65" t="s">
        <v>1960</v>
      </c>
      <c r="B1206" s="77" t="s">
        <v>1278</v>
      </c>
      <c r="C1206" s="77" t="s">
        <v>1279</v>
      </c>
      <c r="D1206" s="158" t="s">
        <v>1280</v>
      </c>
      <c r="E1206" s="6">
        <v>107.22069402398265</v>
      </c>
      <c r="F1206" s="13">
        <f t="shared" ref="F1206:F1212" si="119">E1206+(E1206*$N$4)/100</f>
        <v>107.22069402398265</v>
      </c>
      <c r="G1206" s="38">
        <v>87</v>
      </c>
      <c r="H1206" s="39">
        <v>71</v>
      </c>
      <c r="I1206" s="38">
        <v>345</v>
      </c>
      <c r="J1206" s="21">
        <v>1</v>
      </c>
      <c r="K1206" s="22" t="s">
        <v>13</v>
      </c>
      <c r="L1206" s="182">
        <f t="shared" ref="L1206:L1212" si="120">F1206-(F1206*$N$5)/100</f>
        <v>107.22069402398265</v>
      </c>
      <c r="M1206" s="183">
        <f t="shared" ref="M1206:M1212" si="121">IF($N$5="",(F1206*$P$5)/100+F1206,L1206+(L1206*$P$5)/100)</f>
        <v>107.22069402398265</v>
      </c>
      <c r="P1206" s="192"/>
    </row>
    <row r="1207" spans="1:16" ht="11.25" hidden="1" customHeight="1">
      <c r="A1207" s="65" t="s">
        <v>1961</v>
      </c>
      <c r="B1207" s="77" t="s">
        <v>1331</v>
      </c>
      <c r="C1207" s="77" t="s">
        <v>1281</v>
      </c>
      <c r="D1207" s="158" t="s">
        <v>2522</v>
      </c>
      <c r="E1207" s="6">
        <v>124.50063024322561</v>
      </c>
      <c r="F1207" s="13">
        <f t="shared" si="119"/>
        <v>124.50063024322561</v>
      </c>
      <c r="G1207" s="38">
        <v>107</v>
      </c>
      <c r="H1207" s="39">
        <v>90</v>
      </c>
      <c r="I1207" s="38">
        <v>375</v>
      </c>
      <c r="J1207" s="21">
        <v>1</v>
      </c>
      <c r="K1207" s="22" t="s">
        <v>13</v>
      </c>
      <c r="L1207" s="182">
        <f t="shared" si="120"/>
        <v>124.50063024322561</v>
      </c>
      <c r="M1207" s="183">
        <f t="shared" si="121"/>
        <v>124.50063024322561</v>
      </c>
      <c r="P1207" s="192"/>
    </row>
    <row r="1208" spans="1:16" ht="11.25" hidden="1" customHeight="1">
      <c r="A1208" s="65" t="s">
        <v>1974</v>
      </c>
      <c r="B1208" s="77" t="s">
        <v>2613</v>
      </c>
      <c r="C1208" s="77" t="s">
        <v>1989</v>
      </c>
      <c r="D1208" s="158" t="s">
        <v>2070</v>
      </c>
      <c r="E1208" s="6">
        <v>219.81238126848001</v>
      </c>
      <c r="F1208" s="13">
        <f t="shared" si="119"/>
        <v>219.81238126848001</v>
      </c>
      <c r="G1208" s="38">
        <v>195</v>
      </c>
      <c r="H1208" s="39">
        <v>104</v>
      </c>
      <c r="I1208" s="38">
        <v>375</v>
      </c>
      <c r="J1208" s="21">
        <v>1</v>
      </c>
      <c r="K1208" s="22" t="s">
        <v>13</v>
      </c>
      <c r="L1208" s="182">
        <f t="shared" si="120"/>
        <v>219.81238126848001</v>
      </c>
      <c r="M1208" s="183">
        <f t="shared" si="121"/>
        <v>219.81238126848001</v>
      </c>
      <c r="P1208" s="192"/>
    </row>
    <row r="1209" spans="1:16" ht="11.25" hidden="1" customHeight="1">
      <c r="A1209" s="65" t="s">
        <v>1976</v>
      </c>
      <c r="B1209" s="77" t="s">
        <v>1403</v>
      </c>
      <c r="C1209" s="77" t="s">
        <v>1115</v>
      </c>
      <c r="D1209" s="158" t="s">
        <v>2728</v>
      </c>
      <c r="E1209" s="6">
        <v>204.87788492864792</v>
      </c>
      <c r="F1209" s="13">
        <f t="shared" si="119"/>
        <v>204.87788492864792</v>
      </c>
      <c r="G1209" s="38">
        <v>163</v>
      </c>
      <c r="H1209" s="39">
        <v>87</v>
      </c>
      <c r="I1209" s="38">
        <v>350</v>
      </c>
      <c r="J1209" s="21">
        <v>1</v>
      </c>
      <c r="K1209" s="22" t="s">
        <v>13</v>
      </c>
      <c r="L1209" s="182">
        <f t="shared" si="120"/>
        <v>204.87788492864792</v>
      </c>
      <c r="M1209" s="183">
        <f t="shared" si="121"/>
        <v>204.87788492864792</v>
      </c>
      <c r="P1209" s="192"/>
    </row>
    <row r="1210" spans="1:16" ht="11.25" hidden="1" customHeight="1">
      <c r="A1210" s="65" t="s">
        <v>1873</v>
      </c>
      <c r="B1210" s="77" t="s">
        <v>1694</v>
      </c>
      <c r="C1210" s="77" t="s">
        <v>1724</v>
      </c>
      <c r="D1210" s="158" t="s">
        <v>1748</v>
      </c>
      <c r="E1210" s="6">
        <v>53.482470761799306</v>
      </c>
      <c r="F1210" s="13">
        <f t="shared" si="119"/>
        <v>53.482470761799306</v>
      </c>
      <c r="G1210" s="38">
        <v>315</v>
      </c>
      <c r="H1210" s="39">
        <v>257</v>
      </c>
      <c r="I1210" s="38">
        <v>61</v>
      </c>
      <c r="J1210" s="21">
        <v>10</v>
      </c>
      <c r="K1210" s="22" t="s">
        <v>12</v>
      </c>
      <c r="L1210" s="182">
        <f t="shared" si="120"/>
        <v>53.482470761799306</v>
      </c>
      <c r="M1210" s="183">
        <f t="shared" si="121"/>
        <v>53.482470761799306</v>
      </c>
      <c r="P1210" s="192"/>
    </row>
    <row r="1211" spans="1:16" ht="11.25" hidden="1" customHeight="1">
      <c r="A1211" s="65" t="s">
        <v>1884</v>
      </c>
      <c r="B1211" s="77" t="s">
        <v>1700</v>
      </c>
      <c r="C1211" s="77" t="s">
        <v>1729</v>
      </c>
      <c r="D1211" s="158" t="s">
        <v>1751</v>
      </c>
      <c r="E1211" s="6">
        <v>64.460814608459955</v>
      </c>
      <c r="F1211" s="13">
        <f t="shared" si="119"/>
        <v>64.460814608459955</v>
      </c>
      <c r="G1211" s="38">
        <v>278</v>
      </c>
      <c r="H1211" s="39">
        <v>214</v>
      </c>
      <c r="I1211" s="38">
        <v>106</v>
      </c>
      <c r="J1211" s="21">
        <v>8</v>
      </c>
      <c r="K1211" s="22" t="s">
        <v>12</v>
      </c>
      <c r="L1211" s="182">
        <f t="shared" si="120"/>
        <v>64.460814608459955</v>
      </c>
      <c r="M1211" s="183">
        <f t="shared" si="121"/>
        <v>64.460814608459955</v>
      </c>
      <c r="P1211" s="192"/>
    </row>
    <row r="1212" spans="1:16" ht="11.25" hidden="1" customHeight="1">
      <c r="A1212" s="65" t="s">
        <v>1998</v>
      </c>
      <c r="B1212" s="77" t="s">
        <v>1523</v>
      </c>
      <c r="C1212" s="77" t="s">
        <v>1524</v>
      </c>
      <c r="D1212" s="158" t="s">
        <v>2071</v>
      </c>
      <c r="E1212" s="6">
        <v>251.7299659090944</v>
      </c>
      <c r="F1212" s="13">
        <f t="shared" si="119"/>
        <v>251.7299659090944</v>
      </c>
      <c r="G1212" s="38">
        <v>155</v>
      </c>
      <c r="H1212" s="39">
        <v>88.5</v>
      </c>
      <c r="I1212" s="38">
        <v>315.5</v>
      </c>
      <c r="J1212" s="21">
        <v>1</v>
      </c>
      <c r="K1212" s="22" t="s">
        <v>13</v>
      </c>
      <c r="L1212" s="182">
        <f t="shared" si="120"/>
        <v>251.7299659090944</v>
      </c>
      <c r="M1212" s="183">
        <f t="shared" si="121"/>
        <v>251.7299659090944</v>
      </c>
      <c r="P1212" s="192"/>
    </row>
    <row r="1213" spans="1:16" s="3" customFormat="1" ht="11.25" hidden="1" customHeight="1">
      <c r="A1213" s="268" t="s">
        <v>50</v>
      </c>
      <c r="B1213" s="269"/>
      <c r="C1213" s="269"/>
      <c r="D1213" s="269"/>
      <c r="E1213" s="269"/>
      <c r="F1213" s="269"/>
      <c r="G1213" s="269"/>
      <c r="H1213" s="269"/>
      <c r="I1213" s="269"/>
      <c r="J1213" s="269"/>
      <c r="K1213" s="270"/>
      <c r="L1213" s="184"/>
      <c r="M1213" s="185"/>
      <c r="N1213" s="262"/>
      <c r="O1213" s="228"/>
      <c r="P1213" s="192"/>
    </row>
    <row r="1214" spans="1:16" s="3" customFormat="1" ht="11.25" hidden="1" customHeight="1">
      <c r="A1214" s="65" t="s">
        <v>2294</v>
      </c>
      <c r="B1214" s="77" t="s">
        <v>390</v>
      </c>
      <c r="C1214" s="77" t="s">
        <v>391</v>
      </c>
      <c r="D1214" s="158" t="s">
        <v>408</v>
      </c>
      <c r="E1214" s="6">
        <v>84.82</v>
      </c>
      <c r="F1214" s="13">
        <f>E1214+(E1214*$N$4)/100</f>
        <v>84.82</v>
      </c>
      <c r="G1214" s="38">
        <v>92</v>
      </c>
      <c r="H1214" s="39" t="s">
        <v>52</v>
      </c>
      <c r="I1214" s="38">
        <v>180</v>
      </c>
      <c r="J1214" s="21">
        <v>18</v>
      </c>
      <c r="K1214" s="22" t="s">
        <v>50</v>
      </c>
      <c r="L1214" s="182">
        <f>F1214-(F1214*$N$5)/100</f>
        <v>84.82</v>
      </c>
      <c r="M1214" s="183">
        <f>IF($N$5="",(F1214*$P$5)/100+F1214,L1214+(L1214*$P$5)/100)</f>
        <v>84.82</v>
      </c>
      <c r="N1214" s="262"/>
      <c r="O1214" s="228"/>
      <c r="P1214" s="192"/>
    </row>
    <row r="1215" spans="1:16" s="3" customFormat="1" ht="11.25" hidden="1" customHeight="1">
      <c r="A1215" s="65" t="s">
        <v>3311</v>
      </c>
      <c r="B1215" s="77" t="s">
        <v>411</v>
      </c>
      <c r="C1215" s="77" t="s">
        <v>412</v>
      </c>
      <c r="D1215" s="158" t="s">
        <v>413</v>
      </c>
      <c r="E1215" s="6">
        <v>67.510000000000005</v>
      </c>
      <c r="F1215" s="13">
        <f>E1215+(E1215*$N$4)/100</f>
        <v>67.510000000000005</v>
      </c>
      <c r="G1215" s="38">
        <v>92</v>
      </c>
      <c r="H1215" s="39" t="s">
        <v>52</v>
      </c>
      <c r="I1215" s="38">
        <v>120</v>
      </c>
      <c r="J1215" s="21">
        <v>6</v>
      </c>
      <c r="K1215" s="22" t="s">
        <v>50</v>
      </c>
      <c r="L1215" s="182">
        <f>F1215-(F1215*$N$5)/100</f>
        <v>67.510000000000005</v>
      </c>
      <c r="M1215" s="183">
        <f>IF($N$5="",(F1215*$P$5)/100+F1215,L1215+(L1215*$P$5)/100)</f>
        <v>67.510000000000005</v>
      </c>
      <c r="N1215" s="262"/>
      <c r="O1215" s="228"/>
      <c r="P1215" s="192"/>
    </row>
    <row r="1216" spans="1:16" s="3" customFormat="1" ht="11.25" hidden="1" customHeight="1">
      <c r="A1216" s="65" t="s">
        <v>2291</v>
      </c>
      <c r="B1216" s="77" t="s">
        <v>147</v>
      </c>
      <c r="C1216" s="77" t="s">
        <v>213</v>
      </c>
      <c r="D1216" s="158" t="s">
        <v>1628</v>
      </c>
      <c r="E1216" s="6">
        <v>38.04</v>
      </c>
      <c r="F1216" s="13">
        <f>E1216+(E1216*$N$4)/100</f>
        <v>38.04</v>
      </c>
      <c r="G1216" s="38">
        <v>93</v>
      </c>
      <c r="H1216" s="39">
        <v>33</v>
      </c>
      <c r="I1216" s="38">
        <v>110</v>
      </c>
      <c r="J1216" s="21">
        <v>32</v>
      </c>
      <c r="K1216" s="22" t="s">
        <v>50</v>
      </c>
      <c r="L1216" s="182">
        <f>F1216-(F1216*$N$5)/100</f>
        <v>38.04</v>
      </c>
      <c r="M1216" s="183">
        <f>IF($N$5="",(F1216*$P$5)/100+F1216,L1216+(L1216*$P$5)/100)</f>
        <v>38.04</v>
      </c>
      <c r="N1216" s="262"/>
      <c r="O1216" s="228"/>
      <c r="P1216" s="192"/>
    </row>
    <row r="1217" spans="1:16" ht="11.25" hidden="1" customHeight="1">
      <c r="A1217" s="268" t="s">
        <v>3077</v>
      </c>
      <c r="B1217" s="269"/>
      <c r="C1217" s="269"/>
      <c r="D1217" s="269"/>
      <c r="E1217" s="269"/>
      <c r="F1217" s="269"/>
      <c r="G1217" s="269"/>
      <c r="H1217" s="269"/>
      <c r="I1217" s="269"/>
      <c r="J1217" s="269"/>
      <c r="K1217" s="270"/>
      <c r="L1217" s="184"/>
      <c r="M1217" s="185"/>
      <c r="P1217" s="192"/>
    </row>
    <row r="1218" spans="1:16" ht="11.25" hidden="1" customHeight="1">
      <c r="A1218" s="65" t="s">
        <v>856</v>
      </c>
      <c r="B1218" s="77" t="s">
        <v>1298</v>
      </c>
      <c r="C1218" s="77" t="s">
        <v>231</v>
      </c>
      <c r="D1218" s="158" t="s">
        <v>228</v>
      </c>
      <c r="E1218" s="6">
        <v>29.25884602368</v>
      </c>
      <c r="F1218" s="13">
        <f>E1218+(E1218*$N$4)/100</f>
        <v>29.25884602368</v>
      </c>
      <c r="G1218" s="38">
        <v>84.5</v>
      </c>
      <c r="H1218" s="39" t="s">
        <v>575</v>
      </c>
      <c r="I1218" s="38">
        <v>72</v>
      </c>
      <c r="J1218" s="21">
        <v>60</v>
      </c>
      <c r="K1218" s="22" t="s">
        <v>574</v>
      </c>
      <c r="L1218" s="182">
        <f>F1218-(F1218*$N$5)/100</f>
        <v>29.25884602368</v>
      </c>
      <c r="M1218" s="183">
        <f>IF($N$5="",(F1218*$P$5)/100+F1218,L1218+(L1218*$P$5)/100)</f>
        <v>29.25884602368</v>
      </c>
      <c r="P1218" s="192"/>
    </row>
    <row r="1219" spans="1:16" s="8" customFormat="1" ht="11.25" hidden="1" customHeight="1">
      <c r="A1219" s="65" t="s">
        <v>887</v>
      </c>
      <c r="B1219" s="77" t="s">
        <v>2628</v>
      </c>
      <c r="C1219" s="77" t="s">
        <v>1673</v>
      </c>
      <c r="D1219" s="158" t="s">
        <v>2587</v>
      </c>
      <c r="E1219" s="6">
        <v>26.331695844934803</v>
      </c>
      <c r="F1219" s="13">
        <f>E1219+(E1219*$N$4)/100</f>
        <v>26.331695844934803</v>
      </c>
      <c r="G1219" s="38">
        <v>73</v>
      </c>
      <c r="H1219" s="39">
        <v>20</v>
      </c>
      <c r="I1219" s="38">
        <v>82</v>
      </c>
      <c r="J1219" s="21">
        <v>36</v>
      </c>
      <c r="K1219" s="22" t="s">
        <v>65</v>
      </c>
      <c r="L1219" s="182">
        <f>F1219-(F1219*$N$5)/100</f>
        <v>26.331695844934803</v>
      </c>
      <c r="M1219" s="183">
        <f>IF($N$5="",(F1219*$P$5)/100+F1219,L1219+(L1219*$P$5)/100)</f>
        <v>26.331695844934803</v>
      </c>
      <c r="N1219" s="262"/>
      <c r="O1219" s="228"/>
      <c r="P1219" s="192"/>
    </row>
    <row r="1220" spans="1:16" s="8" customFormat="1" ht="11.25" hidden="1" customHeight="1">
      <c r="A1220" s="65" t="s">
        <v>896</v>
      </c>
      <c r="B1220" s="77" t="s">
        <v>1304</v>
      </c>
      <c r="C1220" s="77">
        <v>0</v>
      </c>
      <c r="D1220" s="158" t="s">
        <v>1231</v>
      </c>
      <c r="E1220" s="6">
        <v>28.229707476793724</v>
      </c>
      <c r="F1220" s="13">
        <f>E1220+(E1220*$N$4)/100</f>
        <v>28.229707476793724</v>
      </c>
      <c r="G1220" s="38">
        <v>0</v>
      </c>
      <c r="H1220" s="39">
        <v>0</v>
      </c>
      <c r="I1220" s="38">
        <v>0</v>
      </c>
      <c r="J1220" s="21">
        <v>6</v>
      </c>
      <c r="K1220" s="22" t="s">
        <v>65</v>
      </c>
      <c r="L1220" s="182">
        <f>F1220-(F1220*$N$5)/100</f>
        <v>28.229707476793724</v>
      </c>
      <c r="M1220" s="183">
        <f>IF($N$5="",(F1220*$P$5)/100+F1220,L1220+(L1220*$P$5)/100)</f>
        <v>28.229707476793724</v>
      </c>
      <c r="N1220" s="262"/>
      <c r="O1220" s="228"/>
      <c r="P1220" s="192"/>
    </row>
    <row r="1221" spans="1:16" s="8" customFormat="1" ht="11.25" hidden="1" customHeight="1">
      <c r="A1221" s="65" t="s">
        <v>898</v>
      </c>
      <c r="B1221" s="77" t="s">
        <v>1306</v>
      </c>
      <c r="C1221" s="77">
        <v>0</v>
      </c>
      <c r="D1221" s="158" t="s">
        <v>1233</v>
      </c>
      <c r="E1221" s="6">
        <v>34.119471326745995</v>
      </c>
      <c r="F1221" s="13">
        <f>E1221+(E1221*$N$4)/100</f>
        <v>34.119471326745995</v>
      </c>
      <c r="G1221" s="38">
        <v>0</v>
      </c>
      <c r="H1221" s="39">
        <v>0</v>
      </c>
      <c r="I1221" s="38">
        <v>0</v>
      </c>
      <c r="J1221" s="21">
        <v>6</v>
      </c>
      <c r="K1221" s="22" t="s">
        <v>65</v>
      </c>
      <c r="L1221" s="182">
        <f>F1221-(F1221*$N$5)/100</f>
        <v>34.119471326745995</v>
      </c>
      <c r="M1221" s="183">
        <f>IF($N$5="",(F1221*$P$5)/100+F1221,L1221+(L1221*$P$5)/100)</f>
        <v>34.119471326745995</v>
      </c>
      <c r="N1221" s="262"/>
      <c r="O1221" s="228"/>
      <c r="P1221" s="192"/>
    </row>
    <row r="1222" spans="1:16" s="8" customFormat="1" ht="11.25" customHeight="1">
      <c r="A1222" s="271" t="s">
        <v>2632</v>
      </c>
      <c r="B1222" s="272"/>
      <c r="C1222" s="272"/>
      <c r="D1222" s="272"/>
      <c r="E1222" s="272"/>
      <c r="F1222" s="272"/>
      <c r="G1222" s="272"/>
      <c r="H1222" s="272"/>
      <c r="I1222" s="272"/>
      <c r="J1222" s="272"/>
      <c r="K1222" s="273"/>
      <c r="L1222" s="184"/>
      <c r="M1222" s="185"/>
      <c r="N1222" s="262"/>
      <c r="O1222" s="228"/>
      <c r="P1222" s="192"/>
    </row>
    <row r="1223" spans="1:16" s="8" customFormat="1" ht="11.25" customHeight="1">
      <c r="A1223" s="268" t="s">
        <v>3076</v>
      </c>
      <c r="B1223" s="269"/>
      <c r="C1223" s="269"/>
      <c r="D1223" s="269"/>
      <c r="E1223" s="269"/>
      <c r="F1223" s="269"/>
      <c r="G1223" s="269"/>
      <c r="H1223" s="269"/>
      <c r="I1223" s="269"/>
      <c r="J1223" s="269"/>
      <c r="K1223" s="270"/>
      <c r="L1223" s="184"/>
      <c r="M1223" s="185"/>
      <c r="N1223" s="262"/>
      <c r="O1223" s="228"/>
      <c r="P1223" s="192"/>
    </row>
    <row r="1224" spans="1:16" s="8" customFormat="1" ht="11.25" customHeight="1">
      <c r="A1224" s="65" t="s">
        <v>1836</v>
      </c>
      <c r="B1224" s="77" t="s">
        <v>3111</v>
      </c>
      <c r="C1224" s="77" t="s">
        <v>3418</v>
      </c>
      <c r="D1224" s="158" t="s">
        <v>2791</v>
      </c>
      <c r="E1224" s="6">
        <v>70.41321172381241</v>
      </c>
      <c r="F1224" s="13">
        <f t="shared" ref="F1224:F1244" si="122">E1224+(E1224*$N$4)/100</f>
        <v>70.41321172381241</v>
      </c>
      <c r="G1224" s="38">
        <v>328</v>
      </c>
      <c r="H1224" s="39">
        <v>158</v>
      </c>
      <c r="I1224" s="38">
        <v>57</v>
      </c>
      <c r="J1224" s="21">
        <v>24</v>
      </c>
      <c r="K1224" s="22" t="s">
        <v>11</v>
      </c>
      <c r="L1224" s="182">
        <f t="shared" ref="L1224:L1275" si="123">F1224-(F1224*$N$5)/100</f>
        <v>70.41321172381241</v>
      </c>
      <c r="M1224" s="183">
        <f t="shared" ref="M1224:M1242" si="124">IF($N$5="",(F1224*$P$5)/100+F1224,L1224+(L1224*$P$5)/100)</f>
        <v>70.41321172381241</v>
      </c>
      <c r="N1224" s="262"/>
      <c r="O1224" s="228"/>
      <c r="P1224" s="192"/>
    </row>
    <row r="1225" spans="1:16" s="8" customFormat="1" ht="11.25" customHeight="1">
      <c r="A1225" s="65" t="s">
        <v>1837</v>
      </c>
      <c r="B1225" s="77" t="s">
        <v>1038</v>
      </c>
      <c r="C1225" s="77" t="s">
        <v>3419</v>
      </c>
      <c r="D1225" s="158" t="s">
        <v>2792</v>
      </c>
      <c r="E1225" s="6">
        <v>75.238955696073617</v>
      </c>
      <c r="F1225" s="13">
        <f t="shared" si="122"/>
        <v>75.238955696073617</v>
      </c>
      <c r="G1225" s="38">
        <v>328</v>
      </c>
      <c r="H1225" s="39">
        <v>158</v>
      </c>
      <c r="I1225" s="38">
        <v>67</v>
      </c>
      <c r="J1225" s="21">
        <v>20</v>
      </c>
      <c r="K1225" s="22" t="s">
        <v>11</v>
      </c>
      <c r="L1225" s="182">
        <f t="shared" si="123"/>
        <v>75.238955696073617</v>
      </c>
      <c r="M1225" s="183">
        <f t="shared" si="124"/>
        <v>75.238955696073617</v>
      </c>
      <c r="N1225" s="262"/>
      <c r="O1225" s="228"/>
      <c r="P1225" s="192"/>
    </row>
    <row r="1226" spans="1:16" s="8" customFormat="1" ht="11.25" customHeight="1">
      <c r="A1226" s="65" t="s">
        <v>1894</v>
      </c>
      <c r="B1226" s="77" t="s">
        <v>3126</v>
      </c>
      <c r="C1226" s="77" t="s">
        <v>3441</v>
      </c>
      <c r="D1226" s="158" t="s">
        <v>2805</v>
      </c>
      <c r="E1226" s="6">
        <v>52.541853329628808</v>
      </c>
      <c r="F1226" s="13">
        <f t="shared" si="122"/>
        <v>52.541853329628808</v>
      </c>
      <c r="G1226" s="38">
        <v>303</v>
      </c>
      <c r="H1226" s="39">
        <v>101</v>
      </c>
      <c r="I1226" s="38">
        <v>50</v>
      </c>
      <c r="J1226" s="21">
        <v>36</v>
      </c>
      <c r="K1226" s="22" t="s">
        <v>11</v>
      </c>
      <c r="L1226" s="182">
        <f t="shared" si="123"/>
        <v>52.541853329628808</v>
      </c>
      <c r="M1226" s="183">
        <f t="shared" si="124"/>
        <v>52.541853329628808</v>
      </c>
      <c r="N1226" s="262"/>
      <c r="O1226" s="228"/>
      <c r="P1226" s="192"/>
    </row>
    <row r="1227" spans="1:16" s="9" customFormat="1" ht="11.25" customHeight="1">
      <c r="A1227" s="65" t="s">
        <v>1948</v>
      </c>
      <c r="B1227" s="77" t="s">
        <v>3089</v>
      </c>
      <c r="C1227" s="77" t="s">
        <v>3459</v>
      </c>
      <c r="D1227" s="158" t="s">
        <v>2824</v>
      </c>
      <c r="E1227" s="6">
        <v>94.454692394025329</v>
      </c>
      <c r="F1227" s="13">
        <f t="shared" si="122"/>
        <v>94.454692394025329</v>
      </c>
      <c r="G1227" s="38">
        <v>262</v>
      </c>
      <c r="H1227" s="39">
        <v>180</v>
      </c>
      <c r="I1227" s="38">
        <v>33</v>
      </c>
      <c r="J1227" s="21">
        <v>30</v>
      </c>
      <c r="K1227" s="22" t="s">
        <v>11</v>
      </c>
      <c r="L1227" s="182">
        <f t="shared" si="123"/>
        <v>94.454692394025329</v>
      </c>
      <c r="M1227" s="183">
        <f t="shared" si="124"/>
        <v>94.454692394025329</v>
      </c>
      <c r="N1227" s="262"/>
      <c r="O1227" s="228"/>
      <c r="P1227" s="192"/>
    </row>
    <row r="1228" spans="1:16" s="9" customFormat="1" ht="11.25" customHeight="1">
      <c r="A1228" s="65" t="s">
        <v>2174</v>
      </c>
      <c r="B1228" s="77" t="s">
        <v>2</v>
      </c>
      <c r="C1228" s="77" t="s">
        <v>3467</v>
      </c>
      <c r="D1228" s="158" t="s">
        <v>406</v>
      </c>
      <c r="E1228" s="6">
        <v>92.923532745224577</v>
      </c>
      <c r="F1228" s="13">
        <f t="shared" si="122"/>
        <v>92.923532745224577</v>
      </c>
      <c r="G1228" s="38">
        <v>320</v>
      </c>
      <c r="H1228" s="39">
        <v>123</v>
      </c>
      <c r="I1228" s="38">
        <v>58</v>
      </c>
      <c r="J1228" s="21">
        <v>20</v>
      </c>
      <c r="K1228" s="22" t="s">
        <v>11</v>
      </c>
      <c r="L1228" s="182">
        <f t="shared" si="123"/>
        <v>92.923532745224577</v>
      </c>
      <c r="M1228" s="183">
        <f t="shared" si="124"/>
        <v>92.923532745224577</v>
      </c>
      <c r="N1228" s="262"/>
      <c r="O1228" s="228"/>
      <c r="P1228" s="192"/>
    </row>
    <row r="1229" spans="1:16" s="9" customFormat="1" ht="11.25" customHeight="1">
      <c r="A1229" s="65" t="s">
        <v>937</v>
      </c>
      <c r="B1229" s="77" t="s">
        <v>2</v>
      </c>
      <c r="C1229" s="77" t="s">
        <v>3467</v>
      </c>
      <c r="D1229" s="158" t="s">
        <v>406</v>
      </c>
      <c r="E1229" s="6">
        <v>92.902555200000009</v>
      </c>
      <c r="F1229" s="13">
        <f t="shared" si="122"/>
        <v>92.902555200000009</v>
      </c>
      <c r="G1229" s="38">
        <v>320</v>
      </c>
      <c r="H1229" s="39">
        <v>123</v>
      </c>
      <c r="I1229" s="38" t="s">
        <v>446</v>
      </c>
      <c r="J1229" s="21">
        <v>20</v>
      </c>
      <c r="K1229" s="22" t="s">
        <v>11</v>
      </c>
      <c r="L1229" s="182">
        <f t="shared" si="123"/>
        <v>92.902555200000009</v>
      </c>
      <c r="M1229" s="183">
        <f t="shared" si="124"/>
        <v>92.902555200000009</v>
      </c>
      <c r="N1229" s="262"/>
      <c r="O1229" s="228"/>
      <c r="P1229" s="192"/>
    </row>
    <row r="1230" spans="1:16" s="9" customFormat="1" ht="11.25" customHeight="1">
      <c r="A1230" s="65" t="s">
        <v>2176</v>
      </c>
      <c r="B1230" s="77" t="s">
        <v>783</v>
      </c>
      <c r="C1230" s="77" t="s">
        <v>2777</v>
      </c>
      <c r="D1230" s="158" t="s">
        <v>2839</v>
      </c>
      <c r="E1230" s="6">
        <v>44.230269884203025</v>
      </c>
      <c r="F1230" s="13">
        <f t="shared" si="122"/>
        <v>44.230269884203025</v>
      </c>
      <c r="G1230" s="38">
        <v>214</v>
      </c>
      <c r="H1230" s="39">
        <v>162</v>
      </c>
      <c r="I1230" s="38">
        <v>42.5</v>
      </c>
      <c r="J1230" s="21">
        <v>30</v>
      </c>
      <c r="K1230" s="22" t="s">
        <v>11</v>
      </c>
      <c r="L1230" s="182">
        <f t="shared" si="123"/>
        <v>44.230269884203025</v>
      </c>
      <c r="M1230" s="183">
        <f t="shared" si="124"/>
        <v>44.230269884203025</v>
      </c>
      <c r="N1230" s="262"/>
      <c r="O1230" s="228"/>
      <c r="P1230" s="192"/>
    </row>
    <row r="1231" spans="1:16" s="9" customFormat="1" ht="11.25" customHeight="1">
      <c r="A1231" s="65" t="s">
        <v>2177</v>
      </c>
      <c r="B1231" s="77" t="s">
        <v>784</v>
      </c>
      <c r="C1231" s="77" t="s">
        <v>2778</v>
      </c>
      <c r="D1231" s="158" t="s">
        <v>2843</v>
      </c>
      <c r="E1231" s="6">
        <v>54.723205924012305</v>
      </c>
      <c r="F1231" s="13">
        <f t="shared" si="122"/>
        <v>54.723205924012305</v>
      </c>
      <c r="G1231" s="38">
        <v>214</v>
      </c>
      <c r="H1231" s="39">
        <v>162</v>
      </c>
      <c r="I1231" s="38">
        <v>58</v>
      </c>
      <c r="J1231" s="21">
        <v>22</v>
      </c>
      <c r="K1231" s="22" t="s">
        <v>11</v>
      </c>
      <c r="L1231" s="182">
        <f t="shared" si="123"/>
        <v>54.723205924012305</v>
      </c>
      <c r="M1231" s="183">
        <f t="shared" si="124"/>
        <v>54.723205924012305</v>
      </c>
      <c r="N1231" s="262"/>
      <c r="O1231" s="228"/>
      <c r="P1231" s="192"/>
    </row>
    <row r="1232" spans="1:16" s="9" customFormat="1" ht="11.25" customHeight="1">
      <c r="A1232" s="65" t="s">
        <v>3271</v>
      </c>
      <c r="B1232" s="77" t="s">
        <v>784</v>
      </c>
      <c r="C1232" s="77" t="s">
        <v>2778</v>
      </c>
      <c r="D1232" s="158" t="s">
        <v>2843</v>
      </c>
      <c r="E1232" s="6">
        <v>63.501183506435837</v>
      </c>
      <c r="F1232" s="13">
        <f t="shared" si="122"/>
        <v>63.501183506435837</v>
      </c>
      <c r="G1232" s="38">
        <v>214</v>
      </c>
      <c r="H1232" s="39">
        <v>162</v>
      </c>
      <c r="I1232" s="38">
        <v>63</v>
      </c>
      <c r="J1232" s="21">
        <v>22</v>
      </c>
      <c r="K1232" s="22" t="s">
        <v>11</v>
      </c>
      <c r="L1232" s="182">
        <f t="shared" si="123"/>
        <v>63.501183506435837</v>
      </c>
      <c r="M1232" s="183">
        <f t="shared" si="124"/>
        <v>63.501183506435837</v>
      </c>
      <c r="N1232" s="262"/>
      <c r="O1232" s="228"/>
      <c r="P1232" s="192"/>
    </row>
    <row r="1233" spans="1:16" s="9" customFormat="1" ht="11.25" customHeight="1">
      <c r="A1233" s="65" t="s">
        <v>2250</v>
      </c>
      <c r="B1233" s="77" t="s">
        <v>1411</v>
      </c>
      <c r="C1233" s="77" t="s">
        <v>3150</v>
      </c>
      <c r="D1233" s="158" t="s">
        <v>2464</v>
      </c>
      <c r="E1233" s="6">
        <v>109.07508606029506</v>
      </c>
      <c r="F1233" s="13">
        <f t="shared" si="122"/>
        <v>109.07508606029506</v>
      </c>
      <c r="G1233" s="38">
        <v>275</v>
      </c>
      <c r="H1233" s="39">
        <v>111</v>
      </c>
      <c r="I1233" s="38">
        <v>69</v>
      </c>
      <c r="J1233" s="21">
        <v>16</v>
      </c>
      <c r="K1233" s="22" t="s">
        <v>11</v>
      </c>
      <c r="L1233" s="182">
        <f t="shared" si="123"/>
        <v>109.07508606029506</v>
      </c>
      <c r="M1233" s="183">
        <f t="shared" si="124"/>
        <v>109.07508606029506</v>
      </c>
      <c r="N1233" s="262"/>
      <c r="O1233" s="228"/>
      <c r="P1233" s="192"/>
    </row>
    <row r="1234" spans="1:16" s="9" customFormat="1" ht="11.25" customHeight="1">
      <c r="A1234" s="65" t="s">
        <v>2256</v>
      </c>
      <c r="B1234" s="77" t="s">
        <v>3520</v>
      </c>
      <c r="C1234" s="77" t="s">
        <v>1364</v>
      </c>
      <c r="D1234" s="158" t="s">
        <v>1443</v>
      </c>
      <c r="E1234" s="6">
        <v>64.238242826055753</v>
      </c>
      <c r="F1234" s="13">
        <f t="shared" si="122"/>
        <v>64.238242826055753</v>
      </c>
      <c r="G1234" s="38">
        <v>248</v>
      </c>
      <c r="H1234" s="39">
        <v>170</v>
      </c>
      <c r="I1234" s="38">
        <v>50</v>
      </c>
      <c r="J1234" s="21">
        <v>28</v>
      </c>
      <c r="K1234" s="22" t="s">
        <v>11</v>
      </c>
      <c r="L1234" s="182">
        <f t="shared" si="123"/>
        <v>64.238242826055753</v>
      </c>
      <c r="M1234" s="183">
        <f t="shared" si="124"/>
        <v>64.238242826055753</v>
      </c>
      <c r="N1234" s="262"/>
      <c r="O1234" s="228"/>
      <c r="P1234" s="192"/>
    </row>
    <row r="1235" spans="1:16" s="9" customFormat="1" ht="11.25" customHeight="1">
      <c r="A1235" s="65" t="s">
        <v>2259</v>
      </c>
      <c r="B1235" s="77" t="s">
        <v>439</v>
      </c>
      <c r="C1235" s="77" t="s">
        <v>1365</v>
      </c>
      <c r="D1235" s="158" t="s">
        <v>1444</v>
      </c>
      <c r="E1235" s="6">
        <v>57.626864934515908</v>
      </c>
      <c r="F1235" s="13">
        <f t="shared" si="122"/>
        <v>57.626864934515908</v>
      </c>
      <c r="G1235" s="38">
        <v>248</v>
      </c>
      <c r="H1235" s="39">
        <v>170</v>
      </c>
      <c r="I1235" s="38" t="s">
        <v>2402</v>
      </c>
      <c r="J1235" s="21">
        <v>8</v>
      </c>
      <c r="K1235" s="22" t="s">
        <v>11</v>
      </c>
      <c r="L1235" s="182">
        <f t="shared" si="123"/>
        <v>57.626864934515908</v>
      </c>
      <c r="M1235" s="183">
        <f t="shared" si="124"/>
        <v>57.626864934515908</v>
      </c>
      <c r="N1235" s="262"/>
      <c r="O1235" s="228"/>
      <c r="P1235" s="192"/>
    </row>
    <row r="1236" spans="1:16" s="9" customFormat="1" ht="11.25" customHeight="1">
      <c r="A1236" s="65" t="s">
        <v>925</v>
      </c>
      <c r="B1236" s="77" t="s">
        <v>3542</v>
      </c>
      <c r="C1236" s="77" t="s">
        <v>3543</v>
      </c>
      <c r="D1236" s="158" t="s">
        <v>1481</v>
      </c>
      <c r="E1236" s="6">
        <v>65.456023109537924</v>
      </c>
      <c r="F1236" s="13">
        <f t="shared" si="122"/>
        <v>65.456023109537924</v>
      </c>
      <c r="G1236" s="38">
        <v>333</v>
      </c>
      <c r="H1236" s="39">
        <v>101</v>
      </c>
      <c r="I1236" s="38" t="s">
        <v>3544</v>
      </c>
      <c r="J1236" s="21">
        <v>24</v>
      </c>
      <c r="K1236" s="22" t="s">
        <v>519</v>
      </c>
      <c r="L1236" s="182">
        <f t="shared" si="123"/>
        <v>65.456023109537924</v>
      </c>
      <c r="M1236" s="183">
        <f t="shared" si="124"/>
        <v>65.456023109537924</v>
      </c>
      <c r="N1236" s="262"/>
      <c r="O1236" s="228"/>
      <c r="P1236" s="192"/>
    </row>
    <row r="1237" spans="1:16" s="9" customFormat="1" ht="11.25" customHeight="1">
      <c r="A1237" s="65" t="s">
        <v>948</v>
      </c>
      <c r="B1237" s="77" t="s">
        <v>3134</v>
      </c>
      <c r="C1237" s="77" t="s">
        <v>3133</v>
      </c>
      <c r="D1237" s="158" t="s">
        <v>1482</v>
      </c>
      <c r="E1237" s="6">
        <v>54.676976609074103</v>
      </c>
      <c r="F1237" s="13">
        <f t="shared" si="122"/>
        <v>54.676976609074103</v>
      </c>
      <c r="G1237" s="38">
        <v>207</v>
      </c>
      <c r="H1237" s="39">
        <v>168.5</v>
      </c>
      <c r="I1237" s="38">
        <v>68.5</v>
      </c>
      <c r="J1237" s="21">
        <v>20</v>
      </c>
      <c r="K1237" s="22" t="s">
        <v>519</v>
      </c>
      <c r="L1237" s="182">
        <f t="shared" si="123"/>
        <v>54.676976609074103</v>
      </c>
      <c r="M1237" s="183">
        <f t="shared" si="124"/>
        <v>54.676976609074103</v>
      </c>
      <c r="N1237" s="262"/>
      <c r="O1237" s="228"/>
      <c r="P1237" s="192"/>
    </row>
    <row r="1238" spans="1:16" s="9" customFormat="1" ht="11.25" customHeight="1">
      <c r="A1238" s="65" t="s">
        <v>950</v>
      </c>
      <c r="B1238" s="77">
        <v>0</v>
      </c>
      <c r="C1238" s="77">
        <v>0</v>
      </c>
      <c r="D1238" s="158" t="s">
        <v>407</v>
      </c>
      <c r="E1238" s="6">
        <v>99.098324111049834</v>
      </c>
      <c r="F1238" s="13">
        <f t="shared" si="122"/>
        <v>99.098324111049834</v>
      </c>
      <c r="G1238" s="38">
        <v>0</v>
      </c>
      <c r="H1238" s="39">
        <v>0</v>
      </c>
      <c r="I1238" s="38">
        <v>0</v>
      </c>
      <c r="J1238" s="21">
        <v>22</v>
      </c>
      <c r="K1238" s="22" t="s">
        <v>519</v>
      </c>
      <c r="L1238" s="182">
        <f t="shared" si="123"/>
        <v>99.098324111049834</v>
      </c>
      <c r="M1238" s="183">
        <f t="shared" si="124"/>
        <v>99.098324111049834</v>
      </c>
      <c r="N1238" s="262"/>
      <c r="O1238" s="228"/>
      <c r="P1238" s="192"/>
    </row>
    <row r="1239" spans="1:16" s="9" customFormat="1" ht="11.25" customHeight="1">
      <c r="A1239" s="65" t="s">
        <v>972</v>
      </c>
      <c r="B1239" s="77" t="s">
        <v>1028</v>
      </c>
      <c r="C1239" s="77" t="s">
        <v>2495</v>
      </c>
      <c r="D1239" s="158" t="s">
        <v>2562</v>
      </c>
      <c r="E1239" s="6">
        <v>65.473776302678573</v>
      </c>
      <c r="F1239" s="13">
        <f t="shared" si="122"/>
        <v>65.473776302678573</v>
      </c>
      <c r="G1239" s="38">
        <v>317</v>
      </c>
      <c r="H1239" s="39">
        <v>116</v>
      </c>
      <c r="I1239" s="38" t="s">
        <v>2499</v>
      </c>
      <c r="J1239" s="21">
        <v>24</v>
      </c>
      <c r="K1239" s="22" t="s">
        <v>519</v>
      </c>
      <c r="L1239" s="182">
        <f t="shared" si="123"/>
        <v>65.473776302678573</v>
      </c>
      <c r="M1239" s="183">
        <f t="shared" si="124"/>
        <v>65.473776302678573</v>
      </c>
      <c r="N1239" s="262"/>
      <c r="O1239" s="228"/>
      <c r="P1239" s="192"/>
    </row>
    <row r="1240" spans="1:16" s="9" customFormat="1" ht="11.25" customHeight="1">
      <c r="A1240" s="65" t="s">
        <v>972</v>
      </c>
      <c r="B1240" s="77" t="s">
        <v>1028</v>
      </c>
      <c r="C1240" s="77" t="s">
        <v>2495</v>
      </c>
      <c r="D1240" s="158" t="s">
        <v>2500</v>
      </c>
      <c r="E1240" s="6">
        <v>65.473776302678573</v>
      </c>
      <c r="F1240" s="13">
        <f t="shared" si="122"/>
        <v>65.473776302678573</v>
      </c>
      <c r="G1240" s="38">
        <v>317</v>
      </c>
      <c r="H1240" s="39">
        <v>116</v>
      </c>
      <c r="I1240" s="38" t="s">
        <v>2499</v>
      </c>
      <c r="J1240" s="21">
        <v>24</v>
      </c>
      <c r="K1240" s="22" t="s">
        <v>519</v>
      </c>
      <c r="L1240" s="182">
        <f t="shared" si="123"/>
        <v>65.473776302678573</v>
      </c>
      <c r="M1240" s="183">
        <f t="shared" si="124"/>
        <v>65.473776302678573</v>
      </c>
      <c r="N1240" s="262"/>
      <c r="O1240" s="228"/>
      <c r="P1240" s="192"/>
    </row>
    <row r="1241" spans="1:16" s="9" customFormat="1" ht="11.25" customHeight="1">
      <c r="A1241" s="65" t="s">
        <v>983</v>
      </c>
      <c r="B1241" s="77">
        <v>0</v>
      </c>
      <c r="C1241" s="77" t="s">
        <v>2306</v>
      </c>
      <c r="D1241" s="158" t="s">
        <v>2309</v>
      </c>
      <c r="E1241" s="6">
        <v>92.748421688831982</v>
      </c>
      <c r="F1241" s="13">
        <f t="shared" si="122"/>
        <v>92.748421688831982</v>
      </c>
      <c r="G1241" s="38">
        <v>425</v>
      </c>
      <c r="H1241" s="39">
        <v>95.5</v>
      </c>
      <c r="I1241" s="38" t="s">
        <v>2307</v>
      </c>
      <c r="J1241" s="21">
        <v>0</v>
      </c>
      <c r="K1241" s="22" t="s">
        <v>519</v>
      </c>
      <c r="L1241" s="182">
        <f t="shared" si="123"/>
        <v>92.748421688831982</v>
      </c>
      <c r="M1241" s="183">
        <f t="shared" si="124"/>
        <v>92.748421688831982</v>
      </c>
      <c r="N1241" s="262"/>
      <c r="O1241" s="228"/>
      <c r="P1241" s="192"/>
    </row>
    <row r="1242" spans="1:16" s="9" customFormat="1" ht="11.25" customHeight="1">
      <c r="A1242" s="100" t="s">
        <v>292</v>
      </c>
      <c r="B1242" s="157"/>
      <c r="C1242" s="77" t="s">
        <v>3513</v>
      </c>
      <c r="D1242" s="158" t="s">
        <v>3515</v>
      </c>
      <c r="E1242" s="6">
        <v>79.41003291808056</v>
      </c>
      <c r="F1242" s="13">
        <f t="shared" si="122"/>
        <v>79.41003291808056</v>
      </c>
      <c r="G1242" s="38">
        <v>247</v>
      </c>
      <c r="H1242" s="39">
        <v>184</v>
      </c>
      <c r="I1242" s="38">
        <v>66</v>
      </c>
      <c r="J1242" s="21"/>
      <c r="K1242" s="22" t="s">
        <v>519</v>
      </c>
      <c r="L1242" s="182">
        <f t="shared" si="123"/>
        <v>79.41003291808056</v>
      </c>
      <c r="M1242" s="183">
        <f t="shared" si="124"/>
        <v>79.41003291808056</v>
      </c>
      <c r="N1242" s="262"/>
      <c r="O1242" s="228"/>
      <c r="P1242" s="192"/>
    </row>
    <row r="1243" spans="1:16" s="9" customFormat="1" ht="11.25" customHeight="1">
      <c r="A1243" s="100"/>
      <c r="B1243" s="103"/>
      <c r="C1243" s="77"/>
      <c r="D1243" s="158" t="s">
        <v>3031</v>
      </c>
      <c r="E1243" s="6"/>
      <c r="F1243" s="13"/>
      <c r="G1243" s="38"/>
      <c r="H1243" s="39"/>
      <c r="I1243" s="38"/>
      <c r="J1243" s="21"/>
      <c r="K1243" s="22"/>
      <c r="L1243" s="182"/>
      <c r="M1243" s="183"/>
      <c r="N1243" s="262"/>
      <c r="O1243" s="228"/>
      <c r="P1243" s="192"/>
    </row>
    <row r="1244" spans="1:16" s="9" customFormat="1" ht="11.25" customHeight="1">
      <c r="A1244" s="100" t="s">
        <v>2297</v>
      </c>
      <c r="B1244" s="103">
        <v>0</v>
      </c>
      <c r="C1244" s="77" t="s">
        <v>2729</v>
      </c>
      <c r="D1244" s="158" t="s">
        <v>2730</v>
      </c>
      <c r="E1244" s="6">
        <v>107.7571777674997</v>
      </c>
      <c r="F1244" s="13">
        <f t="shared" si="122"/>
        <v>107.7571777674997</v>
      </c>
      <c r="G1244" s="38">
        <v>375</v>
      </c>
      <c r="H1244" s="39">
        <v>151.5</v>
      </c>
      <c r="I1244" s="38" t="s">
        <v>2731</v>
      </c>
      <c r="J1244" s="21">
        <v>20</v>
      </c>
      <c r="K1244" s="22" t="s">
        <v>519</v>
      </c>
      <c r="L1244" s="182">
        <f t="shared" si="123"/>
        <v>107.7571777674997</v>
      </c>
      <c r="M1244" s="183">
        <f>IF($N$5="",(F1244*$P$5)/100+F1244,L1244+(L1244*$P$5)/100)</f>
        <v>107.7571777674997</v>
      </c>
      <c r="N1244" s="262"/>
      <c r="O1244" s="228"/>
      <c r="P1244" s="192"/>
    </row>
    <row r="1245" spans="1:16" s="9" customFormat="1" ht="11.25" customHeight="1">
      <c r="A1245" s="100"/>
      <c r="B1245" s="101"/>
      <c r="C1245" s="77"/>
      <c r="D1245" s="158" t="s">
        <v>3208</v>
      </c>
      <c r="E1245" s="6"/>
      <c r="F1245" s="6"/>
      <c r="G1245" s="38"/>
      <c r="H1245" s="39"/>
      <c r="I1245" s="38"/>
      <c r="J1245" s="21"/>
      <c r="K1245" s="22"/>
      <c r="L1245" s="182"/>
      <c r="M1245" s="183"/>
      <c r="N1245" s="262"/>
      <c r="O1245" s="228"/>
      <c r="P1245" s="192"/>
    </row>
    <row r="1246" spans="1:16" s="9" customFormat="1" ht="11.25" customHeight="1">
      <c r="A1246" s="100"/>
      <c r="B1246" s="101"/>
      <c r="C1246" s="77"/>
      <c r="D1246" s="158" t="s">
        <v>3209</v>
      </c>
      <c r="E1246" s="6"/>
      <c r="F1246" s="6"/>
      <c r="G1246" s="38"/>
      <c r="H1246" s="39"/>
      <c r="I1246" s="38"/>
      <c r="J1246" s="21"/>
      <c r="K1246" s="22"/>
      <c r="L1246" s="182"/>
      <c r="M1246" s="183"/>
      <c r="N1246" s="262"/>
      <c r="O1246" s="228"/>
      <c r="P1246" s="192"/>
    </row>
    <row r="1247" spans="1:16" s="9" customFormat="1" ht="11.25" customHeight="1">
      <c r="A1247" s="100" t="s">
        <v>3294</v>
      </c>
      <c r="B1247" s="101" t="s">
        <v>3210</v>
      </c>
      <c r="C1247" s="77">
        <v>0</v>
      </c>
      <c r="D1247" s="158" t="s">
        <v>3211</v>
      </c>
      <c r="E1247" s="6">
        <v>63.290133546379906</v>
      </c>
      <c r="F1247" s="13">
        <f>E1247+(E1247*$N$4)/100</f>
        <v>63.290133546379906</v>
      </c>
      <c r="G1247" s="38">
        <v>212</v>
      </c>
      <c r="H1247" s="39">
        <v>162</v>
      </c>
      <c r="I1247" s="38" t="s">
        <v>3212</v>
      </c>
      <c r="J1247" s="21">
        <v>0</v>
      </c>
      <c r="K1247" s="22" t="s">
        <v>519</v>
      </c>
      <c r="L1247" s="182">
        <f t="shared" si="123"/>
        <v>63.290133546379906</v>
      </c>
      <c r="M1247" s="183">
        <f>IF($N$5="",(F1247*$P$5)/100+F1247,L1247+(L1247*$P$5)/100)</f>
        <v>63.290133546379906</v>
      </c>
      <c r="N1247" s="262"/>
      <c r="O1247" s="228"/>
      <c r="P1247" s="192"/>
    </row>
    <row r="1248" spans="1:16" s="9" customFormat="1" ht="11.25" customHeight="1">
      <c r="A1248" s="100" t="s">
        <v>3295</v>
      </c>
      <c r="B1248" s="101" t="s">
        <v>3213</v>
      </c>
      <c r="C1248" s="77">
        <v>0</v>
      </c>
      <c r="D1248" s="158" t="s">
        <v>3214</v>
      </c>
      <c r="E1248" s="6">
        <v>74.226100521013876</v>
      </c>
      <c r="F1248" s="13">
        <f>E1248+(E1248*$N$4)/100</f>
        <v>74.226100521013876</v>
      </c>
      <c r="G1248" s="38">
        <v>212</v>
      </c>
      <c r="H1248" s="39">
        <v>162</v>
      </c>
      <c r="I1248" s="38" t="s">
        <v>3212</v>
      </c>
      <c r="J1248" s="21">
        <v>0</v>
      </c>
      <c r="K1248" s="22" t="s">
        <v>519</v>
      </c>
      <c r="L1248" s="182">
        <f t="shared" si="123"/>
        <v>74.226100521013876</v>
      </c>
      <c r="M1248" s="183">
        <f>IF($N$5="",(F1248*$P$5)/100+F1248,L1248+(L1248*$P$5)/100)</f>
        <v>74.226100521013876</v>
      </c>
      <c r="N1248" s="262"/>
      <c r="O1248" s="228"/>
      <c r="P1248" s="192"/>
    </row>
    <row r="1249" spans="1:16" s="9" customFormat="1" ht="11.25" customHeight="1">
      <c r="A1249" s="100" t="s">
        <v>2298</v>
      </c>
      <c r="B1249" s="101">
        <v>0</v>
      </c>
      <c r="C1249" s="77" t="s">
        <v>3215</v>
      </c>
      <c r="D1249" s="158" t="s">
        <v>3216</v>
      </c>
      <c r="E1249" s="6">
        <v>112.53184580309527</v>
      </c>
      <c r="F1249" s="13">
        <f>E1249+(E1249*$N$4)/100</f>
        <v>112.53184580309527</v>
      </c>
      <c r="G1249" s="38">
        <v>0</v>
      </c>
      <c r="H1249" s="39">
        <v>0</v>
      </c>
      <c r="I1249" s="38">
        <v>0</v>
      </c>
      <c r="J1249" s="21">
        <v>0</v>
      </c>
      <c r="K1249" s="22" t="s">
        <v>519</v>
      </c>
      <c r="L1249" s="182">
        <f t="shared" si="123"/>
        <v>112.53184580309527</v>
      </c>
      <c r="M1249" s="183">
        <f>IF($N$5="",(F1249*$P$5)/100+F1249,L1249+(L1249*$P$5)/100)</f>
        <v>112.53184580309527</v>
      </c>
      <c r="N1249" s="262"/>
      <c r="O1249" s="228"/>
      <c r="P1249" s="192"/>
    </row>
    <row r="1250" spans="1:16" s="9" customFormat="1" ht="11.25" customHeight="1">
      <c r="A1250" s="100"/>
      <c r="B1250" s="101"/>
      <c r="C1250" s="77"/>
      <c r="D1250" s="158" t="s">
        <v>3217</v>
      </c>
      <c r="E1250" s="6"/>
      <c r="F1250" s="6"/>
      <c r="G1250" s="38"/>
      <c r="H1250" s="39"/>
      <c r="I1250" s="38"/>
      <c r="J1250" s="21"/>
      <c r="K1250" s="22"/>
      <c r="L1250" s="182"/>
      <c r="M1250" s="183"/>
      <c r="N1250" s="262"/>
      <c r="O1250" s="228"/>
      <c r="P1250" s="192"/>
    </row>
    <row r="1251" spans="1:16" s="9" customFormat="1" ht="11.25" customHeight="1">
      <c r="A1251" s="100"/>
      <c r="B1251" s="101"/>
      <c r="C1251" s="77"/>
      <c r="D1251" s="158" t="s">
        <v>3218</v>
      </c>
      <c r="E1251" s="6"/>
      <c r="F1251" s="6"/>
      <c r="G1251" s="38"/>
      <c r="H1251" s="39"/>
      <c r="I1251" s="38"/>
      <c r="J1251" s="21"/>
      <c r="K1251" s="22"/>
      <c r="L1251" s="182"/>
      <c r="M1251" s="183"/>
      <c r="N1251" s="262"/>
      <c r="O1251" s="228"/>
      <c r="P1251" s="192"/>
    </row>
    <row r="1252" spans="1:16" s="9" customFormat="1" ht="11.25" customHeight="1">
      <c r="A1252" s="100" t="s">
        <v>3304</v>
      </c>
      <c r="B1252" s="101" t="s">
        <v>679</v>
      </c>
      <c r="C1252" s="77"/>
      <c r="D1252" s="158" t="s">
        <v>680</v>
      </c>
      <c r="E1252" s="6">
        <v>65.491529495819194</v>
      </c>
      <c r="F1252" s="13">
        <f t="shared" ref="F1252:F1269" si="125">E1252+(E1252*$N$4)/100</f>
        <v>65.491529495819194</v>
      </c>
      <c r="G1252" s="38">
        <v>350</v>
      </c>
      <c r="H1252" s="39">
        <v>102</v>
      </c>
      <c r="I1252" s="38">
        <v>75</v>
      </c>
      <c r="J1252" s="21"/>
      <c r="K1252" s="22" t="s">
        <v>519</v>
      </c>
      <c r="L1252" s="182">
        <f t="shared" si="123"/>
        <v>65.491529495819194</v>
      </c>
      <c r="M1252" s="183">
        <f>IF($N$5="",(F1252*$P$5)/100+F1252,L1252+(L1252*$P$5)/100)</f>
        <v>65.491529495819194</v>
      </c>
      <c r="N1252" s="262"/>
      <c r="O1252" s="228"/>
      <c r="P1252" s="192"/>
    </row>
    <row r="1253" spans="1:16" s="9" customFormat="1" ht="11.25" customHeight="1">
      <c r="A1253" s="100" t="s">
        <v>1180</v>
      </c>
      <c r="B1253" s="101"/>
      <c r="C1253" s="77"/>
      <c r="D1253" s="220" t="s">
        <v>1183</v>
      </c>
      <c r="E1253" s="6">
        <v>87.740015999999997</v>
      </c>
      <c r="F1253" s="13">
        <f t="shared" si="125"/>
        <v>87.740015999999997</v>
      </c>
      <c r="G1253" s="38"/>
      <c r="H1253" s="39"/>
      <c r="I1253" s="38"/>
      <c r="J1253" s="21"/>
      <c r="K1253" s="22"/>
      <c r="L1253" s="182">
        <f>F1253-(F1253*$N$5)/100</f>
        <v>87.740015999999997</v>
      </c>
      <c r="M1253" s="183">
        <f>IF($N$5="",(F1253*$P$5)/100+F1253,L1253+(L1253*$P$5)/100)</f>
        <v>87.740015999999997</v>
      </c>
      <c r="N1253" s="262"/>
      <c r="O1253" s="228"/>
      <c r="P1253" s="192"/>
    </row>
    <row r="1254" spans="1:16" s="9" customFormat="1" ht="11.25" customHeight="1">
      <c r="A1254" s="100" t="s">
        <v>1169</v>
      </c>
      <c r="B1254" s="101"/>
      <c r="C1254" s="77"/>
      <c r="D1254" s="158" t="s">
        <v>1170</v>
      </c>
      <c r="E1254" s="6">
        <v>87.736199999999997</v>
      </c>
      <c r="F1254" s="13">
        <f t="shared" si="125"/>
        <v>87.736199999999997</v>
      </c>
      <c r="G1254" s="38"/>
      <c r="H1254" s="39"/>
      <c r="I1254" s="38"/>
      <c r="J1254" s="21"/>
      <c r="K1254" s="22"/>
      <c r="L1254" s="182">
        <f>F1254-(F1254*$N$5)/100</f>
        <v>87.736199999999997</v>
      </c>
      <c r="M1254" s="183">
        <f>IF($N$5="",(F1254*$P$5)/100+F1254,L1254+(L1254*$P$5)/100)</f>
        <v>87.736199999999997</v>
      </c>
      <c r="N1254" s="262"/>
      <c r="O1254" s="228"/>
      <c r="P1254" s="192"/>
    </row>
    <row r="1255" spans="1:16" s="9" customFormat="1" ht="11.25" customHeight="1">
      <c r="A1255" s="100"/>
      <c r="B1255" s="101"/>
      <c r="C1255" s="77"/>
      <c r="D1255" s="158" t="s">
        <v>1171</v>
      </c>
      <c r="E1255" s="6"/>
      <c r="F1255" s="13"/>
      <c r="G1255" s="38"/>
      <c r="H1255" s="39"/>
      <c r="I1255" s="38"/>
      <c r="J1255" s="21"/>
      <c r="K1255" s="22"/>
      <c r="L1255" s="182"/>
      <c r="M1255" s="183"/>
      <c r="N1255" s="262"/>
      <c r="O1255" s="228"/>
      <c r="P1255" s="192"/>
    </row>
    <row r="1256" spans="1:16" s="9" customFormat="1" ht="11.25" customHeight="1">
      <c r="A1256" s="65" t="s">
        <v>1852</v>
      </c>
      <c r="B1256" s="77" t="s">
        <v>1463</v>
      </c>
      <c r="C1256" s="77" t="s">
        <v>1366</v>
      </c>
      <c r="D1256" s="158" t="s">
        <v>6</v>
      </c>
      <c r="E1256" s="6">
        <v>73.548943011220871</v>
      </c>
      <c r="F1256" s="13">
        <f t="shared" si="125"/>
        <v>73.548943011220871</v>
      </c>
      <c r="G1256" s="38">
        <v>145</v>
      </c>
      <c r="H1256" s="39">
        <v>110</v>
      </c>
      <c r="I1256" s="38">
        <v>168</v>
      </c>
      <c r="J1256" s="21">
        <v>30</v>
      </c>
      <c r="K1256" s="22" t="s">
        <v>12</v>
      </c>
      <c r="L1256" s="182">
        <f t="shared" si="123"/>
        <v>73.548943011220871</v>
      </c>
      <c r="M1256" s="183">
        <f t="shared" ref="M1256:M1269" si="126">IF($N$5="",(F1256*$P$5)/100+F1256,L1256+(L1256*$P$5)/100)</f>
        <v>73.548943011220871</v>
      </c>
      <c r="N1256" s="262"/>
      <c r="O1256" s="228"/>
      <c r="P1256" s="192"/>
    </row>
    <row r="1257" spans="1:16" s="9" customFormat="1" ht="11.25" customHeight="1">
      <c r="A1257" s="65" t="s">
        <v>1858</v>
      </c>
      <c r="B1257" s="77" t="s">
        <v>526</v>
      </c>
      <c r="C1257" s="77" t="s">
        <v>2606</v>
      </c>
      <c r="D1257" s="158" t="s">
        <v>2772</v>
      </c>
      <c r="E1257" s="6">
        <v>66.092601892152288</v>
      </c>
      <c r="F1257" s="13">
        <f t="shared" si="125"/>
        <v>66.092601892152288</v>
      </c>
      <c r="G1257" s="38">
        <v>113</v>
      </c>
      <c r="H1257" s="39">
        <v>75</v>
      </c>
      <c r="I1257" s="38">
        <v>240</v>
      </c>
      <c r="J1257" s="21">
        <v>24</v>
      </c>
      <c r="K1257" s="22" t="s">
        <v>12</v>
      </c>
      <c r="L1257" s="182">
        <f t="shared" si="123"/>
        <v>66.092601892152288</v>
      </c>
      <c r="M1257" s="183">
        <f t="shared" si="126"/>
        <v>66.092601892152288</v>
      </c>
      <c r="N1257" s="262"/>
      <c r="O1257" s="228"/>
      <c r="P1257" s="192"/>
    </row>
    <row r="1258" spans="1:16" s="9" customFormat="1" ht="11.25" customHeight="1">
      <c r="A1258" s="65" t="s">
        <v>1867</v>
      </c>
      <c r="B1258" s="77" t="s">
        <v>510</v>
      </c>
      <c r="C1258" s="77" t="s">
        <v>2607</v>
      </c>
      <c r="D1258" s="158" t="s">
        <v>2575</v>
      </c>
      <c r="E1258" s="6">
        <v>67.996445050759689</v>
      </c>
      <c r="F1258" s="13">
        <f t="shared" si="125"/>
        <v>67.996445050759689</v>
      </c>
      <c r="G1258" s="38">
        <v>110</v>
      </c>
      <c r="H1258" s="39">
        <v>80</v>
      </c>
      <c r="I1258" s="38">
        <v>295</v>
      </c>
      <c r="J1258" s="21">
        <v>20</v>
      </c>
      <c r="K1258" s="22" t="s">
        <v>12</v>
      </c>
      <c r="L1258" s="182">
        <f t="shared" si="123"/>
        <v>67.996445050759689</v>
      </c>
      <c r="M1258" s="183">
        <f t="shared" si="126"/>
        <v>67.996445050759689</v>
      </c>
      <c r="N1258" s="262"/>
      <c r="O1258" s="228"/>
      <c r="P1258" s="192"/>
    </row>
    <row r="1259" spans="1:16" s="9" customFormat="1" ht="11.25" customHeight="1">
      <c r="A1259" s="65" t="s">
        <v>1869</v>
      </c>
      <c r="B1259" s="77" t="s">
        <v>129</v>
      </c>
      <c r="C1259" s="77">
        <v>0</v>
      </c>
      <c r="D1259" s="158" t="s">
        <v>2608</v>
      </c>
      <c r="E1259" s="6">
        <v>63.43826667429888</v>
      </c>
      <c r="F1259" s="13">
        <f t="shared" si="125"/>
        <v>63.43826667429888</v>
      </c>
      <c r="G1259" s="38">
        <v>114</v>
      </c>
      <c r="H1259" s="39">
        <v>86</v>
      </c>
      <c r="I1259" s="38">
        <v>231</v>
      </c>
      <c r="J1259" s="21">
        <v>24</v>
      </c>
      <c r="K1259" s="22" t="s">
        <v>12</v>
      </c>
      <c r="L1259" s="182">
        <f t="shared" si="123"/>
        <v>63.43826667429888</v>
      </c>
      <c r="M1259" s="183">
        <f t="shared" si="126"/>
        <v>63.43826667429888</v>
      </c>
      <c r="N1259" s="262"/>
      <c r="O1259" s="228"/>
      <c r="P1259" s="192"/>
    </row>
    <row r="1260" spans="1:16" s="9" customFormat="1" ht="11.25" customHeight="1">
      <c r="A1260" s="65" t="s">
        <v>1870</v>
      </c>
      <c r="B1260" s="77" t="s">
        <v>1693</v>
      </c>
      <c r="C1260" s="77" t="s">
        <v>1722</v>
      </c>
      <c r="D1260" s="158" t="s">
        <v>2584</v>
      </c>
      <c r="E1260" s="6">
        <v>49.476551495579706</v>
      </c>
      <c r="F1260" s="13">
        <f t="shared" si="125"/>
        <v>49.476551495579706</v>
      </c>
      <c r="G1260" s="38">
        <v>167</v>
      </c>
      <c r="H1260" s="39">
        <v>119</v>
      </c>
      <c r="I1260" s="38">
        <v>126</v>
      </c>
      <c r="J1260" s="21">
        <v>18</v>
      </c>
      <c r="K1260" s="22" t="s">
        <v>12</v>
      </c>
      <c r="L1260" s="182">
        <f t="shared" si="123"/>
        <v>49.476551495579706</v>
      </c>
      <c r="M1260" s="183">
        <f t="shared" si="126"/>
        <v>49.476551495579706</v>
      </c>
      <c r="N1260" s="262"/>
      <c r="O1260" s="228"/>
      <c r="P1260" s="192"/>
    </row>
    <row r="1261" spans="1:16" s="9" customFormat="1" ht="11.25" customHeight="1">
      <c r="A1261" s="65" t="s">
        <v>1871</v>
      </c>
      <c r="B1261" s="77" t="s">
        <v>130</v>
      </c>
      <c r="C1261" s="77" t="s">
        <v>1722</v>
      </c>
      <c r="D1261" s="158" t="s">
        <v>2576</v>
      </c>
      <c r="E1261" s="6">
        <v>59.849605603307516</v>
      </c>
      <c r="F1261" s="13">
        <f t="shared" si="125"/>
        <v>59.849605603307516</v>
      </c>
      <c r="G1261" s="38">
        <v>176</v>
      </c>
      <c r="H1261" s="39">
        <v>113</v>
      </c>
      <c r="I1261" s="38">
        <v>135</v>
      </c>
      <c r="J1261" s="21">
        <v>18</v>
      </c>
      <c r="K1261" s="22" t="s">
        <v>12</v>
      </c>
      <c r="L1261" s="182">
        <f t="shared" si="123"/>
        <v>59.849605603307516</v>
      </c>
      <c r="M1261" s="183">
        <f t="shared" si="126"/>
        <v>59.849605603307516</v>
      </c>
      <c r="N1261" s="262"/>
      <c r="O1261" s="228"/>
      <c r="P1261" s="192"/>
    </row>
    <row r="1262" spans="1:16" s="9" customFormat="1" ht="11.25" customHeight="1">
      <c r="A1262" s="66" t="s">
        <v>1879</v>
      </c>
      <c r="B1262" s="81" t="s">
        <v>3522</v>
      </c>
      <c r="C1262" s="81">
        <v>0</v>
      </c>
      <c r="D1262" s="164" t="s">
        <v>3192</v>
      </c>
      <c r="E1262" s="11">
        <v>28.050045162210449</v>
      </c>
      <c r="F1262" s="13">
        <f t="shared" si="125"/>
        <v>28.050045162210449</v>
      </c>
      <c r="G1262" s="40">
        <v>127</v>
      </c>
      <c r="H1262" s="50">
        <v>98</v>
      </c>
      <c r="I1262" s="40">
        <v>162</v>
      </c>
      <c r="J1262" s="23">
        <v>30</v>
      </c>
      <c r="K1262" s="24" t="s">
        <v>12</v>
      </c>
      <c r="L1262" s="182">
        <f t="shared" si="123"/>
        <v>28.050045162210449</v>
      </c>
      <c r="M1262" s="183">
        <f t="shared" si="126"/>
        <v>28.050045162210449</v>
      </c>
      <c r="N1262" s="262"/>
      <c r="O1262" s="228"/>
      <c r="P1262" s="192"/>
    </row>
    <row r="1263" spans="1:16" s="9" customFormat="1" ht="11.25" customHeight="1">
      <c r="A1263" s="68" t="s">
        <v>321</v>
      </c>
      <c r="B1263" s="76" t="s">
        <v>3522</v>
      </c>
      <c r="C1263" s="76">
        <v>0</v>
      </c>
      <c r="D1263" s="162" t="s">
        <v>3192</v>
      </c>
      <c r="E1263" s="13">
        <v>34.86727132821602</v>
      </c>
      <c r="F1263" s="13">
        <f t="shared" si="125"/>
        <v>34.86727132821602</v>
      </c>
      <c r="G1263" s="41">
        <v>127</v>
      </c>
      <c r="H1263" s="51">
        <v>98</v>
      </c>
      <c r="I1263" s="41">
        <v>162</v>
      </c>
      <c r="J1263" s="27">
        <v>30</v>
      </c>
      <c r="K1263" s="28" t="s">
        <v>12</v>
      </c>
      <c r="L1263" s="182">
        <f t="shared" si="123"/>
        <v>34.86727132821602</v>
      </c>
      <c r="M1263" s="183">
        <f t="shared" si="126"/>
        <v>34.86727132821602</v>
      </c>
      <c r="N1263" s="262"/>
      <c r="O1263" s="228"/>
      <c r="P1263" s="192"/>
    </row>
    <row r="1264" spans="1:16" s="9" customFormat="1" ht="11.25" customHeight="1">
      <c r="A1264" s="65" t="s">
        <v>1880</v>
      </c>
      <c r="B1264" s="77" t="s">
        <v>3522</v>
      </c>
      <c r="C1264" s="77">
        <v>0</v>
      </c>
      <c r="D1264" s="158" t="s">
        <v>2558</v>
      </c>
      <c r="E1264" s="6">
        <v>49.776572005755028</v>
      </c>
      <c r="F1264" s="13">
        <f t="shared" si="125"/>
        <v>49.776572005755028</v>
      </c>
      <c r="G1264" s="38">
        <v>123</v>
      </c>
      <c r="H1264" s="39">
        <v>92</v>
      </c>
      <c r="I1264" s="38">
        <v>170</v>
      </c>
      <c r="J1264" s="21">
        <v>30</v>
      </c>
      <c r="K1264" s="22" t="s">
        <v>12</v>
      </c>
      <c r="L1264" s="182">
        <f t="shared" si="123"/>
        <v>49.776572005755028</v>
      </c>
      <c r="M1264" s="183">
        <f t="shared" si="126"/>
        <v>49.776572005755028</v>
      </c>
      <c r="N1264" s="262"/>
      <c r="O1264" s="228"/>
      <c r="P1264" s="192"/>
    </row>
    <row r="1265" spans="1:16" s="9" customFormat="1" ht="11.25" customHeight="1">
      <c r="A1265" s="65" t="s">
        <v>1881</v>
      </c>
      <c r="B1265" s="77" t="s">
        <v>3522</v>
      </c>
      <c r="C1265" s="77">
        <v>0</v>
      </c>
      <c r="D1265" s="158" t="s">
        <v>2557</v>
      </c>
      <c r="E1265" s="6">
        <v>41.21268863331597</v>
      </c>
      <c r="F1265" s="13">
        <f t="shared" si="125"/>
        <v>41.21268863331597</v>
      </c>
      <c r="G1265" s="38">
        <v>127</v>
      </c>
      <c r="H1265" s="39">
        <v>98</v>
      </c>
      <c r="I1265" s="38">
        <v>162</v>
      </c>
      <c r="J1265" s="21">
        <v>30</v>
      </c>
      <c r="K1265" s="22" t="s">
        <v>12</v>
      </c>
      <c r="L1265" s="182">
        <f t="shared" si="123"/>
        <v>41.21268863331597</v>
      </c>
      <c r="M1265" s="183">
        <f t="shared" si="126"/>
        <v>41.21268863331597</v>
      </c>
      <c r="N1265" s="262"/>
      <c r="O1265" s="228"/>
      <c r="P1265" s="192"/>
    </row>
    <row r="1266" spans="1:16" s="9" customFormat="1" ht="11.25" customHeight="1">
      <c r="A1266" s="65" t="s">
        <v>1890</v>
      </c>
      <c r="B1266" s="77" t="s">
        <v>523</v>
      </c>
      <c r="C1266" s="77" t="s">
        <v>337</v>
      </c>
      <c r="D1266" s="158" t="s">
        <v>1747</v>
      </c>
      <c r="E1266" s="6">
        <v>68.408970901930957</v>
      </c>
      <c r="F1266" s="13">
        <f t="shared" si="125"/>
        <v>68.408970901930957</v>
      </c>
      <c r="G1266" s="38">
        <v>360</v>
      </c>
      <c r="H1266" s="39">
        <v>245</v>
      </c>
      <c r="I1266" s="38">
        <v>34</v>
      </c>
      <c r="J1266" s="21">
        <v>20</v>
      </c>
      <c r="K1266" s="22" t="s">
        <v>12</v>
      </c>
      <c r="L1266" s="182">
        <f t="shared" si="123"/>
        <v>68.408970901930957</v>
      </c>
      <c r="M1266" s="183">
        <f t="shared" si="126"/>
        <v>68.408970901930957</v>
      </c>
      <c r="N1266" s="262"/>
      <c r="O1266" s="228"/>
      <c r="P1266" s="192"/>
    </row>
    <row r="1267" spans="1:16" s="9" customFormat="1" ht="11.25" customHeight="1">
      <c r="A1267" s="65" t="s">
        <v>1898</v>
      </c>
      <c r="B1267" s="77" t="s">
        <v>535</v>
      </c>
      <c r="C1267" s="77" t="s">
        <v>35</v>
      </c>
      <c r="D1267" s="158" t="s">
        <v>2775</v>
      </c>
      <c r="E1267" s="6">
        <v>61.747296523443374</v>
      </c>
      <c r="F1267" s="13">
        <f t="shared" si="125"/>
        <v>61.747296523443374</v>
      </c>
      <c r="G1267" s="38">
        <v>114</v>
      </c>
      <c r="H1267" s="39">
        <v>69</v>
      </c>
      <c r="I1267" s="38">
        <v>214</v>
      </c>
      <c r="J1267" s="21">
        <v>24</v>
      </c>
      <c r="K1267" s="22" t="s">
        <v>12</v>
      </c>
      <c r="L1267" s="182">
        <f t="shared" si="123"/>
        <v>61.747296523443374</v>
      </c>
      <c r="M1267" s="183">
        <f t="shared" si="126"/>
        <v>61.747296523443374</v>
      </c>
      <c r="N1267" s="262"/>
      <c r="O1267" s="228"/>
      <c r="P1267" s="192"/>
    </row>
    <row r="1268" spans="1:16" ht="11.25" customHeight="1">
      <c r="A1268" s="65" t="s">
        <v>1898</v>
      </c>
      <c r="B1268" s="77" t="s">
        <v>535</v>
      </c>
      <c r="C1268" s="77" t="s">
        <v>35</v>
      </c>
      <c r="D1268" s="158" t="s">
        <v>37</v>
      </c>
      <c r="E1268" s="6">
        <v>61.747296523443374</v>
      </c>
      <c r="F1268" s="13">
        <f t="shared" si="125"/>
        <v>61.747296523443374</v>
      </c>
      <c r="G1268" s="38">
        <v>114</v>
      </c>
      <c r="H1268" s="39">
        <v>69</v>
      </c>
      <c r="I1268" s="38">
        <v>214</v>
      </c>
      <c r="J1268" s="21">
        <v>24</v>
      </c>
      <c r="K1268" s="22" t="s">
        <v>12</v>
      </c>
      <c r="L1268" s="182">
        <f t="shared" si="123"/>
        <v>61.747296523443374</v>
      </c>
      <c r="M1268" s="183">
        <f t="shared" si="126"/>
        <v>61.747296523443374</v>
      </c>
      <c r="P1268" s="192"/>
    </row>
    <row r="1269" spans="1:16" ht="11.25" customHeight="1">
      <c r="A1269" s="65" t="s">
        <v>3301</v>
      </c>
      <c r="B1269" s="77" t="s">
        <v>1557</v>
      </c>
      <c r="C1269" s="77" t="s">
        <v>35</v>
      </c>
      <c r="D1269" s="158" t="s">
        <v>2072</v>
      </c>
      <c r="E1269" s="6">
        <v>80.227525192699574</v>
      </c>
      <c r="F1269" s="13">
        <f t="shared" si="125"/>
        <v>80.227525192699574</v>
      </c>
      <c r="G1269" s="38">
        <v>126</v>
      </c>
      <c r="H1269" s="39">
        <v>68</v>
      </c>
      <c r="I1269" s="38">
        <v>210</v>
      </c>
      <c r="J1269" s="21">
        <v>24</v>
      </c>
      <c r="K1269" s="22" t="s">
        <v>12</v>
      </c>
      <c r="L1269" s="182">
        <f t="shared" si="123"/>
        <v>80.227525192699574</v>
      </c>
      <c r="M1269" s="183">
        <f t="shared" si="126"/>
        <v>80.227525192699574</v>
      </c>
      <c r="P1269" s="192"/>
    </row>
    <row r="1270" spans="1:16" ht="11.25" customHeight="1">
      <c r="A1270" s="65"/>
      <c r="B1270" s="77"/>
      <c r="C1270" s="77"/>
      <c r="D1270" s="158" t="s">
        <v>2073</v>
      </c>
      <c r="E1270" s="6"/>
      <c r="F1270" s="6"/>
      <c r="G1270" s="38"/>
      <c r="H1270" s="39"/>
      <c r="I1270" s="38"/>
      <c r="J1270" s="21"/>
      <c r="K1270" s="22"/>
      <c r="L1270" s="182"/>
      <c r="M1270" s="183"/>
      <c r="P1270" s="192"/>
    </row>
    <row r="1271" spans="1:16" s="9" customFormat="1" ht="11.25" customHeight="1">
      <c r="A1271" s="65" t="s">
        <v>1929</v>
      </c>
      <c r="B1271" s="77" t="s">
        <v>2618</v>
      </c>
      <c r="C1271" s="77" t="s">
        <v>2552</v>
      </c>
      <c r="D1271" s="158" t="s">
        <v>2553</v>
      </c>
      <c r="E1271" s="6">
        <v>159.36400592079724</v>
      </c>
      <c r="F1271" s="13">
        <f>E1271+(E1271*$N$4)/100</f>
        <v>159.36400592079724</v>
      </c>
      <c r="G1271" s="38">
        <v>163</v>
      </c>
      <c r="H1271" s="39">
        <v>83</v>
      </c>
      <c r="I1271" s="38">
        <v>275</v>
      </c>
      <c r="J1271" s="21">
        <v>8</v>
      </c>
      <c r="K1271" s="22" t="s">
        <v>12</v>
      </c>
      <c r="L1271" s="182">
        <f t="shared" si="123"/>
        <v>159.36400592079724</v>
      </c>
      <c r="M1271" s="183">
        <f>IF($N$5="",(F1271*$P$5)/100+F1271,L1271+(L1271*$P$5)/100)</f>
        <v>159.36400592079724</v>
      </c>
      <c r="N1271" s="262"/>
      <c r="O1271" s="228"/>
      <c r="P1271" s="192"/>
    </row>
    <row r="1272" spans="1:16" s="9" customFormat="1" ht="11.25" customHeight="1">
      <c r="A1272" s="65" t="s">
        <v>1930</v>
      </c>
      <c r="B1272" s="77" t="s">
        <v>506</v>
      </c>
      <c r="C1272" s="77">
        <v>0</v>
      </c>
      <c r="D1272" s="158" t="s">
        <v>1358</v>
      </c>
      <c r="E1272" s="6">
        <v>106.78151553206949</v>
      </c>
      <c r="F1272" s="13">
        <f>E1272+(E1272*$N$4)/100</f>
        <v>106.78151553206949</v>
      </c>
      <c r="G1272" s="38">
        <v>126</v>
      </c>
      <c r="H1272" s="39">
        <v>64</v>
      </c>
      <c r="I1272" s="38">
        <v>215</v>
      </c>
      <c r="J1272" s="21">
        <v>10</v>
      </c>
      <c r="K1272" s="22" t="s">
        <v>12</v>
      </c>
      <c r="L1272" s="182">
        <f t="shared" si="123"/>
        <v>106.78151553206949</v>
      </c>
      <c r="M1272" s="183">
        <f>IF($N$5="",(F1272*$P$5)/100+F1272,L1272+(L1272*$P$5)/100)</f>
        <v>106.78151553206949</v>
      </c>
      <c r="N1272" s="262"/>
      <c r="O1272" s="228"/>
      <c r="P1272" s="192"/>
    </row>
    <row r="1273" spans="1:16" s="9" customFormat="1" ht="11.25" customHeight="1">
      <c r="A1273" s="65" t="s">
        <v>985</v>
      </c>
      <c r="B1273" s="77" t="s">
        <v>2346</v>
      </c>
      <c r="C1273" s="77" t="s">
        <v>2347</v>
      </c>
      <c r="D1273" s="158" t="s">
        <v>2348</v>
      </c>
      <c r="E1273" s="6">
        <v>69.229144754104297</v>
      </c>
      <c r="F1273" s="13">
        <f>E1273+(E1273*$N$4)/100</f>
        <v>69.229144754104297</v>
      </c>
      <c r="G1273" s="38">
        <v>137</v>
      </c>
      <c r="H1273" s="39">
        <v>92</v>
      </c>
      <c r="I1273" s="38">
        <v>207.5</v>
      </c>
      <c r="J1273" s="21">
        <v>0</v>
      </c>
      <c r="K1273" s="22" t="s">
        <v>12</v>
      </c>
      <c r="L1273" s="182">
        <f t="shared" si="123"/>
        <v>69.229144754104297</v>
      </c>
      <c r="M1273" s="183">
        <f>IF($N$5="",(F1273*$P$5)/100+F1273,L1273+(L1273*$P$5)/100)</f>
        <v>69.229144754104297</v>
      </c>
      <c r="N1273" s="262"/>
      <c r="O1273" s="228"/>
      <c r="P1273" s="192"/>
    </row>
    <row r="1274" spans="1:16" s="9" customFormat="1" ht="11.25" customHeight="1">
      <c r="A1274" s="65" t="s">
        <v>986</v>
      </c>
      <c r="B1274" s="77" t="s">
        <v>2350</v>
      </c>
      <c r="C1274" s="77" t="s">
        <v>2351</v>
      </c>
      <c r="D1274" s="158" t="s">
        <v>2352</v>
      </c>
      <c r="E1274" s="6">
        <v>66.589599997954039</v>
      </c>
      <c r="F1274" s="13">
        <f>E1274+(E1274*$N$4)/100</f>
        <v>66.589599997954039</v>
      </c>
      <c r="G1274" s="38">
        <v>140</v>
      </c>
      <c r="H1274" s="39">
        <v>94</v>
      </c>
      <c r="I1274" s="38">
        <v>167</v>
      </c>
      <c r="J1274" s="21">
        <v>0</v>
      </c>
      <c r="K1274" s="22" t="s">
        <v>12</v>
      </c>
      <c r="L1274" s="182">
        <f t="shared" si="123"/>
        <v>66.589599997954039</v>
      </c>
      <c r="M1274" s="183">
        <f>IF($N$5="",(F1274*$P$5)/100+F1274,L1274+(L1274*$P$5)/100)</f>
        <v>66.589599997954039</v>
      </c>
      <c r="N1274" s="262"/>
      <c r="O1274" s="228"/>
      <c r="P1274" s="192"/>
    </row>
    <row r="1275" spans="1:16" s="9" customFormat="1" ht="11.25" customHeight="1">
      <c r="A1275" s="65" t="s">
        <v>1937</v>
      </c>
      <c r="B1275" s="77" t="s">
        <v>1703</v>
      </c>
      <c r="C1275" s="77" t="s">
        <v>1732</v>
      </c>
      <c r="D1275" s="158" t="s">
        <v>1225</v>
      </c>
      <c r="E1275" s="6">
        <v>92.596137876103668</v>
      </c>
      <c r="F1275" s="13">
        <f>E1275+(E1275*$N$4)/100</f>
        <v>92.596137876103668</v>
      </c>
      <c r="G1275" s="38">
        <v>157</v>
      </c>
      <c r="H1275" s="39">
        <v>100</v>
      </c>
      <c r="I1275" s="38">
        <v>185</v>
      </c>
      <c r="J1275" s="21">
        <v>18</v>
      </c>
      <c r="K1275" s="22" t="s">
        <v>12</v>
      </c>
      <c r="L1275" s="182">
        <f t="shared" si="123"/>
        <v>92.596137876103668</v>
      </c>
      <c r="M1275" s="183">
        <f>IF($N$5="",(F1275*$P$5)/100+F1275,L1275+(L1275*$P$5)/100)</f>
        <v>92.596137876103668</v>
      </c>
      <c r="N1275" s="262"/>
      <c r="O1275" s="228"/>
      <c r="P1275" s="192"/>
    </row>
    <row r="1276" spans="1:16" s="9" customFormat="1" ht="11.25" hidden="1" customHeight="1">
      <c r="A1276" s="268" t="s">
        <v>1633</v>
      </c>
      <c r="B1276" s="269"/>
      <c r="C1276" s="269"/>
      <c r="D1276" s="269" t="s">
        <v>1632</v>
      </c>
      <c r="E1276" s="269"/>
      <c r="F1276" s="269"/>
      <c r="G1276" s="269"/>
      <c r="H1276" s="269"/>
      <c r="I1276" s="269"/>
      <c r="J1276" s="269"/>
      <c r="K1276" s="270"/>
      <c r="L1276" s="184"/>
      <c r="M1276" s="185"/>
      <c r="N1276" s="262"/>
      <c r="O1276" s="228"/>
      <c r="P1276" s="192"/>
    </row>
    <row r="1277" spans="1:16" s="9" customFormat="1" ht="11.25" hidden="1" customHeight="1">
      <c r="A1277" s="65" t="s">
        <v>2207</v>
      </c>
      <c r="B1277" s="77" t="s">
        <v>19</v>
      </c>
      <c r="C1277" s="77" t="s">
        <v>1442</v>
      </c>
      <c r="D1277" s="158" t="s">
        <v>3219</v>
      </c>
      <c r="E1277" s="6">
        <v>61.905781608652788</v>
      </c>
      <c r="F1277" s="13">
        <f>E1277+(E1277*$N$4)/100</f>
        <v>61.905781608652788</v>
      </c>
      <c r="G1277" s="38">
        <v>208</v>
      </c>
      <c r="H1277" s="39">
        <v>200</v>
      </c>
      <c r="I1277" s="38">
        <v>18</v>
      </c>
      <c r="J1277" s="21">
        <v>6</v>
      </c>
      <c r="K1277" s="22" t="s">
        <v>43</v>
      </c>
      <c r="L1277" s="182">
        <f t="shared" ref="L1277:L1286" si="127">F1277-(F1277*$N$5)/100</f>
        <v>61.905781608652788</v>
      </c>
      <c r="M1277" s="183">
        <f>IF($N$5="",(F1277*$P$5)/100+F1277,L1277+(L1277*$P$5)/100)</f>
        <v>61.905781608652788</v>
      </c>
      <c r="N1277" s="262"/>
      <c r="O1277" s="228"/>
      <c r="P1277" s="192"/>
    </row>
    <row r="1278" spans="1:16" s="9" customFormat="1" ht="11.25" hidden="1" customHeight="1">
      <c r="A1278" s="65" t="s">
        <v>2212</v>
      </c>
      <c r="B1278" s="77" t="s">
        <v>3089</v>
      </c>
      <c r="C1278" s="77" t="s">
        <v>1447</v>
      </c>
      <c r="D1278" s="158" t="s">
        <v>2143</v>
      </c>
      <c r="E1278" s="6">
        <v>71.580282652569593</v>
      </c>
      <c r="F1278" s="13">
        <f>E1278+(E1278*$N$4)/100</f>
        <v>71.580282652569593</v>
      </c>
      <c r="G1278" s="38">
        <v>259</v>
      </c>
      <c r="H1278" s="39">
        <v>174</v>
      </c>
      <c r="I1278" s="38">
        <v>30</v>
      </c>
      <c r="J1278" s="21">
        <v>6</v>
      </c>
      <c r="K1278" s="22" t="s">
        <v>43</v>
      </c>
      <c r="L1278" s="182">
        <f t="shared" si="127"/>
        <v>71.580282652569593</v>
      </c>
      <c r="M1278" s="183">
        <f>IF($N$5="",(F1278*$P$5)/100+F1278,L1278+(L1278*$P$5)/100)</f>
        <v>71.580282652569593</v>
      </c>
      <c r="N1278" s="262"/>
      <c r="O1278" s="228"/>
      <c r="P1278" s="192"/>
    </row>
    <row r="1279" spans="1:16" ht="11.25" hidden="1" customHeight="1">
      <c r="A1279" s="65" t="s">
        <v>2215</v>
      </c>
      <c r="B1279" s="77" t="s">
        <v>29</v>
      </c>
      <c r="C1279" s="77" t="s">
        <v>477</v>
      </c>
      <c r="D1279" s="158" t="s">
        <v>2144</v>
      </c>
      <c r="E1279" s="6">
        <v>75.880060894310418</v>
      </c>
      <c r="F1279" s="13">
        <f>E1279+(E1279*$N$4)/100</f>
        <v>75.880060894310418</v>
      </c>
      <c r="G1279" s="38">
        <v>317</v>
      </c>
      <c r="H1279" s="39">
        <v>158</v>
      </c>
      <c r="I1279" s="38">
        <v>30</v>
      </c>
      <c r="J1279" s="21">
        <v>6</v>
      </c>
      <c r="K1279" s="22" t="s">
        <v>43</v>
      </c>
      <c r="L1279" s="182">
        <f t="shared" si="127"/>
        <v>75.880060894310418</v>
      </c>
      <c r="M1279" s="183">
        <f>IF($N$5="",(F1279*$P$5)/100+F1279,L1279+(L1279*$P$5)/100)</f>
        <v>75.880060894310418</v>
      </c>
      <c r="P1279" s="192"/>
    </row>
    <row r="1280" spans="1:16" s="8" customFormat="1" ht="11.25" hidden="1" customHeight="1">
      <c r="A1280" s="65" t="s">
        <v>2218</v>
      </c>
      <c r="B1280" s="77" t="s">
        <v>30</v>
      </c>
      <c r="C1280" s="77" t="s">
        <v>31</v>
      </c>
      <c r="D1280" s="158" t="s">
        <v>2145</v>
      </c>
      <c r="E1280" s="6">
        <v>82.798293834547195</v>
      </c>
      <c r="F1280" s="13">
        <f>E1280+(E1280*$N$4)/100</f>
        <v>82.798293834547195</v>
      </c>
      <c r="G1280" s="38">
        <v>335</v>
      </c>
      <c r="H1280" s="39">
        <v>155</v>
      </c>
      <c r="I1280" s="38">
        <v>30</v>
      </c>
      <c r="J1280" s="21">
        <v>6</v>
      </c>
      <c r="K1280" s="22" t="s">
        <v>43</v>
      </c>
      <c r="L1280" s="182">
        <f t="shared" si="127"/>
        <v>82.798293834547195</v>
      </c>
      <c r="M1280" s="183">
        <f>IF($N$5="",(F1280*$P$5)/100+F1280,L1280+(L1280*$P$5)/100)</f>
        <v>82.798293834547195</v>
      </c>
      <c r="N1280" s="262"/>
      <c r="O1280" s="228"/>
      <c r="P1280" s="192"/>
    </row>
    <row r="1281" spans="1:16" s="8" customFormat="1" ht="11.25" hidden="1" customHeight="1">
      <c r="A1281" s="65" t="s">
        <v>2226</v>
      </c>
      <c r="B1281" s="77" t="s">
        <v>468</v>
      </c>
      <c r="C1281" s="77" t="s">
        <v>469</v>
      </c>
      <c r="D1281" s="158" t="s">
        <v>1780</v>
      </c>
      <c r="E1281" s="6">
        <v>72.352037721600013</v>
      </c>
      <c r="F1281" s="13">
        <f>E1281+(E1281*$N$4)/100</f>
        <v>72.352037721600013</v>
      </c>
      <c r="G1281" s="38">
        <v>285</v>
      </c>
      <c r="H1281" s="39">
        <v>173</v>
      </c>
      <c r="I1281" s="38" t="s">
        <v>470</v>
      </c>
      <c r="J1281" s="21">
        <v>6</v>
      </c>
      <c r="K1281" s="22" t="s">
        <v>43</v>
      </c>
      <c r="L1281" s="182">
        <f t="shared" si="127"/>
        <v>72.352037721600013</v>
      </c>
      <c r="M1281" s="183">
        <f>IF($N$5="",(F1281*$P$5)/100+F1281,L1281+(L1281*$P$5)/100)</f>
        <v>72.352037721600013</v>
      </c>
      <c r="N1281" s="262"/>
      <c r="O1281" s="228"/>
      <c r="P1281" s="192"/>
    </row>
    <row r="1282" spans="1:16" s="8" customFormat="1" ht="11.25" hidden="1" customHeight="1">
      <c r="A1282" s="65"/>
      <c r="B1282" s="77"/>
      <c r="C1282" s="77"/>
      <c r="D1282" s="158" t="s">
        <v>3032</v>
      </c>
      <c r="E1282" s="6"/>
      <c r="F1282" s="13"/>
      <c r="G1282" s="38"/>
      <c r="H1282" s="39"/>
      <c r="I1282" s="38"/>
      <c r="J1282" s="21"/>
      <c r="K1282" s="22"/>
      <c r="L1282" s="182"/>
      <c r="M1282" s="183"/>
      <c r="N1282" s="262"/>
      <c r="O1282" s="228"/>
      <c r="P1282" s="192"/>
    </row>
    <row r="1283" spans="1:16" s="8" customFormat="1" ht="11.25" hidden="1" customHeight="1">
      <c r="A1283" s="65" t="s">
        <v>2244</v>
      </c>
      <c r="B1283" s="77" t="s">
        <v>486</v>
      </c>
      <c r="C1283" s="77" t="s">
        <v>487</v>
      </c>
      <c r="D1283" s="158" t="s">
        <v>2149</v>
      </c>
      <c r="E1283" s="6">
        <v>73.785297135513588</v>
      </c>
      <c r="F1283" s="13">
        <f>E1283+(E1283*$N$4)/100</f>
        <v>73.785297135513588</v>
      </c>
      <c r="G1283" s="38">
        <v>432</v>
      </c>
      <c r="H1283" s="39">
        <v>144</v>
      </c>
      <c r="I1283" s="38">
        <v>18</v>
      </c>
      <c r="J1283" s="21">
        <v>6</v>
      </c>
      <c r="K1283" s="22" t="s">
        <v>43</v>
      </c>
      <c r="L1283" s="182">
        <f t="shared" si="127"/>
        <v>73.785297135513588</v>
      </c>
      <c r="M1283" s="183">
        <f>IF($N$5="",(F1283*$P$5)/100+F1283,L1283+(L1283*$P$5)/100)</f>
        <v>73.785297135513588</v>
      </c>
      <c r="N1283" s="262"/>
      <c r="O1283" s="228"/>
      <c r="P1283" s="192"/>
    </row>
    <row r="1284" spans="1:16" s="8" customFormat="1" ht="11.25" hidden="1" customHeight="1">
      <c r="A1284" s="65" t="s">
        <v>961</v>
      </c>
      <c r="B1284" s="77" t="s">
        <v>20</v>
      </c>
      <c r="C1284" s="77" t="s">
        <v>3149</v>
      </c>
      <c r="D1284" s="158" t="s">
        <v>461</v>
      </c>
      <c r="E1284" s="6">
        <v>56.806685616844796</v>
      </c>
      <c r="F1284" s="13">
        <f>E1284+(E1284*$N$4)/100</f>
        <v>56.806685616844796</v>
      </c>
      <c r="G1284" s="38">
        <v>216</v>
      </c>
      <c r="H1284" s="39">
        <v>224</v>
      </c>
      <c r="I1284" s="38">
        <v>30</v>
      </c>
      <c r="J1284" s="21">
        <v>6</v>
      </c>
      <c r="K1284" s="22" t="s">
        <v>43</v>
      </c>
      <c r="L1284" s="182">
        <f t="shared" si="127"/>
        <v>56.806685616844796</v>
      </c>
      <c r="M1284" s="183">
        <f>IF($N$5="",(F1284*$P$5)/100+F1284,L1284+(L1284*$P$5)/100)</f>
        <v>56.806685616844796</v>
      </c>
      <c r="N1284" s="262"/>
      <c r="O1284" s="228"/>
      <c r="P1284" s="192"/>
    </row>
    <row r="1285" spans="1:16" ht="11.25" hidden="1" customHeight="1">
      <c r="A1285" s="65" t="s">
        <v>260</v>
      </c>
      <c r="B1285" s="77">
        <v>0</v>
      </c>
      <c r="C1285" s="77">
        <v>0</v>
      </c>
      <c r="D1285" s="158" t="s">
        <v>685</v>
      </c>
      <c r="E1285" s="6">
        <v>93.230768606976014</v>
      </c>
      <c r="F1285" s="13">
        <f>E1285+(E1285*$N$4)/100</f>
        <v>93.230768606976014</v>
      </c>
      <c r="G1285" s="38">
        <v>313</v>
      </c>
      <c r="H1285" s="39">
        <v>152</v>
      </c>
      <c r="I1285" s="38">
        <v>39</v>
      </c>
      <c r="J1285" s="21">
        <v>6</v>
      </c>
      <c r="K1285" s="22" t="s">
        <v>43</v>
      </c>
      <c r="L1285" s="182">
        <f t="shared" si="127"/>
        <v>93.230768606976014</v>
      </c>
      <c r="M1285" s="183">
        <f>IF($N$5="",(F1285*$P$5)/100+F1285,L1285+(L1285*$P$5)/100)</f>
        <v>93.230768606976014</v>
      </c>
      <c r="P1285" s="192"/>
    </row>
    <row r="1286" spans="1:16" ht="11.25" hidden="1" customHeight="1">
      <c r="A1286" s="65" t="s">
        <v>2076</v>
      </c>
      <c r="B1286" s="77" t="s">
        <v>474</v>
      </c>
      <c r="C1286" s="77">
        <v>0</v>
      </c>
      <c r="D1286" s="158" t="s">
        <v>2074</v>
      </c>
      <c r="E1286" s="6">
        <v>77.892136609996825</v>
      </c>
      <c r="F1286" s="13">
        <f>E1286+(E1286*$N$4)/100</f>
        <v>77.892136609996825</v>
      </c>
      <c r="G1286" s="38">
        <v>153</v>
      </c>
      <c r="H1286" s="39">
        <v>150</v>
      </c>
      <c r="I1286" s="38">
        <v>30</v>
      </c>
      <c r="J1286" s="21">
        <v>6</v>
      </c>
      <c r="K1286" s="22" t="s">
        <v>43</v>
      </c>
      <c r="L1286" s="182">
        <f t="shared" si="127"/>
        <v>77.892136609996825</v>
      </c>
      <c r="M1286" s="183">
        <f>IF($N$5="",(F1286*$P$5)/100+F1286,L1286+(L1286*$P$5)/100)</f>
        <v>77.892136609996825</v>
      </c>
      <c r="P1286" s="192"/>
    </row>
    <row r="1287" spans="1:16" ht="11.25" hidden="1" customHeight="1">
      <c r="A1287" s="65"/>
      <c r="B1287" s="77"/>
      <c r="C1287" s="77"/>
      <c r="D1287" s="158" t="s">
        <v>2075</v>
      </c>
      <c r="E1287" s="6"/>
      <c r="F1287" s="6"/>
      <c r="G1287" s="38">
        <v>203</v>
      </c>
      <c r="H1287" s="39">
        <v>150</v>
      </c>
      <c r="I1287" s="38">
        <v>30</v>
      </c>
      <c r="J1287" s="21">
        <v>6</v>
      </c>
      <c r="K1287" s="22" t="s">
        <v>43</v>
      </c>
      <c r="L1287" s="182"/>
      <c r="M1287" s="183"/>
      <c r="P1287" s="192"/>
    </row>
    <row r="1288" spans="1:16" ht="11.25" hidden="1" customHeight="1">
      <c r="A1288" s="85" t="s">
        <v>1176</v>
      </c>
      <c r="B1288" s="86"/>
      <c r="C1288" s="86"/>
      <c r="D1288" s="168" t="s">
        <v>1177</v>
      </c>
      <c r="E1288" s="87">
        <v>122.39616479999998</v>
      </c>
      <c r="F1288" s="13">
        <f>E1288+(E1288*$N$4)/100</f>
        <v>122.39616479999998</v>
      </c>
      <c r="G1288" s="88"/>
      <c r="H1288" s="89"/>
      <c r="I1288" s="88"/>
      <c r="J1288" s="90"/>
      <c r="K1288" s="91"/>
      <c r="L1288" s="182">
        <f>F1288-(F1288*$N$5)/100</f>
        <v>122.39616479999998</v>
      </c>
      <c r="M1288" s="183">
        <f>IF($N$5="",(F1288*$P$5)/100+F1288,L1288+(L1288*$P$5)/100)</f>
        <v>122.39616479999998</v>
      </c>
      <c r="P1288" s="192"/>
    </row>
    <row r="1289" spans="1:16" ht="11.25" hidden="1" customHeight="1">
      <c r="A1289" s="268" t="s">
        <v>50</v>
      </c>
      <c r="B1289" s="269"/>
      <c r="C1289" s="269"/>
      <c r="D1289" s="269"/>
      <c r="E1289" s="269"/>
      <c r="F1289" s="269"/>
      <c r="G1289" s="269"/>
      <c r="H1289" s="269"/>
      <c r="I1289" s="269"/>
      <c r="J1289" s="269"/>
      <c r="K1289" s="270"/>
      <c r="L1289" s="184"/>
      <c r="M1289" s="185"/>
      <c r="P1289" s="192"/>
    </row>
    <row r="1290" spans="1:16" ht="11.25" hidden="1" customHeight="1">
      <c r="A1290" s="65" t="s">
        <v>2272</v>
      </c>
      <c r="B1290" s="77" t="s">
        <v>2409</v>
      </c>
      <c r="C1290" s="77" t="s">
        <v>2410</v>
      </c>
      <c r="D1290" s="158" t="s">
        <v>2411</v>
      </c>
      <c r="E1290" s="6">
        <v>55.496055681003774</v>
      </c>
      <c r="F1290" s="13">
        <f>E1290+(E1290*$N$4)/100</f>
        <v>55.496055681003774</v>
      </c>
      <c r="G1290" s="38">
        <v>85</v>
      </c>
      <c r="H1290" s="39" t="s">
        <v>51</v>
      </c>
      <c r="I1290" s="38">
        <v>84</v>
      </c>
      <c r="J1290" s="21">
        <v>6</v>
      </c>
      <c r="K1290" s="22" t="s">
        <v>50</v>
      </c>
      <c r="L1290" s="182">
        <f t="shared" ref="L1290:L1308" si="128">F1290-(F1290*$N$5)/100</f>
        <v>55.496055681003774</v>
      </c>
      <c r="M1290" s="183">
        <f>IF($N$5="",(F1290*$P$5)/100+F1290,L1290+(L1290*$P$5)/100)</f>
        <v>55.496055681003774</v>
      </c>
      <c r="P1290" s="192"/>
    </row>
    <row r="1291" spans="1:16" ht="11.25" hidden="1" customHeight="1">
      <c r="A1291" s="65" t="s">
        <v>3305</v>
      </c>
      <c r="B1291" s="77" t="s">
        <v>145</v>
      </c>
      <c r="C1291" s="77" t="s">
        <v>1422</v>
      </c>
      <c r="D1291" s="158" t="s">
        <v>2511</v>
      </c>
      <c r="E1291" s="6">
        <v>53.933952216558922</v>
      </c>
      <c r="F1291" s="13">
        <f>E1291+(E1291*$N$4)/100</f>
        <v>53.933952216558922</v>
      </c>
      <c r="G1291" s="38" t="s">
        <v>57</v>
      </c>
      <c r="H1291" s="39" t="s">
        <v>53</v>
      </c>
      <c r="I1291" s="38">
        <v>90</v>
      </c>
      <c r="J1291" s="21">
        <v>6</v>
      </c>
      <c r="K1291" s="22" t="s">
        <v>50</v>
      </c>
      <c r="L1291" s="182">
        <f t="shared" si="128"/>
        <v>53.933952216558922</v>
      </c>
      <c r="M1291" s="183">
        <f>IF($N$5="",(F1291*$P$5)/100+F1291,L1291+(L1291*$P$5)/100)</f>
        <v>53.933952216558922</v>
      </c>
      <c r="P1291" s="192"/>
    </row>
    <row r="1292" spans="1:16" ht="11.25" hidden="1" customHeight="1">
      <c r="A1292" s="69" t="s">
        <v>3309</v>
      </c>
      <c r="B1292" s="78" t="s">
        <v>161</v>
      </c>
      <c r="C1292" s="78" t="s">
        <v>162</v>
      </c>
      <c r="D1292" s="163" t="s">
        <v>2344</v>
      </c>
      <c r="E1292" s="15">
        <v>49.914238719269015</v>
      </c>
      <c r="F1292" s="13">
        <f>E1292+(E1292*$N$4)/100</f>
        <v>49.914238719269015</v>
      </c>
      <c r="G1292" s="43">
        <v>75</v>
      </c>
      <c r="H1292" s="53" t="s">
        <v>53</v>
      </c>
      <c r="I1292" s="43">
        <v>90</v>
      </c>
      <c r="J1292" s="31">
        <v>6</v>
      </c>
      <c r="K1292" s="32" t="s">
        <v>50</v>
      </c>
      <c r="L1292" s="182">
        <f t="shared" si="128"/>
        <v>49.914238719269015</v>
      </c>
      <c r="M1292" s="183">
        <f>IF($N$5="",(F1292*$P$5)/100+F1292,L1292+(L1292*$P$5)/100)</f>
        <v>49.914238719269015</v>
      </c>
      <c r="P1292" s="192"/>
    </row>
    <row r="1293" spans="1:16" ht="11.25" hidden="1" customHeight="1">
      <c r="A1293" s="68"/>
      <c r="B1293" s="76"/>
      <c r="C1293" s="76"/>
      <c r="D1293" s="162" t="s">
        <v>1423</v>
      </c>
      <c r="E1293" s="13"/>
      <c r="F1293" s="13"/>
      <c r="G1293" s="41"/>
      <c r="H1293" s="51"/>
      <c r="I1293" s="41"/>
      <c r="J1293" s="27"/>
      <c r="K1293" s="28"/>
      <c r="L1293" s="182"/>
      <c r="M1293" s="183"/>
      <c r="P1293" s="192"/>
    </row>
    <row r="1294" spans="1:16" ht="11.25" hidden="1" customHeight="1">
      <c r="A1294" s="69" t="s">
        <v>3266</v>
      </c>
      <c r="B1294" s="78" t="s">
        <v>146</v>
      </c>
      <c r="C1294" s="78" t="s">
        <v>1422</v>
      </c>
      <c r="D1294" s="163" t="s">
        <v>453</v>
      </c>
      <c r="E1294" s="15">
        <v>63.620857781396879</v>
      </c>
      <c r="F1294" s="13">
        <f>E1294+(E1294*$N$4)/100</f>
        <v>63.620857781396879</v>
      </c>
      <c r="G1294" s="43">
        <v>85</v>
      </c>
      <c r="H1294" s="53" t="s">
        <v>53</v>
      </c>
      <c r="I1294" s="43">
        <v>120</v>
      </c>
      <c r="J1294" s="31">
        <v>6</v>
      </c>
      <c r="K1294" s="32" t="s">
        <v>50</v>
      </c>
      <c r="L1294" s="182">
        <f t="shared" si="128"/>
        <v>63.620857781396879</v>
      </c>
      <c r="M1294" s="183">
        <f>IF($N$5="",(F1294*$P$5)/100+F1294,L1294+(L1294*$P$5)/100)</f>
        <v>63.620857781396879</v>
      </c>
      <c r="P1294" s="192"/>
    </row>
    <row r="1295" spans="1:16" ht="11.25" hidden="1" customHeight="1">
      <c r="A1295" s="68"/>
      <c r="B1295" s="76"/>
      <c r="C1295" s="76"/>
      <c r="D1295" s="162" t="s">
        <v>454</v>
      </c>
      <c r="E1295" s="13"/>
      <c r="F1295" s="13"/>
      <c r="G1295" s="41"/>
      <c r="H1295" s="51"/>
      <c r="I1295" s="41"/>
      <c r="J1295" s="27"/>
      <c r="K1295" s="28"/>
      <c r="L1295" s="182"/>
      <c r="M1295" s="183"/>
      <c r="P1295" s="192"/>
    </row>
    <row r="1296" spans="1:16" ht="11.25" hidden="1" customHeight="1">
      <c r="A1296" s="65" t="s">
        <v>843</v>
      </c>
      <c r="B1296" s="77" t="s">
        <v>349</v>
      </c>
      <c r="C1296" s="77" t="s">
        <v>348</v>
      </c>
      <c r="D1296" s="158" t="s">
        <v>708</v>
      </c>
      <c r="E1296" s="6">
        <v>198.86509145023103</v>
      </c>
      <c r="F1296" s="13">
        <f>E1296+(E1296*$N$4)/100</f>
        <v>198.86509145023103</v>
      </c>
      <c r="G1296" s="38">
        <v>107</v>
      </c>
      <c r="H1296" s="39" t="s">
        <v>52</v>
      </c>
      <c r="I1296" s="38">
        <v>140</v>
      </c>
      <c r="J1296" s="21">
        <v>6</v>
      </c>
      <c r="K1296" s="22" t="s">
        <v>50</v>
      </c>
      <c r="L1296" s="182">
        <f t="shared" si="128"/>
        <v>198.86509145023103</v>
      </c>
      <c r="M1296" s="183">
        <f>IF($N$5="",(F1296*$P$5)/100+F1296,L1296+(L1296*$P$5)/100)</f>
        <v>198.86509145023103</v>
      </c>
      <c r="P1296" s="192"/>
    </row>
    <row r="1297" spans="1:16" ht="11.25" hidden="1" customHeight="1">
      <c r="A1297" s="69" t="s">
        <v>847</v>
      </c>
      <c r="B1297" s="78" t="s">
        <v>3146</v>
      </c>
      <c r="C1297" s="78" t="s">
        <v>604</v>
      </c>
      <c r="D1297" s="163" t="s">
        <v>589</v>
      </c>
      <c r="E1297" s="15">
        <v>48.986246399999999</v>
      </c>
      <c r="F1297" s="13">
        <f>E1297+(E1297*$N$4)/100</f>
        <v>48.986246399999999</v>
      </c>
      <c r="G1297" s="43">
        <v>22</v>
      </c>
      <c r="H1297" s="53">
        <v>60.5</v>
      </c>
      <c r="I1297" s="43">
        <v>99</v>
      </c>
      <c r="J1297" s="31">
        <v>6</v>
      </c>
      <c r="K1297" s="32" t="s">
        <v>2489</v>
      </c>
      <c r="L1297" s="182">
        <f t="shared" si="128"/>
        <v>48.986246399999999</v>
      </c>
      <c r="M1297" s="183">
        <f>IF($N$5="",(F1297*$P$5)/100+F1297,L1297+(L1297*$P$5)/100)</f>
        <v>48.986246399999999</v>
      </c>
      <c r="P1297" s="192"/>
    </row>
    <row r="1298" spans="1:16" ht="11.25" hidden="1" customHeight="1">
      <c r="A1298" s="70"/>
      <c r="B1298" s="79"/>
      <c r="C1298" s="79"/>
      <c r="D1298" s="165" t="s">
        <v>2484</v>
      </c>
      <c r="E1298" s="55"/>
      <c r="F1298" s="55"/>
      <c r="G1298" s="56"/>
      <c r="H1298" s="57"/>
      <c r="I1298" s="56"/>
      <c r="J1298" s="58"/>
      <c r="K1298" s="59"/>
      <c r="L1298" s="182"/>
      <c r="M1298" s="183"/>
      <c r="P1298" s="192"/>
    </row>
    <row r="1299" spans="1:16" ht="11.25" hidden="1" customHeight="1">
      <c r="A1299" s="70"/>
      <c r="B1299" s="79"/>
      <c r="C1299" s="79"/>
      <c r="D1299" s="165" t="s">
        <v>1029</v>
      </c>
      <c r="E1299" s="55"/>
      <c r="F1299" s="55"/>
      <c r="G1299" s="56"/>
      <c r="H1299" s="57"/>
      <c r="I1299" s="56"/>
      <c r="J1299" s="58"/>
      <c r="K1299" s="59"/>
      <c r="L1299" s="182"/>
      <c r="M1299" s="183"/>
      <c r="P1299" s="192"/>
    </row>
    <row r="1300" spans="1:16" ht="11.25" hidden="1" customHeight="1">
      <c r="A1300" s="68"/>
      <c r="B1300" s="76"/>
      <c r="C1300" s="76"/>
      <c r="D1300" s="162" t="s">
        <v>1027</v>
      </c>
      <c r="E1300" s="13"/>
      <c r="F1300" s="13"/>
      <c r="G1300" s="41"/>
      <c r="H1300" s="51"/>
      <c r="I1300" s="41"/>
      <c r="J1300" s="27"/>
      <c r="K1300" s="28"/>
      <c r="L1300" s="182"/>
      <c r="M1300" s="183"/>
      <c r="P1300" s="192"/>
    </row>
    <row r="1301" spans="1:16" ht="11.25" hidden="1" customHeight="1">
      <c r="A1301" s="69" t="s">
        <v>852</v>
      </c>
      <c r="B1301" s="78" t="s">
        <v>2482</v>
      </c>
      <c r="C1301" s="78" t="s">
        <v>3147</v>
      </c>
      <c r="D1301" s="163" t="s">
        <v>3415</v>
      </c>
      <c r="E1301" s="15">
        <v>52.725036000000003</v>
      </c>
      <c r="F1301" s="13">
        <f>E1301+(E1301*$N$4)/100</f>
        <v>52.725036000000003</v>
      </c>
      <c r="G1301" s="43">
        <v>72</v>
      </c>
      <c r="H1301" s="53">
        <v>25.5</v>
      </c>
      <c r="I1301" s="43">
        <v>82.5</v>
      </c>
      <c r="J1301" s="31">
        <v>6</v>
      </c>
      <c r="K1301" s="32" t="s">
        <v>2489</v>
      </c>
      <c r="L1301" s="182">
        <f t="shared" si="128"/>
        <v>52.725036000000003</v>
      </c>
      <c r="M1301" s="183">
        <f>IF($N$5="",(F1301*$P$5)/100+F1301,L1301+(L1301*$P$5)/100)</f>
        <v>52.725036000000003</v>
      </c>
      <c r="P1301" s="192"/>
    </row>
    <row r="1302" spans="1:16" ht="11.25" hidden="1" customHeight="1">
      <c r="A1302" s="68"/>
      <c r="B1302" s="76"/>
      <c r="C1302" s="76"/>
      <c r="D1302" s="162" t="s">
        <v>3416</v>
      </c>
      <c r="E1302" s="13"/>
      <c r="F1302" s="13"/>
      <c r="G1302" s="41"/>
      <c r="H1302" s="51"/>
      <c r="I1302" s="41"/>
      <c r="J1302" s="27"/>
      <c r="K1302" s="28"/>
      <c r="L1302" s="182"/>
      <c r="M1302" s="183"/>
      <c r="P1302" s="192"/>
    </row>
    <row r="1303" spans="1:16" ht="11.25" hidden="1" customHeight="1">
      <c r="A1303" s="70"/>
      <c r="B1303" s="79"/>
      <c r="C1303" s="79"/>
      <c r="D1303" s="165" t="s">
        <v>3033</v>
      </c>
      <c r="E1303" s="55"/>
      <c r="F1303" s="13"/>
      <c r="G1303" s="56"/>
      <c r="H1303" s="57"/>
      <c r="I1303" s="56"/>
      <c r="J1303" s="58"/>
      <c r="K1303" s="59"/>
      <c r="L1303" s="182"/>
      <c r="M1303" s="183"/>
      <c r="P1303" s="192"/>
    </row>
    <row r="1304" spans="1:16" ht="11.25" hidden="1" customHeight="1">
      <c r="A1304" s="69" t="s">
        <v>935</v>
      </c>
      <c r="B1304" s="78" t="s">
        <v>2458</v>
      </c>
      <c r="C1304" s="78" t="s">
        <v>3556</v>
      </c>
      <c r="D1304" s="163" t="s">
        <v>3547</v>
      </c>
      <c r="E1304" s="15">
        <v>51.440188800000001</v>
      </c>
      <c r="F1304" s="13">
        <f>E1304+(E1304*$N$4)/100</f>
        <v>51.440188800000001</v>
      </c>
      <c r="G1304" s="43">
        <v>65</v>
      </c>
      <c r="H1304" s="53" t="s">
        <v>1416</v>
      </c>
      <c r="I1304" s="43">
        <v>68.5</v>
      </c>
      <c r="J1304" s="31">
        <v>6</v>
      </c>
      <c r="K1304" s="32" t="s">
        <v>1593</v>
      </c>
      <c r="L1304" s="182">
        <f t="shared" si="128"/>
        <v>51.440188800000001</v>
      </c>
      <c r="M1304" s="183">
        <f>IF($N$5="",(F1304*$P$5)/100+F1304,L1304+(L1304*$P$5)/100)</f>
        <v>51.440188800000001</v>
      </c>
      <c r="P1304" s="192"/>
    </row>
    <row r="1305" spans="1:16" s="8" customFormat="1" ht="11.25" hidden="1" customHeight="1">
      <c r="A1305" s="70"/>
      <c r="B1305" s="79"/>
      <c r="C1305" s="79"/>
      <c r="D1305" s="165" t="s">
        <v>1483</v>
      </c>
      <c r="E1305" s="55"/>
      <c r="F1305" s="55"/>
      <c r="G1305" s="56"/>
      <c r="H1305" s="57"/>
      <c r="I1305" s="56"/>
      <c r="J1305" s="58"/>
      <c r="K1305" s="59"/>
      <c r="L1305" s="182"/>
      <c r="M1305" s="183"/>
      <c r="N1305" s="262"/>
      <c r="O1305" s="228"/>
      <c r="P1305" s="192"/>
    </row>
    <row r="1306" spans="1:16" s="8" customFormat="1" ht="11.25" hidden="1" customHeight="1">
      <c r="A1306" s="68"/>
      <c r="B1306" s="76"/>
      <c r="C1306" s="76"/>
      <c r="D1306" s="162" t="s">
        <v>1484</v>
      </c>
      <c r="E1306" s="13"/>
      <c r="F1306" s="13"/>
      <c r="G1306" s="41"/>
      <c r="H1306" s="51"/>
      <c r="I1306" s="41"/>
      <c r="J1306" s="27"/>
      <c r="K1306" s="28"/>
      <c r="L1306" s="182"/>
      <c r="M1306" s="183"/>
      <c r="N1306" s="262"/>
      <c r="O1306" s="228"/>
      <c r="P1306" s="192"/>
    </row>
    <row r="1307" spans="1:16" s="8" customFormat="1" ht="11.25" hidden="1" customHeight="1">
      <c r="A1307" s="68"/>
      <c r="B1307" s="76"/>
      <c r="C1307" s="76"/>
      <c r="D1307" s="162" t="s">
        <v>3034</v>
      </c>
      <c r="E1307" s="13"/>
      <c r="F1307" s="13"/>
      <c r="G1307" s="41"/>
      <c r="H1307" s="51"/>
      <c r="I1307" s="41"/>
      <c r="J1307" s="27"/>
      <c r="K1307" s="28"/>
      <c r="L1307" s="182"/>
      <c r="M1307" s="183"/>
      <c r="N1307" s="262"/>
      <c r="O1307" s="228"/>
      <c r="P1307" s="192"/>
    </row>
    <row r="1308" spans="1:16" s="8" customFormat="1" ht="11.25" hidden="1" customHeight="1">
      <c r="A1308" s="65" t="s">
        <v>3306</v>
      </c>
      <c r="B1308" s="77" t="s">
        <v>199</v>
      </c>
      <c r="C1308" s="77" t="s">
        <v>215</v>
      </c>
      <c r="D1308" s="158" t="s">
        <v>1226</v>
      </c>
      <c r="E1308" s="6">
        <v>43.307547670718293</v>
      </c>
      <c r="F1308" s="13">
        <f>E1308+(E1308*$N$4)/100</f>
        <v>43.307547670718293</v>
      </c>
      <c r="G1308" s="38">
        <v>65</v>
      </c>
      <c r="H1308" s="39">
        <v>12</v>
      </c>
      <c r="I1308" s="38">
        <v>120</v>
      </c>
      <c r="J1308" s="21">
        <v>50</v>
      </c>
      <c r="K1308" s="22" t="s">
        <v>50</v>
      </c>
      <c r="L1308" s="182">
        <f t="shared" si="128"/>
        <v>43.307547670718293</v>
      </c>
      <c r="M1308" s="183">
        <f>IF($N$5="",(F1308*$P$5)/100+F1308,L1308+(L1308*$P$5)/100)</f>
        <v>43.307547670718293</v>
      </c>
      <c r="N1308" s="262"/>
      <c r="O1308" s="228"/>
      <c r="P1308" s="192"/>
    </row>
    <row r="1309" spans="1:16" s="7" customFormat="1" ht="11.25" hidden="1" customHeight="1">
      <c r="A1309" s="268" t="s">
        <v>3077</v>
      </c>
      <c r="B1309" s="269"/>
      <c r="C1309" s="269"/>
      <c r="D1309" s="269"/>
      <c r="E1309" s="269"/>
      <c r="F1309" s="269"/>
      <c r="G1309" s="269"/>
      <c r="H1309" s="269"/>
      <c r="I1309" s="269"/>
      <c r="J1309" s="269"/>
      <c r="K1309" s="270"/>
      <c r="L1309" s="184"/>
      <c r="M1309" s="185"/>
      <c r="N1309" s="262"/>
      <c r="O1309" s="228"/>
      <c r="P1309" s="192"/>
    </row>
    <row r="1310" spans="1:16" s="7" customFormat="1" ht="11.25" hidden="1" customHeight="1">
      <c r="A1310" s="65" t="s">
        <v>854</v>
      </c>
      <c r="B1310" s="77" t="s">
        <v>229</v>
      </c>
      <c r="C1310" s="77" t="s">
        <v>230</v>
      </c>
      <c r="D1310" s="158" t="s">
        <v>697</v>
      </c>
      <c r="E1310" s="6">
        <v>36.795924971435674</v>
      </c>
      <c r="F1310" s="13">
        <f>E1310+(E1310*$N$4)/100</f>
        <v>36.795924971435674</v>
      </c>
      <c r="G1310" s="38">
        <v>84.5</v>
      </c>
      <c r="H1310" s="39" t="s">
        <v>575</v>
      </c>
      <c r="I1310" s="38">
        <v>72</v>
      </c>
      <c r="J1310" s="21">
        <v>80</v>
      </c>
      <c r="K1310" s="22" t="s">
        <v>574</v>
      </c>
      <c r="L1310" s="182">
        <f t="shared" ref="L1310:L1320" si="129">F1310-(F1310*$N$5)/100</f>
        <v>36.795924971435674</v>
      </c>
      <c r="M1310" s="183">
        <f>IF($N$5="",(F1310*$P$5)/100+F1310,L1310+(L1310*$P$5)/100)</f>
        <v>36.795924971435674</v>
      </c>
      <c r="N1310" s="262"/>
      <c r="O1310" s="228"/>
      <c r="P1310" s="192"/>
    </row>
    <row r="1311" spans="1:16" s="7" customFormat="1" ht="11.25" hidden="1" customHeight="1">
      <c r="A1311" s="65" t="s">
        <v>856</v>
      </c>
      <c r="B1311" s="77" t="s">
        <v>1298</v>
      </c>
      <c r="C1311" s="77" t="s">
        <v>231</v>
      </c>
      <c r="D1311" s="158" t="s">
        <v>698</v>
      </c>
      <c r="E1311" s="6">
        <v>29.25884602368</v>
      </c>
      <c r="F1311" s="13">
        <f>E1311+(E1311*$N$4)/100</f>
        <v>29.25884602368</v>
      </c>
      <c r="G1311" s="38">
        <v>84.5</v>
      </c>
      <c r="H1311" s="39" t="s">
        <v>575</v>
      </c>
      <c r="I1311" s="38">
        <v>72</v>
      </c>
      <c r="J1311" s="21">
        <v>60</v>
      </c>
      <c r="K1311" s="22" t="s">
        <v>574</v>
      </c>
      <c r="L1311" s="182">
        <f t="shared" si="129"/>
        <v>29.25884602368</v>
      </c>
      <c r="M1311" s="183">
        <f>IF($N$5="",(F1311*$P$5)/100+F1311,L1311+(L1311*$P$5)/100)</f>
        <v>29.25884602368</v>
      </c>
      <c r="N1311" s="262"/>
      <c r="O1311" s="228"/>
      <c r="P1311" s="192"/>
    </row>
    <row r="1312" spans="1:16" ht="11.25" hidden="1" customHeight="1">
      <c r="A1312" s="65" t="s">
        <v>869</v>
      </c>
      <c r="B1312" s="77">
        <v>0</v>
      </c>
      <c r="C1312" s="77">
        <v>0</v>
      </c>
      <c r="D1312" s="158" t="s">
        <v>1238</v>
      </c>
      <c r="E1312" s="6">
        <v>68.627790842851439</v>
      </c>
      <c r="F1312" s="13">
        <f>E1312+(E1312*$N$4)/100</f>
        <v>68.627790842851439</v>
      </c>
      <c r="G1312" s="38">
        <v>75</v>
      </c>
      <c r="H1312" s="39" t="s">
        <v>59</v>
      </c>
      <c r="I1312" s="38">
        <v>90</v>
      </c>
      <c r="J1312" s="21">
        <v>6</v>
      </c>
      <c r="K1312" s="22" t="s">
        <v>574</v>
      </c>
      <c r="L1312" s="182">
        <f t="shared" si="129"/>
        <v>68.627790842851439</v>
      </c>
      <c r="M1312" s="183">
        <f>IF($N$5="",(F1312*$P$5)/100+F1312,L1312+(L1312*$P$5)/100)</f>
        <v>68.627790842851439</v>
      </c>
      <c r="P1312" s="192"/>
    </row>
    <row r="1313" spans="1:16" ht="11.25" hidden="1" customHeight="1">
      <c r="A1313" s="65" t="s">
        <v>2917</v>
      </c>
      <c r="B1313" s="77">
        <v>0</v>
      </c>
      <c r="C1313" s="77" t="s">
        <v>2914</v>
      </c>
      <c r="D1313" s="158" t="s">
        <v>2955</v>
      </c>
      <c r="E1313" s="6">
        <v>310.00700640000002</v>
      </c>
      <c r="F1313" s="13">
        <f>E1313+(E1313*$N$4)/100</f>
        <v>310.00700640000002</v>
      </c>
      <c r="G1313" s="38">
        <v>0</v>
      </c>
      <c r="H1313" s="39">
        <v>0</v>
      </c>
      <c r="I1313" s="38">
        <v>0</v>
      </c>
      <c r="J1313" s="2"/>
      <c r="K1313" s="22" t="s">
        <v>574</v>
      </c>
      <c r="L1313" s="182">
        <f>F1313-(F1313*$N$5)/100</f>
        <v>310.00700640000002</v>
      </c>
      <c r="M1313" s="183">
        <f>IF($N$5="",(F1313*$P$5)/100+F1313,L1313+(L1313*$P$5)/100)</f>
        <v>310.00700640000002</v>
      </c>
      <c r="P1313" s="192"/>
    </row>
    <row r="1314" spans="1:16" ht="11.25" hidden="1" customHeight="1">
      <c r="A1314" s="65"/>
      <c r="B1314" s="77"/>
      <c r="C1314" s="77"/>
      <c r="D1314" s="158" t="s">
        <v>2956</v>
      </c>
      <c r="E1314" s="6"/>
      <c r="F1314" s="13"/>
      <c r="G1314" s="38"/>
      <c r="H1314" s="39"/>
      <c r="I1314" s="38"/>
      <c r="J1314" s="21"/>
      <c r="K1314" s="22"/>
      <c r="L1314" s="182"/>
      <c r="M1314" s="183"/>
      <c r="P1314" s="192"/>
    </row>
    <row r="1315" spans="1:16" ht="11.25" hidden="1" customHeight="1">
      <c r="A1315" s="65" t="s">
        <v>880</v>
      </c>
      <c r="B1315" s="77" t="s">
        <v>1662</v>
      </c>
      <c r="C1315" s="77" t="s">
        <v>1663</v>
      </c>
      <c r="D1315" s="158" t="s">
        <v>1664</v>
      </c>
      <c r="E1315" s="6">
        <v>32.121544723891574</v>
      </c>
      <c r="F1315" s="13">
        <f t="shared" ref="F1315:F1322" si="130">E1315+(E1315*$N$4)/100</f>
        <v>32.121544723891574</v>
      </c>
      <c r="G1315" s="38">
        <v>40</v>
      </c>
      <c r="H1315" s="39">
        <v>11</v>
      </c>
      <c r="I1315" s="38">
        <v>58</v>
      </c>
      <c r="J1315" s="21">
        <v>6</v>
      </c>
      <c r="K1315" s="22" t="s">
        <v>65</v>
      </c>
      <c r="L1315" s="182">
        <f t="shared" si="129"/>
        <v>32.121544723891574</v>
      </c>
      <c r="M1315" s="183">
        <f t="shared" ref="M1315:M1322" si="131">IF($N$5="",(F1315*$P$5)/100+F1315,L1315+(L1315*$P$5)/100)</f>
        <v>32.121544723891574</v>
      </c>
      <c r="P1315" s="192"/>
    </row>
    <row r="1316" spans="1:16" s="3" customFormat="1" ht="11.25" hidden="1" customHeight="1">
      <c r="A1316" s="65" t="s">
        <v>881</v>
      </c>
      <c r="B1316" s="77" t="s">
        <v>140</v>
      </c>
      <c r="C1316" s="77" t="s">
        <v>3409</v>
      </c>
      <c r="D1316" s="158" t="s">
        <v>69</v>
      </c>
      <c r="E1316" s="6">
        <v>38.597004168746693</v>
      </c>
      <c r="F1316" s="13">
        <f t="shared" si="130"/>
        <v>38.597004168746693</v>
      </c>
      <c r="G1316" s="38">
        <v>40</v>
      </c>
      <c r="H1316" s="39">
        <v>11</v>
      </c>
      <c r="I1316" s="38">
        <v>82</v>
      </c>
      <c r="J1316" s="21">
        <v>6</v>
      </c>
      <c r="K1316" s="22" t="s">
        <v>65</v>
      </c>
      <c r="L1316" s="182">
        <f t="shared" si="129"/>
        <v>38.597004168746693</v>
      </c>
      <c r="M1316" s="183">
        <f t="shared" si="131"/>
        <v>38.597004168746693</v>
      </c>
      <c r="N1316" s="262"/>
      <c r="O1316" s="228"/>
      <c r="P1316" s="192"/>
    </row>
    <row r="1317" spans="1:16" ht="11.25" hidden="1" customHeight="1">
      <c r="A1317" s="65" t="s">
        <v>888</v>
      </c>
      <c r="B1317" s="77" t="s">
        <v>2445</v>
      </c>
      <c r="C1317" s="77" t="s">
        <v>3411</v>
      </c>
      <c r="D1317" s="158" t="s">
        <v>491</v>
      </c>
      <c r="E1317" s="6">
        <v>62.156805202667755</v>
      </c>
      <c r="F1317" s="13">
        <f t="shared" si="130"/>
        <v>62.156805202667755</v>
      </c>
      <c r="G1317" s="38">
        <v>103</v>
      </c>
      <c r="H1317" s="39">
        <v>17</v>
      </c>
      <c r="I1317" s="38">
        <v>75</v>
      </c>
      <c r="J1317" s="21">
        <v>6</v>
      </c>
      <c r="K1317" s="22" t="s">
        <v>65</v>
      </c>
      <c r="L1317" s="182">
        <f t="shared" si="129"/>
        <v>62.156805202667755</v>
      </c>
      <c r="M1317" s="183">
        <f t="shared" si="131"/>
        <v>62.156805202667755</v>
      </c>
      <c r="P1317" s="192"/>
    </row>
    <row r="1318" spans="1:16" ht="11.25" hidden="1" customHeight="1">
      <c r="A1318" s="65" t="s">
        <v>890</v>
      </c>
      <c r="B1318" s="77" t="s">
        <v>3145</v>
      </c>
      <c r="C1318" s="77" t="s">
        <v>3412</v>
      </c>
      <c r="D1318" s="158" t="s">
        <v>494</v>
      </c>
      <c r="E1318" s="6">
        <v>71.015311269177218</v>
      </c>
      <c r="F1318" s="13">
        <f t="shared" si="130"/>
        <v>71.015311269177218</v>
      </c>
      <c r="G1318" s="38">
        <v>81</v>
      </c>
      <c r="H1318" s="39">
        <v>30.5</v>
      </c>
      <c r="I1318" s="38">
        <v>74</v>
      </c>
      <c r="J1318" s="21">
        <v>6</v>
      </c>
      <c r="K1318" s="22" t="s">
        <v>65</v>
      </c>
      <c r="L1318" s="182">
        <f t="shared" si="129"/>
        <v>71.015311269177218</v>
      </c>
      <c r="M1318" s="183">
        <f t="shared" si="131"/>
        <v>71.015311269177218</v>
      </c>
      <c r="P1318" s="192"/>
    </row>
    <row r="1319" spans="1:16" ht="11.25" hidden="1" customHeight="1">
      <c r="A1319" s="65" t="s">
        <v>904</v>
      </c>
      <c r="B1319" s="77" t="s">
        <v>1230</v>
      </c>
      <c r="C1319" s="77" t="s">
        <v>2653</v>
      </c>
      <c r="D1319" s="158" t="s">
        <v>1229</v>
      </c>
      <c r="E1319" s="6">
        <v>123.20112431037046</v>
      </c>
      <c r="F1319" s="13">
        <f t="shared" si="130"/>
        <v>123.20112431037046</v>
      </c>
      <c r="G1319" s="38">
        <v>79</v>
      </c>
      <c r="H1319" s="39">
        <v>14.5</v>
      </c>
      <c r="I1319" s="38">
        <v>65</v>
      </c>
      <c r="J1319" s="21">
        <v>6</v>
      </c>
      <c r="K1319" s="22" t="s">
        <v>600</v>
      </c>
      <c r="L1319" s="182">
        <f t="shared" si="129"/>
        <v>123.20112431037046</v>
      </c>
      <c r="M1319" s="183">
        <f t="shared" si="131"/>
        <v>123.20112431037046</v>
      </c>
      <c r="P1319" s="192"/>
    </row>
    <row r="1320" spans="1:16" ht="11.25" hidden="1" customHeight="1">
      <c r="A1320" s="65" t="s">
        <v>3286</v>
      </c>
      <c r="B1320" s="77">
        <v>0</v>
      </c>
      <c r="C1320" s="77" t="s">
        <v>113</v>
      </c>
      <c r="D1320" s="158" t="s">
        <v>3220</v>
      </c>
      <c r="E1320" s="6">
        <v>463.82617311633351</v>
      </c>
      <c r="F1320" s="13">
        <f t="shared" si="130"/>
        <v>463.82617311633351</v>
      </c>
      <c r="G1320" s="38">
        <v>0</v>
      </c>
      <c r="H1320" s="39">
        <v>0</v>
      </c>
      <c r="I1320" s="38">
        <v>0</v>
      </c>
      <c r="J1320" s="21">
        <v>0</v>
      </c>
      <c r="K1320" s="22" t="s">
        <v>600</v>
      </c>
      <c r="L1320" s="182">
        <f t="shared" si="129"/>
        <v>463.82617311633351</v>
      </c>
      <c r="M1320" s="183">
        <f t="shared" si="131"/>
        <v>463.82617311633351</v>
      </c>
      <c r="P1320" s="192"/>
    </row>
    <row r="1321" spans="1:16" ht="11.25" hidden="1" customHeight="1">
      <c r="A1321" s="65" t="s">
        <v>2921</v>
      </c>
      <c r="B1321" s="77">
        <v>0</v>
      </c>
      <c r="C1321" s="77" t="s">
        <v>2918</v>
      </c>
      <c r="D1321" s="158" t="s">
        <v>2957</v>
      </c>
      <c r="E1321" s="6">
        <v>77.507539199999997</v>
      </c>
      <c r="F1321" s="13">
        <f t="shared" si="130"/>
        <v>77.507539199999997</v>
      </c>
      <c r="G1321" s="38">
        <v>0</v>
      </c>
      <c r="H1321" s="38">
        <v>0</v>
      </c>
      <c r="I1321" s="39">
        <v>0</v>
      </c>
      <c r="J1321" s="21">
        <v>6</v>
      </c>
      <c r="K1321" s="22" t="s">
        <v>600</v>
      </c>
      <c r="L1321" s="182">
        <f>F1321-(F1321*$N$5)/100</f>
        <v>77.507539199999997</v>
      </c>
      <c r="M1321" s="183">
        <f t="shared" si="131"/>
        <v>77.507539199999997</v>
      </c>
      <c r="P1321" s="192"/>
    </row>
    <row r="1322" spans="1:16" ht="11.25" hidden="1" customHeight="1">
      <c r="A1322" s="65" t="s">
        <v>2910</v>
      </c>
      <c r="B1322" s="77">
        <v>0</v>
      </c>
      <c r="C1322" s="77" t="s">
        <v>2908</v>
      </c>
      <c r="D1322" s="158" t="s">
        <v>2958</v>
      </c>
      <c r="E1322" s="6">
        <v>164.29367906447408</v>
      </c>
      <c r="F1322" s="13">
        <f t="shared" si="130"/>
        <v>164.29367906447408</v>
      </c>
      <c r="G1322" s="38">
        <v>67</v>
      </c>
      <c r="H1322" s="38">
        <v>0</v>
      </c>
      <c r="I1322" s="39">
        <v>102</v>
      </c>
      <c r="J1322" s="21">
        <v>6</v>
      </c>
      <c r="K1322" s="22" t="s">
        <v>600</v>
      </c>
      <c r="L1322" s="182">
        <f>F1322-(F1322*$N$5)/100</f>
        <v>164.29367906447408</v>
      </c>
      <c r="M1322" s="183">
        <f t="shared" si="131"/>
        <v>164.29367906447408</v>
      </c>
      <c r="P1322" s="192"/>
    </row>
    <row r="1323" spans="1:16" ht="11.25" customHeight="1">
      <c r="A1323" s="271" t="s">
        <v>339</v>
      </c>
      <c r="B1323" s="272"/>
      <c r="C1323" s="272"/>
      <c r="D1323" s="272"/>
      <c r="E1323" s="272"/>
      <c r="F1323" s="272"/>
      <c r="G1323" s="272"/>
      <c r="H1323" s="272"/>
      <c r="I1323" s="272"/>
      <c r="J1323" s="272"/>
      <c r="K1323" s="273"/>
      <c r="L1323" s="184"/>
      <c r="M1323" s="185"/>
      <c r="P1323" s="192"/>
    </row>
    <row r="1324" spans="1:16" ht="11.25" customHeight="1">
      <c r="A1324" s="268" t="s">
        <v>3076</v>
      </c>
      <c r="B1324" s="269"/>
      <c r="C1324" s="269"/>
      <c r="D1324" s="269"/>
      <c r="E1324" s="269"/>
      <c r="F1324" s="269"/>
      <c r="G1324" s="269"/>
      <c r="H1324" s="269"/>
      <c r="I1324" s="269"/>
      <c r="J1324" s="269"/>
      <c r="K1324" s="270"/>
      <c r="L1324" s="184"/>
      <c r="M1324" s="185"/>
      <c r="P1324" s="192"/>
    </row>
    <row r="1325" spans="1:16" ht="11.25" customHeight="1">
      <c r="A1325" s="65" t="s">
        <v>1839</v>
      </c>
      <c r="B1325" s="77" t="s">
        <v>3113</v>
      </c>
      <c r="C1325" s="77" t="s">
        <v>3421</v>
      </c>
      <c r="D1325" s="158" t="s">
        <v>2793</v>
      </c>
      <c r="E1325" s="6">
        <v>65.352593006300552</v>
      </c>
      <c r="F1325" s="13">
        <f t="shared" ref="F1325:F1334" si="132">E1325+(E1325*$N$4)/100</f>
        <v>65.352593006300552</v>
      </c>
      <c r="G1325" s="38">
        <v>321</v>
      </c>
      <c r="H1325" s="39">
        <v>102</v>
      </c>
      <c r="I1325" s="38">
        <v>56.5</v>
      </c>
      <c r="J1325" s="21">
        <v>24</v>
      </c>
      <c r="K1325" s="22" t="s">
        <v>11</v>
      </c>
      <c r="L1325" s="182">
        <f t="shared" ref="L1325:L1380" si="133">F1325-(F1325*$N$5)/100</f>
        <v>65.352593006300552</v>
      </c>
      <c r="M1325" s="183">
        <f t="shared" ref="M1325:M1334" si="134">IF($N$5="",(F1325*$P$5)/100+F1325,L1325+(L1325*$P$5)/100)</f>
        <v>65.352593006300552</v>
      </c>
      <c r="P1325" s="192"/>
    </row>
    <row r="1326" spans="1:16" ht="11.25" customHeight="1">
      <c r="A1326" s="65" t="s">
        <v>1842</v>
      </c>
      <c r="B1326" s="77" t="s">
        <v>3116</v>
      </c>
      <c r="C1326" s="77" t="s">
        <v>3424</v>
      </c>
      <c r="D1326" s="158" t="s">
        <v>2795</v>
      </c>
      <c r="E1326" s="6">
        <v>71.572299950771622</v>
      </c>
      <c r="F1326" s="13">
        <f t="shared" si="132"/>
        <v>71.572299950771622</v>
      </c>
      <c r="G1326" s="38">
        <v>267</v>
      </c>
      <c r="H1326" s="39">
        <v>157</v>
      </c>
      <c r="I1326" s="38">
        <v>48</v>
      </c>
      <c r="J1326" s="21">
        <v>28</v>
      </c>
      <c r="K1326" s="22" t="s">
        <v>11</v>
      </c>
      <c r="L1326" s="182">
        <f t="shared" si="133"/>
        <v>71.572299950771622</v>
      </c>
      <c r="M1326" s="183">
        <f t="shared" si="134"/>
        <v>71.572299950771622</v>
      </c>
      <c r="P1326" s="192"/>
    </row>
    <row r="1327" spans="1:16" ht="11.25" customHeight="1">
      <c r="A1327" s="65" t="s">
        <v>1862</v>
      </c>
      <c r="B1327" s="77" t="s">
        <v>1040</v>
      </c>
      <c r="C1327" s="77" t="s">
        <v>3434</v>
      </c>
      <c r="D1327" s="158" t="s">
        <v>2800</v>
      </c>
      <c r="E1327" s="6">
        <v>73.568362468346308</v>
      </c>
      <c r="F1327" s="13">
        <f t="shared" si="132"/>
        <v>73.568362468346308</v>
      </c>
      <c r="G1327" s="38">
        <v>383</v>
      </c>
      <c r="H1327" s="39">
        <v>117</v>
      </c>
      <c r="I1327" s="38">
        <v>57</v>
      </c>
      <c r="J1327" s="21">
        <v>20</v>
      </c>
      <c r="K1327" s="22" t="s">
        <v>11</v>
      </c>
      <c r="L1327" s="182">
        <f t="shared" si="133"/>
        <v>73.568362468346308</v>
      </c>
      <c r="M1327" s="183">
        <f t="shared" si="134"/>
        <v>73.568362468346308</v>
      </c>
      <c r="P1327" s="192"/>
    </row>
    <row r="1328" spans="1:16" ht="11.25" customHeight="1">
      <c r="A1328" s="65" t="s">
        <v>1905</v>
      </c>
      <c r="B1328" s="77" t="s">
        <v>3128</v>
      </c>
      <c r="C1328" s="77" t="s">
        <v>3443</v>
      </c>
      <c r="D1328" s="158" t="s">
        <v>2807</v>
      </c>
      <c r="E1328" s="6">
        <v>46.693844989943301</v>
      </c>
      <c r="F1328" s="13">
        <f t="shared" si="132"/>
        <v>46.693844989943301</v>
      </c>
      <c r="G1328" s="38">
        <v>296</v>
      </c>
      <c r="H1328" s="39">
        <v>86</v>
      </c>
      <c r="I1328" s="38">
        <v>45</v>
      </c>
      <c r="J1328" s="21">
        <v>36</v>
      </c>
      <c r="K1328" s="22" t="s">
        <v>11</v>
      </c>
      <c r="L1328" s="182">
        <f t="shared" si="133"/>
        <v>46.693844989943301</v>
      </c>
      <c r="M1328" s="183">
        <f t="shared" si="134"/>
        <v>46.693844989943301</v>
      </c>
      <c r="P1328" s="192"/>
    </row>
    <row r="1329" spans="1:16" ht="11.25" customHeight="1">
      <c r="A1329" s="65" t="s">
        <v>1922</v>
      </c>
      <c r="B1329" s="77" t="s">
        <v>1041</v>
      </c>
      <c r="C1329" s="77" t="s">
        <v>3449</v>
      </c>
      <c r="D1329" s="158" t="s">
        <v>2811</v>
      </c>
      <c r="E1329" s="6">
        <v>60.665164161798096</v>
      </c>
      <c r="F1329" s="13">
        <f t="shared" si="132"/>
        <v>60.665164161798096</v>
      </c>
      <c r="G1329" s="38">
        <v>213</v>
      </c>
      <c r="H1329" s="39">
        <v>141</v>
      </c>
      <c r="I1329" s="38">
        <v>58</v>
      </c>
      <c r="J1329" s="21">
        <v>28</v>
      </c>
      <c r="K1329" s="22" t="s">
        <v>11</v>
      </c>
      <c r="L1329" s="182">
        <f t="shared" si="133"/>
        <v>60.665164161798096</v>
      </c>
      <c r="M1329" s="183">
        <f t="shared" si="134"/>
        <v>60.665164161798096</v>
      </c>
      <c r="P1329" s="192"/>
    </row>
    <row r="1330" spans="1:16" ht="11.25" customHeight="1">
      <c r="A1330" s="65" t="s">
        <v>1975</v>
      </c>
      <c r="B1330" s="77"/>
      <c r="C1330" s="77"/>
      <c r="D1330" s="158" t="s">
        <v>3028</v>
      </c>
      <c r="E1330" s="6">
        <v>91.397850318028802</v>
      </c>
      <c r="F1330" s="13">
        <f t="shared" si="132"/>
        <v>91.397850318028802</v>
      </c>
      <c r="G1330" s="38"/>
      <c r="H1330" s="39"/>
      <c r="I1330" s="38"/>
      <c r="J1330" s="21"/>
      <c r="K1330" s="22" t="s">
        <v>11</v>
      </c>
      <c r="L1330" s="182">
        <f t="shared" si="133"/>
        <v>91.397850318028802</v>
      </c>
      <c r="M1330" s="183">
        <f t="shared" si="134"/>
        <v>91.397850318028802</v>
      </c>
      <c r="P1330" s="192"/>
    </row>
    <row r="1331" spans="1:16" ht="11.25" customHeight="1">
      <c r="A1331" s="65" t="s">
        <v>2188</v>
      </c>
      <c r="B1331" s="77" t="s">
        <v>2444</v>
      </c>
      <c r="C1331" s="77" t="s">
        <v>1246</v>
      </c>
      <c r="D1331" s="158" t="s">
        <v>1389</v>
      </c>
      <c r="E1331" s="6">
        <v>81.433896936113513</v>
      </c>
      <c r="F1331" s="13">
        <f t="shared" si="132"/>
        <v>81.433896936113513</v>
      </c>
      <c r="G1331" s="38">
        <v>319</v>
      </c>
      <c r="H1331" s="39">
        <v>264</v>
      </c>
      <c r="I1331" s="38">
        <v>43</v>
      </c>
      <c r="J1331" s="21">
        <v>16</v>
      </c>
      <c r="K1331" s="22" t="s">
        <v>11</v>
      </c>
      <c r="L1331" s="182">
        <f t="shared" si="133"/>
        <v>81.433896936113513</v>
      </c>
      <c r="M1331" s="183">
        <f t="shared" si="134"/>
        <v>81.433896936113513</v>
      </c>
      <c r="P1331" s="192"/>
    </row>
    <row r="1332" spans="1:16" ht="11.25" customHeight="1">
      <c r="A1332" s="65" t="s">
        <v>2216</v>
      </c>
      <c r="B1332" s="77" t="s">
        <v>2617</v>
      </c>
      <c r="C1332" s="77" t="s">
        <v>2325</v>
      </c>
      <c r="D1332" s="158" t="s">
        <v>2842</v>
      </c>
      <c r="E1332" s="6">
        <v>71.29343279291848</v>
      </c>
      <c r="F1332" s="13">
        <f t="shared" si="132"/>
        <v>71.29343279291848</v>
      </c>
      <c r="G1332" s="38">
        <v>270</v>
      </c>
      <c r="H1332" s="39">
        <v>104</v>
      </c>
      <c r="I1332" s="38">
        <v>60</v>
      </c>
      <c r="J1332" s="21">
        <v>22</v>
      </c>
      <c r="K1332" s="22" t="s">
        <v>11</v>
      </c>
      <c r="L1332" s="182">
        <f t="shared" si="133"/>
        <v>71.29343279291848</v>
      </c>
      <c r="M1332" s="183">
        <f t="shared" si="134"/>
        <v>71.29343279291848</v>
      </c>
      <c r="P1332" s="192"/>
    </row>
    <row r="1333" spans="1:16" ht="11.25" customHeight="1">
      <c r="A1333" s="65" t="s">
        <v>2229</v>
      </c>
      <c r="B1333" s="77" t="s">
        <v>3126</v>
      </c>
      <c r="C1333" s="77" t="s">
        <v>3441</v>
      </c>
      <c r="D1333" s="158" t="s">
        <v>1654</v>
      </c>
      <c r="E1333" s="6">
        <v>67.580174915622308</v>
      </c>
      <c r="F1333" s="13">
        <f t="shared" si="132"/>
        <v>67.580174915622308</v>
      </c>
      <c r="G1333" s="38">
        <v>299</v>
      </c>
      <c r="H1333" s="39">
        <v>102</v>
      </c>
      <c r="I1333" s="38">
        <v>50.5</v>
      </c>
      <c r="J1333" s="21">
        <v>36</v>
      </c>
      <c r="K1333" s="22" t="s">
        <v>11</v>
      </c>
      <c r="L1333" s="182">
        <f t="shared" si="133"/>
        <v>67.580174915622308</v>
      </c>
      <c r="M1333" s="183">
        <f t="shared" si="134"/>
        <v>67.580174915622308</v>
      </c>
      <c r="P1333" s="192"/>
    </row>
    <row r="1334" spans="1:16" ht="11.25" customHeight="1">
      <c r="A1334" s="69" t="s">
        <v>2236</v>
      </c>
      <c r="B1334" s="78" t="s">
        <v>134</v>
      </c>
      <c r="C1334" s="78" t="s">
        <v>2781</v>
      </c>
      <c r="D1334" s="163" t="s">
        <v>393</v>
      </c>
      <c r="E1334" s="15">
        <v>64.797969600000002</v>
      </c>
      <c r="F1334" s="13">
        <f t="shared" si="132"/>
        <v>64.797969600000002</v>
      </c>
      <c r="G1334" s="43">
        <v>179</v>
      </c>
      <c r="H1334" s="53">
        <v>99</v>
      </c>
      <c r="I1334" s="43">
        <v>61</v>
      </c>
      <c r="J1334" s="31">
        <v>22</v>
      </c>
      <c r="K1334" s="32" t="s">
        <v>11</v>
      </c>
      <c r="L1334" s="182">
        <f t="shared" si="133"/>
        <v>64.797969600000002</v>
      </c>
      <c r="M1334" s="183">
        <f t="shared" si="134"/>
        <v>64.797969600000002</v>
      </c>
      <c r="P1334" s="192"/>
    </row>
    <row r="1335" spans="1:16" ht="11.25" customHeight="1">
      <c r="A1335" s="71"/>
      <c r="B1335" s="80"/>
      <c r="C1335" s="80"/>
      <c r="D1335" s="166" t="s">
        <v>394</v>
      </c>
      <c r="E1335" s="14"/>
      <c r="F1335" s="14"/>
      <c r="G1335" s="42"/>
      <c r="H1335" s="52"/>
      <c r="I1335" s="42"/>
      <c r="J1335" s="29"/>
      <c r="K1335" s="30"/>
      <c r="L1335" s="182"/>
      <c r="M1335" s="183"/>
      <c r="P1335" s="192"/>
    </row>
    <row r="1336" spans="1:16" ht="11.25" customHeight="1">
      <c r="A1336" s="68"/>
      <c r="B1336" s="76"/>
      <c r="C1336" s="76"/>
      <c r="D1336" s="162" t="s">
        <v>2773</v>
      </c>
      <c r="E1336" s="13"/>
      <c r="F1336" s="13"/>
      <c r="G1336" s="41"/>
      <c r="H1336" s="51"/>
      <c r="I1336" s="41"/>
      <c r="J1336" s="27"/>
      <c r="K1336" s="28"/>
      <c r="L1336" s="182"/>
      <c r="M1336" s="183"/>
      <c r="P1336" s="192"/>
    </row>
    <row r="1337" spans="1:16" ht="11.25" customHeight="1">
      <c r="A1337" s="70"/>
      <c r="B1337" s="79"/>
      <c r="C1337" s="79"/>
      <c r="D1337" s="165" t="s">
        <v>3029</v>
      </c>
      <c r="E1337" s="55"/>
      <c r="F1337" s="13"/>
      <c r="G1337" s="56"/>
      <c r="H1337" s="57"/>
      <c r="I1337" s="56"/>
      <c r="J1337" s="58"/>
      <c r="K1337" s="59"/>
      <c r="L1337" s="182"/>
      <c r="M1337" s="183"/>
      <c r="P1337" s="192"/>
    </row>
    <row r="1338" spans="1:16" s="3" customFormat="1" ht="11.25" customHeight="1">
      <c r="A1338" s="69" t="s">
        <v>2248</v>
      </c>
      <c r="B1338" s="78" t="s">
        <v>1412</v>
      </c>
      <c r="C1338" s="78" t="s">
        <v>2783</v>
      </c>
      <c r="D1338" s="163" t="s">
        <v>2784</v>
      </c>
      <c r="E1338" s="15">
        <v>63.402759803664125</v>
      </c>
      <c r="F1338" s="13">
        <f>E1338+(E1338*$N$4)/100</f>
        <v>63.402759803664125</v>
      </c>
      <c r="G1338" s="43">
        <v>317</v>
      </c>
      <c r="H1338" s="53">
        <v>103</v>
      </c>
      <c r="I1338" s="43">
        <v>42</v>
      </c>
      <c r="J1338" s="31">
        <v>36</v>
      </c>
      <c r="K1338" s="32" t="s">
        <v>11</v>
      </c>
      <c r="L1338" s="182">
        <f t="shared" si="133"/>
        <v>63.402759803664125</v>
      </c>
      <c r="M1338" s="183">
        <f>IF($N$5="",(F1338*$P$5)/100+F1338,L1338+(L1338*$P$5)/100)</f>
        <v>63.402759803664125</v>
      </c>
      <c r="N1338" s="262"/>
      <c r="O1338" s="228"/>
      <c r="P1338" s="192"/>
    </row>
    <row r="1339" spans="1:16" s="3" customFormat="1" ht="11.25" customHeight="1">
      <c r="A1339" s="68"/>
      <c r="B1339" s="76"/>
      <c r="C1339" s="76"/>
      <c r="D1339" s="162" t="s">
        <v>2785</v>
      </c>
      <c r="E1339" s="13"/>
      <c r="F1339" s="13"/>
      <c r="G1339" s="41"/>
      <c r="H1339" s="51"/>
      <c r="I1339" s="41"/>
      <c r="J1339" s="27"/>
      <c r="K1339" s="28"/>
      <c r="L1339" s="182"/>
      <c r="M1339" s="183"/>
      <c r="N1339" s="262"/>
      <c r="O1339" s="228"/>
      <c r="P1339" s="192"/>
    </row>
    <row r="1340" spans="1:16" s="3" customFormat="1" ht="11.25" customHeight="1">
      <c r="A1340" s="65" t="s">
        <v>2267</v>
      </c>
      <c r="B1340" s="77" t="s">
        <v>2650</v>
      </c>
      <c r="C1340" s="77" t="s">
        <v>1247</v>
      </c>
      <c r="D1340" s="158" t="s">
        <v>2475</v>
      </c>
      <c r="E1340" s="6">
        <v>45.998523427397011</v>
      </c>
      <c r="F1340" s="13">
        <f>E1340+(E1340*$N$4)/100</f>
        <v>45.998523427397011</v>
      </c>
      <c r="G1340" s="38">
        <v>184</v>
      </c>
      <c r="H1340" s="39">
        <v>77</v>
      </c>
      <c r="I1340" s="38">
        <v>57</v>
      </c>
      <c r="J1340" s="21">
        <v>28</v>
      </c>
      <c r="K1340" s="22" t="s">
        <v>11</v>
      </c>
      <c r="L1340" s="182">
        <f t="shared" si="133"/>
        <v>45.998523427397011</v>
      </c>
      <c r="M1340" s="183">
        <f>IF($N$5="",(F1340*$P$5)/100+F1340,L1340+(L1340*$P$5)/100)</f>
        <v>45.998523427397011</v>
      </c>
      <c r="N1340" s="262"/>
      <c r="O1340" s="228"/>
      <c r="P1340" s="192"/>
    </row>
    <row r="1341" spans="1:16" s="3" customFormat="1" ht="11.25" customHeight="1">
      <c r="A1341" s="69" t="s">
        <v>2269</v>
      </c>
      <c r="B1341" s="78" t="s">
        <v>517</v>
      </c>
      <c r="C1341" s="78" t="s">
        <v>518</v>
      </c>
      <c r="D1341" s="163" t="s">
        <v>775</v>
      </c>
      <c r="E1341" s="15">
        <v>79.648263016834818</v>
      </c>
      <c r="F1341" s="13">
        <f>E1341+(E1341*$N$4)/100</f>
        <v>79.648263016834818</v>
      </c>
      <c r="G1341" s="43">
        <v>230</v>
      </c>
      <c r="H1341" s="53">
        <v>193</v>
      </c>
      <c r="I1341" s="43">
        <v>62</v>
      </c>
      <c r="J1341" s="31">
        <v>28</v>
      </c>
      <c r="K1341" s="32" t="s">
        <v>11</v>
      </c>
      <c r="L1341" s="182">
        <f t="shared" si="133"/>
        <v>79.648263016834818</v>
      </c>
      <c r="M1341" s="183">
        <f>IF($N$5="",(F1341*$P$5)/100+F1341,L1341+(L1341*$P$5)/100)</f>
        <v>79.648263016834818</v>
      </c>
      <c r="N1341" s="262"/>
      <c r="O1341" s="228"/>
      <c r="P1341" s="192"/>
    </row>
    <row r="1342" spans="1:16" s="3" customFormat="1" ht="11.25" customHeight="1">
      <c r="A1342" s="70"/>
      <c r="B1342" s="79"/>
      <c r="C1342" s="79"/>
      <c r="D1342" s="165" t="s">
        <v>773</v>
      </c>
      <c r="E1342" s="55"/>
      <c r="F1342" s="55"/>
      <c r="G1342" s="56"/>
      <c r="H1342" s="57"/>
      <c r="I1342" s="56"/>
      <c r="J1342" s="58"/>
      <c r="K1342" s="59"/>
      <c r="L1342" s="182"/>
      <c r="M1342" s="183"/>
      <c r="N1342" s="262"/>
      <c r="O1342" s="228"/>
      <c r="P1342" s="192"/>
    </row>
    <row r="1343" spans="1:16" s="3" customFormat="1" ht="11.25" customHeight="1">
      <c r="A1343" s="70"/>
      <c r="B1343" s="79"/>
      <c r="C1343" s="79"/>
      <c r="D1343" s="165" t="s">
        <v>774</v>
      </c>
      <c r="E1343" s="55"/>
      <c r="F1343" s="55"/>
      <c r="G1343" s="56"/>
      <c r="H1343" s="57"/>
      <c r="I1343" s="56"/>
      <c r="J1343" s="58"/>
      <c r="K1343" s="59"/>
      <c r="L1343" s="182"/>
      <c r="M1343" s="183"/>
      <c r="N1343" s="262"/>
      <c r="O1343" s="228"/>
      <c r="P1343" s="192"/>
    </row>
    <row r="1344" spans="1:16" s="3" customFormat="1" ht="11.25" customHeight="1">
      <c r="A1344" s="69" t="s">
        <v>2271</v>
      </c>
      <c r="B1344" s="78" t="s">
        <v>45</v>
      </c>
      <c r="C1344" s="78" t="s">
        <v>520</v>
      </c>
      <c r="D1344" s="163" t="s">
        <v>3491</v>
      </c>
      <c r="E1344" s="15">
        <v>62.288782440475259</v>
      </c>
      <c r="F1344" s="13">
        <f>E1344+(E1344*$N$4)/100</f>
        <v>62.288782440475259</v>
      </c>
      <c r="G1344" s="43">
        <v>374</v>
      </c>
      <c r="H1344" s="53">
        <v>82</v>
      </c>
      <c r="I1344" s="43">
        <v>57</v>
      </c>
      <c r="J1344" s="31">
        <v>20</v>
      </c>
      <c r="K1344" s="32" t="s">
        <v>519</v>
      </c>
      <c r="L1344" s="182">
        <f t="shared" si="133"/>
        <v>62.288782440475259</v>
      </c>
      <c r="M1344" s="183">
        <f>IF($N$5="",(F1344*$P$5)/100+F1344,L1344+(L1344*$P$5)/100)</f>
        <v>62.288782440475259</v>
      </c>
      <c r="N1344" s="262"/>
      <c r="O1344" s="228"/>
      <c r="P1344" s="192"/>
    </row>
    <row r="1345" spans="1:16" s="3" customFormat="1" ht="11.25" customHeight="1">
      <c r="A1345" s="68"/>
      <c r="B1345" s="76"/>
      <c r="C1345" s="76"/>
      <c r="D1345" s="162" t="s">
        <v>776</v>
      </c>
      <c r="E1345" s="13"/>
      <c r="F1345" s="13"/>
      <c r="G1345" s="41">
        <v>374</v>
      </c>
      <c r="H1345" s="51">
        <v>82</v>
      </c>
      <c r="I1345" s="41">
        <v>57</v>
      </c>
      <c r="J1345" s="27">
        <v>20</v>
      </c>
      <c r="K1345" s="28" t="s">
        <v>519</v>
      </c>
      <c r="L1345" s="182"/>
      <c r="M1345" s="183"/>
      <c r="N1345" s="262"/>
      <c r="O1345" s="228"/>
      <c r="P1345" s="192"/>
    </row>
    <row r="1346" spans="1:16" s="3" customFormat="1" ht="11.25" customHeight="1">
      <c r="A1346" s="65" t="s">
        <v>920</v>
      </c>
      <c r="B1346" s="77" t="s">
        <v>2394</v>
      </c>
      <c r="C1346" s="77">
        <v>0</v>
      </c>
      <c r="D1346" s="158" t="s">
        <v>1390</v>
      </c>
      <c r="E1346" s="6">
        <v>134.88222830750334</v>
      </c>
      <c r="F1346" s="13">
        <f>E1346+(E1346*$N$4)/100</f>
        <v>134.88222830750334</v>
      </c>
      <c r="G1346" s="38">
        <v>319</v>
      </c>
      <c r="H1346" s="39">
        <v>264</v>
      </c>
      <c r="I1346" s="38" t="s">
        <v>2395</v>
      </c>
      <c r="J1346" s="21">
        <v>8</v>
      </c>
      <c r="K1346" s="22" t="s">
        <v>519</v>
      </c>
      <c r="L1346" s="182">
        <f t="shared" si="133"/>
        <v>134.88222830750334</v>
      </c>
      <c r="M1346" s="183">
        <f>IF($N$5="",(F1346*$P$5)/100+F1346,L1346+(L1346*$P$5)/100)</f>
        <v>134.88222830750334</v>
      </c>
      <c r="N1346" s="262"/>
      <c r="O1346" s="228"/>
      <c r="P1346" s="192"/>
    </row>
    <row r="1347" spans="1:16" ht="11.25" customHeight="1">
      <c r="A1347" s="65" t="s">
        <v>926</v>
      </c>
      <c r="B1347" s="77" t="s">
        <v>443</v>
      </c>
      <c r="C1347" s="77" t="s">
        <v>568</v>
      </c>
      <c r="D1347" s="158" t="s">
        <v>1485</v>
      </c>
      <c r="E1347" s="6">
        <v>71.24720347798025</v>
      </c>
      <c r="F1347" s="13">
        <f>E1347+(E1347*$N$4)/100</f>
        <v>71.24720347798025</v>
      </c>
      <c r="G1347" s="38">
        <v>358</v>
      </c>
      <c r="H1347" s="39">
        <v>82</v>
      </c>
      <c r="I1347" s="38">
        <v>58</v>
      </c>
      <c r="J1347" s="21">
        <v>20</v>
      </c>
      <c r="K1347" s="22" t="s">
        <v>519</v>
      </c>
      <c r="L1347" s="182">
        <f t="shared" si="133"/>
        <v>71.24720347798025</v>
      </c>
      <c r="M1347" s="183">
        <f>IF($N$5="",(F1347*$P$5)/100+F1347,L1347+(L1347*$P$5)/100)</f>
        <v>71.24720347798025</v>
      </c>
      <c r="P1347" s="192"/>
    </row>
    <row r="1348" spans="1:16" ht="11.25" customHeight="1">
      <c r="A1348" s="69" t="s">
        <v>949</v>
      </c>
      <c r="B1348" s="78" t="s">
        <v>1052</v>
      </c>
      <c r="C1348" s="78" t="s">
        <v>1051</v>
      </c>
      <c r="D1348" s="163" t="s">
        <v>1057</v>
      </c>
      <c r="E1348" s="15">
        <v>67.998102835346117</v>
      </c>
      <c r="F1348" s="13">
        <f>E1348+(E1348*$N$4)/100</f>
        <v>67.998102835346117</v>
      </c>
      <c r="G1348" s="43">
        <v>284</v>
      </c>
      <c r="H1348" s="53">
        <v>151</v>
      </c>
      <c r="I1348" s="43">
        <v>50</v>
      </c>
      <c r="J1348" s="31">
        <v>24</v>
      </c>
      <c r="K1348" s="32" t="s">
        <v>519</v>
      </c>
      <c r="L1348" s="182">
        <f t="shared" si="133"/>
        <v>67.998102835346117</v>
      </c>
      <c r="M1348" s="183">
        <f>IF($N$5="",(F1348*$P$5)/100+F1348,L1348+(L1348*$P$5)/100)</f>
        <v>67.998102835346117</v>
      </c>
      <c r="P1348" s="192"/>
    </row>
    <row r="1349" spans="1:16" ht="11.25" customHeight="1">
      <c r="A1349" s="68"/>
      <c r="B1349" s="76"/>
      <c r="C1349" s="76"/>
      <c r="D1349" s="162" t="s">
        <v>1058</v>
      </c>
      <c r="E1349" s="13"/>
      <c r="F1349" s="13"/>
      <c r="G1349" s="41"/>
      <c r="H1349" s="51"/>
      <c r="I1349" s="41"/>
      <c r="J1349" s="27"/>
      <c r="K1349" s="28"/>
      <c r="L1349" s="182"/>
      <c r="M1349" s="183"/>
      <c r="P1349" s="192"/>
    </row>
    <row r="1350" spans="1:16" ht="11.25" customHeight="1">
      <c r="A1350" s="69" t="s">
        <v>952</v>
      </c>
      <c r="B1350" s="78" t="s">
        <v>2331</v>
      </c>
      <c r="C1350" s="78" t="s">
        <v>772</v>
      </c>
      <c r="D1350" s="163" t="s">
        <v>2332</v>
      </c>
      <c r="E1350" s="15">
        <v>87.740015999999997</v>
      </c>
      <c r="F1350" s="13">
        <f>E1350+(E1350*$N$4)/100</f>
        <v>87.740015999999997</v>
      </c>
      <c r="G1350" s="43">
        <v>243</v>
      </c>
      <c r="H1350" s="53">
        <v>192</v>
      </c>
      <c r="I1350" s="43">
        <v>58</v>
      </c>
      <c r="J1350" s="31">
        <v>26</v>
      </c>
      <c r="K1350" s="32" t="s">
        <v>519</v>
      </c>
      <c r="L1350" s="182">
        <f t="shared" si="133"/>
        <v>87.740015999999997</v>
      </c>
      <c r="M1350" s="183">
        <f>IF($N$5="",(F1350*$P$5)/100+F1350,L1350+(L1350*$P$5)/100)</f>
        <v>87.740015999999997</v>
      </c>
      <c r="P1350" s="192"/>
    </row>
    <row r="1351" spans="1:16" s="7" customFormat="1" ht="11.25" customHeight="1">
      <c r="A1351" s="70"/>
      <c r="B1351" s="79"/>
      <c r="C1351" s="79"/>
      <c r="D1351" s="165" t="s">
        <v>396</v>
      </c>
      <c r="E1351" s="55"/>
      <c r="F1351" s="55"/>
      <c r="G1351" s="56"/>
      <c r="H1351" s="57"/>
      <c r="I1351" s="56"/>
      <c r="J1351" s="58"/>
      <c r="K1351" s="59"/>
      <c r="L1351" s="182"/>
      <c r="M1351" s="183"/>
      <c r="N1351" s="262"/>
      <c r="O1351" s="228"/>
      <c r="P1351" s="192"/>
    </row>
    <row r="1352" spans="1:16" s="7" customFormat="1" ht="11.25" customHeight="1">
      <c r="A1352" s="71"/>
      <c r="B1352" s="80"/>
      <c r="C1352" s="80"/>
      <c r="D1352" s="166" t="s">
        <v>397</v>
      </c>
      <c r="E1352" s="14"/>
      <c r="F1352" s="14"/>
      <c r="G1352" s="42"/>
      <c r="H1352" s="52"/>
      <c r="I1352" s="42"/>
      <c r="J1352" s="29"/>
      <c r="K1352" s="30"/>
      <c r="L1352" s="182"/>
      <c r="M1352" s="183"/>
      <c r="N1352" s="262"/>
      <c r="O1352" s="228"/>
      <c r="P1352" s="192"/>
    </row>
    <row r="1353" spans="1:16" s="7" customFormat="1" ht="11.25" customHeight="1">
      <c r="A1353" s="70"/>
      <c r="B1353" s="79"/>
      <c r="C1353" s="79"/>
      <c r="D1353" s="165" t="s">
        <v>3030</v>
      </c>
      <c r="E1353" s="55"/>
      <c r="F1353" s="55"/>
      <c r="G1353" s="56"/>
      <c r="H1353" s="57"/>
      <c r="I1353" s="56"/>
      <c r="J1353" s="58"/>
      <c r="K1353" s="59"/>
      <c r="L1353" s="182"/>
      <c r="M1353" s="183"/>
      <c r="N1353" s="262"/>
      <c r="O1353" s="228"/>
      <c r="P1353" s="192"/>
    </row>
    <row r="1354" spans="1:16" s="7" customFormat="1" ht="11.25" customHeight="1">
      <c r="A1354" s="69" t="s">
        <v>2962</v>
      </c>
      <c r="B1354" s="79">
        <v>0</v>
      </c>
      <c r="C1354" s="79" t="s">
        <v>2959</v>
      </c>
      <c r="D1354" s="165" t="s">
        <v>2960</v>
      </c>
      <c r="E1354" s="55">
        <v>98.690784125620397</v>
      </c>
      <c r="F1354" s="13">
        <f>E1354+(E1354*$N$4)/100</f>
        <v>98.690784125620397</v>
      </c>
      <c r="G1354" s="43">
        <v>285</v>
      </c>
      <c r="H1354" s="56">
        <v>245</v>
      </c>
      <c r="I1354" s="57">
        <v>70</v>
      </c>
      <c r="J1354" s="56">
        <v>14</v>
      </c>
      <c r="K1354" s="32" t="s">
        <v>519</v>
      </c>
      <c r="L1354" s="182">
        <f>F1354-(F1354*$N$5)/100</f>
        <v>98.690784125620397</v>
      </c>
      <c r="M1354" s="183">
        <f>IF($N$5="",(F1354*$P$5)/100+F1354,L1354+(L1354*$P$5)/100)</f>
        <v>98.690784125620397</v>
      </c>
      <c r="N1354" s="262"/>
      <c r="O1354" s="228"/>
      <c r="P1354" s="192"/>
    </row>
    <row r="1355" spans="1:16" s="7" customFormat="1" ht="11.25" customHeight="1">
      <c r="A1355" s="70"/>
      <c r="B1355" s="79"/>
      <c r="C1355" s="79"/>
      <c r="D1355" s="165" t="s">
        <v>2961</v>
      </c>
      <c r="E1355" s="55"/>
      <c r="F1355" s="55"/>
      <c r="G1355" s="56"/>
      <c r="H1355" s="57"/>
      <c r="I1355" s="56"/>
      <c r="J1355" s="58"/>
      <c r="K1355" s="59"/>
      <c r="L1355" s="182"/>
      <c r="M1355" s="183"/>
      <c r="N1355" s="262"/>
      <c r="O1355" s="228"/>
      <c r="P1355" s="192"/>
    </row>
    <row r="1356" spans="1:16" s="7" customFormat="1" ht="11.25" customHeight="1">
      <c r="A1356" s="70" t="s">
        <v>3602</v>
      </c>
      <c r="B1356" s="79"/>
      <c r="C1356" s="79"/>
      <c r="D1356" s="165" t="s">
        <v>3603</v>
      </c>
      <c r="E1356" s="55">
        <v>87.757400000000004</v>
      </c>
      <c r="F1356" s="13">
        <f>E1356+(E1356*$N$4)/100</f>
        <v>87.757400000000004</v>
      </c>
      <c r="G1356" s="56"/>
      <c r="H1356" s="57"/>
      <c r="I1356" s="56"/>
      <c r="J1356" s="58"/>
      <c r="K1356" s="59"/>
      <c r="L1356" s="182">
        <f>F1356-(F1356*$N$5)/100</f>
        <v>87.757400000000004</v>
      </c>
      <c r="M1356" s="183">
        <f>IF($N$5="",(F1356*$P$5)/100+F1356,L1356+(L1356*$P$5)/100)</f>
        <v>87.757400000000004</v>
      </c>
      <c r="N1356" s="262"/>
      <c r="O1356" s="228"/>
      <c r="P1356" s="192"/>
    </row>
    <row r="1357" spans="1:16" s="7" customFormat="1" ht="11.25" customHeight="1">
      <c r="A1357" s="70"/>
      <c r="B1357" s="79"/>
      <c r="C1357" s="79"/>
      <c r="D1357" s="165" t="s">
        <v>3604</v>
      </c>
      <c r="E1357" s="55"/>
      <c r="F1357" s="55"/>
      <c r="G1357" s="56"/>
      <c r="H1357" s="57"/>
      <c r="I1357" s="56"/>
      <c r="J1357" s="58"/>
      <c r="K1357" s="59"/>
      <c r="L1357" s="182"/>
      <c r="M1357" s="183"/>
      <c r="N1357" s="262"/>
      <c r="O1357" s="228"/>
      <c r="P1357" s="192"/>
    </row>
    <row r="1358" spans="1:16" ht="11.25" customHeight="1">
      <c r="A1358" s="68" t="s">
        <v>1821</v>
      </c>
      <c r="B1358" s="76" t="s">
        <v>1675</v>
      </c>
      <c r="C1358" s="76" t="s">
        <v>1705</v>
      </c>
      <c r="D1358" s="162" t="s">
        <v>2563</v>
      </c>
      <c r="E1358" s="13">
        <v>39.192287333335635</v>
      </c>
      <c r="F1358" s="13">
        <f t="shared" ref="F1358:F1380" si="135">E1358+(E1358*$N$4)/100</f>
        <v>39.192287333335635</v>
      </c>
      <c r="G1358" s="41">
        <v>183</v>
      </c>
      <c r="H1358" s="51">
        <v>113</v>
      </c>
      <c r="I1358" s="41">
        <v>63</v>
      </c>
      <c r="J1358" s="27">
        <v>40</v>
      </c>
      <c r="K1358" s="28" t="s">
        <v>12</v>
      </c>
      <c r="L1358" s="182">
        <f t="shared" si="133"/>
        <v>39.192287333335635</v>
      </c>
      <c r="M1358" s="183">
        <f t="shared" ref="M1358:M1380" si="136">IF($N$5="",(F1358*$P$5)/100+F1358,L1358+(L1358*$P$5)/100)</f>
        <v>39.192287333335635</v>
      </c>
      <c r="P1358" s="192"/>
    </row>
    <row r="1359" spans="1:16" ht="11.25" customHeight="1">
      <c r="A1359" s="65" t="s">
        <v>1828</v>
      </c>
      <c r="B1359" s="77" t="s">
        <v>1681</v>
      </c>
      <c r="C1359" s="77" t="s">
        <v>1710</v>
      </c>
      <c r="D1359" s="158" t="s">
        <v>2776</v>
      </c>
      <c r="E1359" s="6">
        <v>43.560317634654709</v>
      </c>
      <c r="F1359" s="13">
        <f t="shared" si="135"/>
        <v>43.560317634654709</v>
      </c>
      <c r="G1359" s="38">
        <v>125</v>
      </c>
      <c r="H1359" s="39">
        <v>85</v>
      </c>
      <c r="I1359" s="38">
        <v>219</v>
      </c>
      <c r="J1359" s="21">
        <v>24</v>
      </c>
      <c r="K1359" s="22" t="s">
        <v>12</v>
      </c>
      <c r="L1359" s="182">
        <f t="shared" si="133"/>
        <v>43.560317634654709</v>
      </c>
      <c r="M1359" s="183">
        <f t="shared" si="136"/>
        <v>43.560317634654709</v>
      </c>
      <c r="P1359" s="192"/>
    </row>
    <row r="1360" spans="1:16" ht="11.25" customHeight="1">
      <c r="A1360" s="65" t="s">
        <v>1850</v>
      </c>
      <c r="B1360" s="77" t="s">
        <v>1684</v>
      </c>
      <c r="C1360" s="77" t="s">
        <v>1714</v>
      </c>
      <c r="D1360" s="158" t="s">
        <v>1744</v>
      </c>
      <c r="E1360" s="6">
        <v>43.683347263119344</v>
      </c>
      <c r="F1360" s="13">
        <f t="shared" si="135"/>
        <v>43.683347263119344</v>
      </c>
      <c r="G1360" s="38">
        <v>125</v>
      </c>
      <c r="H1360" s="39">
        <v>85</v>
      </c>
      <c r="I1360" s="38">
        <v>173</v>
      </c>
      <c r="J1360" s="21">
        <v>24</v>
      </c>
      <c r="K1360" s="22" t="s">
        <v>12</v>
      </c>
      <c r="L1360" s="182">
        <f t="shared" si="133"/>
        <v>43.683347263119344</v>
      </c>
      <c r="M1360" s="183">
        <f t="shared" si="136"/>
        <v>43.683347263119344</v>
      </c>
      <c r="P1360" s="192"/>
    </row>
    <row r="1361" spans="1:16" ht="11.25" customHeight="1">
      <c r="A1361" s="65" t="s">
        <v>1854</v>
      </c>
      <c r="B1361" s="77" t="s">
        <v>1686</v>
      </c>
      <c r="C1361" s="77" t="s">
        <v>1715</v>
      </c>
      <c r="D1361" s="158" t="s">
        <v>2569</v>
      </c>
      <c r="E1361" s="6">
        <v>40.487932276542502</v>
      </c>
      <c r="F1361" s="13">
        <f t="shared" si="135"/>
        <v>40.487932276542502</v>
      </c>
      <c r="G1361" s="38">
        <v>247</v>
      </c>
      <c r="H1361" s="39">
        <v>192</v>
      </c>
      <c r="I1361" s="38">
        <v>63</v>
      </c>
      <c r="J1361" s="21">
        <v>22</v>
      </c>
      <c r="K1361" s="22" t="s">
        <v>12</v>
      </c>
      <c r="L1361" s="182">
        <f t="shared" si="133"/>
        <v>40.487932276542502</v>
      </c>
      <c r="M1361" s="183">
        <f t="shared" si="136"/>
        <v>40.487932276542502</v>
      </c>
      <c r="P1361" s="192"/>
    </row>
    <row r="1362" spans="1:16" ht="11.25" customHeight="1">
      <c r="A1362" s="65" t="s">
        <v>1855</v>
      </c>
      <c r="B1362" s="77" t="s">
        <v>1687</v>
      </c>
      <c r="C1362" s="77" t="s">
        <v>400</v>
      </c>
      <c r="D1362" s="158" t="s">
        <v>2568</v>
      </c>
      <c r="E1362" s="6">
        <v>55.520288789640752</v>
      </c>
      <c r="F1362" s="13">
        <f t="shared" si="135"/>
        <v>55.520288789640752</v>
      </c>
      <c r="G1362" s="38">
        <v>149</v>
      </c>
      <c r="H1362" s="39">
        <v>93</v>
      </c>
      <c r="I1362" s="38">
        <v>181</v>
      </c>
      <c r="J1362" s="21">
        <v>24</v>
      </c>
      <c r="K1362" s="22" t="s">
        <v>12</v>
      </c>
      <c r="L1362" s="182">
        <f t="shared" si="133"/>
        <v>55.520288789640752</v>
      </c>
      <c r="M1362" s="183">
        <f t="shared" si="136"/>
        <v>55.520288789640752</v>
      </c>
      <c r="P1362" s="192"/>
    </row>
    <row r="1363" spans="1:16" ht="11.25" customHeight="1">
      <c r="A1363" s="65" t="s">
        <v>1856</v>
      </c>
      <c r="B1363" s="77" t="s">
        <v>2609</v>
      </c>
      <c r="C1363" s="77" t="s">
        <v>1716</v>
      </c>
      <c r="D1363" s="158" t="s">
        <v>2768</v>
      </c>
      <c r="E1363" s="6">
        <v>69.612400687624458</v>
      </c>
      <c r="F1363" s="13">
        <f t="shared" si="135"/>
        <v>69.612400687624458</v>
      </c>
      <c r="G1363" s="38">
        <v>330</v>
      </c>
      <c r="H1363" s="39">
        <v>27</v>
      </c>
      <c r="I1363" s="38">
        <v>61</v>
      </c>
      <c r="J1363" s="21">
        <v>24</v>
      </c>
      <c r="K1363" s="22" t="s">
        <v>12</v>
      </c>
      <c r="L1363" s="182">
        <f t="shared" si="133"/>
        <v>69.612400687624458</v>
      </c>
      <c r="M1363" s="183">
        <f t="shared" si="136"/>
        <v>69.612400687624458</v>
      </c>
      <c r="P1363" s="192"/>
    </row>
    <row r="1364" spans="1:16" ht="11.25" customHeight="1">
      <c r="A1364" s="65" t="s">
        <v>1857</v>
      </c>
      <c r="B1364" s="77" t="s">
        <v>1688</v>
      </c>
      <c r="C1364" s="77" t="s">
        <v>1717</v>
      </c>
      <c r="D1364" s="158" t="s">
        <v>2570</v>
      </c>
      <c r="E1364" s="6">
        <v>56.965700515572223</v>
      </c>
      <c r="F1364" s="13">
        <f t="shared" si="135"/>
        <v>56.965700515572223</v>
      </c>
      <c r="G1364" s="38">
        <v>171</v>
      </c>
      <c r="H1364" s="39">
        <v>92</v>
      </c>
      <c r="I1364" s="38">
        <v>135</v>
      </c>
      <c r="J1364" s="21">
        <v>18</v>
      </c>
      <c r="K1364" s="22" t="s">
        <v>12</v>
      </c>
      <c r="L1364" s="182">
        <f t="shared" si="133"/>
        <v>56.965700515572223</v>
      </c>
      <c r="M1364" s="183">
        <f t="shared" si="136"/>
        <v>56.965700515572223</v>
      </c>
      <c r="P1364" s="192"/>
    </row>
    <row r="1365" spans="1:16" ht="11.25" customHeight="1">
      <c r="A1365" s="65" t="s">
        <v>1859</v>
      </c>
      <c r="B1365" s="77" t="s">
        <v>1689</v>
      </c>
      <c r="C1365" s="77" t="s">
        <v>1718</v>
      </c>
      <c r="D1365" s="158" t="s">
        <v>2567</v>
      </c>
      <c r="E1365" s="6">
        <v>66.334220314625952</v>
      </c>
      <c r="F1365" s="13">
        <f t="shared" si="135"/>
        <v>66.334220314625952</v>
      </c>
      <c r="G1365" s="38">
        <v>125</v>
      </c>
      <c r="H1365" s="39">
        <v>85</v>
      </c>
      <c r="I1365" s="38">
        <v>310</v>
      </c>
      <c r="J1365" s="21">
        <v>16</v>
      </c>
      <c r="K1365" s="22" t="s">
        <v>12</v>
      </c>
      <c r="L1365" s="182">
        <f t="shared" si="133"/>
        <v>66.334220314625952</v>
      </c>
      <c r="M1365" s="183">
        <f t="shared" si="136"/>
        <v>66.334220314625952</v>
      </c>
      <c r="P1365" s="192"/>
    </row>
    <row r="1366" spans="1:16" s="9" customFormat="1" ht="11.25" customHeight="1">
      <c r="A1366" s="65" t="s">
        <v>1882</v>
      </c>
      <c r="B1366" s="77" t="s">
        <v>1699</v>
      </c>
      <c r="C1366" s="77" t="s">
        <v>1728</v>
      </c>
      <c r="D1366" s="158" t="s">
        <v>2580</v>
      </c>
      <c r="E1366" s="6">
        <v>42.792687316446596</v>
      </c>
      <c r="F1366" s="13">
        <f t="shared" si="135"/>
        <v>42.792687316446596</v>
      </c>
      <c r="G1366" s="38">
        <v>270</v>
      </c>
      <c r="H1366" s="39">
        <v>226</v>
      </c>
      <c r="I1366" s="38">
        <v>55</v>
      </c>
      <c r="J1366" s="21">
        <v>20</v>
      </c>
      <c r="K1366" s="22" t="s">
        <v>12</v>
      </c>
      <c r="L1366" s="182">
        <f t="shared" si="133"/>
        <v>42.792687316446596</v>
      </c>
      <c r="M1366" s="183">
        <f t="shared" si="136"/>
        <v>42.792687316446596</v>
      </c>
      <c r="N1366" s="262"/>
      <c r="O1366" s="228"/>
      <c r="P1366" s="192"/>
    </row>
    <row r="1367" spans="1:16" s="9" customFormat="1" ht="11.25" customHeight="1">
      <c r="A1367" s="65" t="s">
        <v>1886</v>
      </c>
      <c r="B1367" s="77" t="s">
        <v>2610</v>
      </c>
      <c r="C1367" s="77" t="s">
        <v>2611</v>
      </c>
      <c r="D1367" s="158" t="s">
        <v>1752</v>
      </c>
      <c r="E1367" s="6">
        <v>39.809032417651295</v>
      </c>
      <c r="F1367" s="13">
        <f t="shared" si="135"/>
        <v>39.809032417651295</v>
      </c>
      <c r="G1367" s="38">
        <v>142</v>
      </c>
      <c r="H1367" s="39">
        <v>96</v>
      </c>
      <c r="I1367" s="38">
        <v>120</v>
      </c>
      <c r="J1367" s="21">
        <v>36</v>
      </c>
      <c r="K1367" s="22" t="s">
        <v>12</v>
      </c>
      <c r="L1367" s="182">
        <f t="shared" si="133"/>
        <v>39.809032417651295</v>
      </c>
      <c r="M1367" s="183">
        <f t="shared" si="136"/>
        <v>39.809032417651295</v>
      </c>
      <c r="N1367" s="262"/>
      <c r="O1367" s="228"/>
      <c r="P1367" s="192"/>
    </row>
    <row r="1368" spans="1:16" s="9" customFormat="1" ht="11.25" customHeight="1">
      <c r="A1368" s="65" t="s">
        <v>1891</v>
      </c>
      <c r="B1368" s="77" t="s">
        <v>528</v>
      </c>
      <c r="C1368" s="77" t="s">
        <v>401</v>
      </c>
      <c r="D1368" s="158" t="s">
        <v>2786</v>
      </c>
      <c r="E1368" s="6">
        <v>71.230426710462311</v>
      </c>
      <c r="F1368" s="13">
        <f t="shared" si="135"/>
        <v>71.230426710462311</v>
      </c>
      <c r="G1368" s="38">
        <v>130</v>
      </c>
      <c r="H1368" s="39">
        <v>92</v>
      </c>
      <c r="I1368" s="38">
        <v>264</v>
      </c>
      <c r="J1368" s="21">
        <v>16</v>
      </c>
      <c r="K1368" s="22" t="s">
        <v>12</v>
      </c>
      <c r="L1368" s="182">
        <f t="shared" si="133"/>
        <v>71.230426710462311</v>
      </c>
      <c r="M1368" s="183">
        <f t="shared" si="136"/>
        <v>71.230426710462311</v>
      </c>
      <c r="N1368" s="262"/>
      <c r="O1368" s="228"/>
      <c r="P1368" s="192"/>
    </row>
    <row r="1369" spans="1:16" s="9" customFormat="1" ht="11.25" customHeight="1">
      <c r="A1369" s="65" t="s">
        <v>1896</v>
      </c>
      <c r="B1369" s="77" t="s">
        <v>524</v>
      </c>
      <c r="C1369" s="77" t="s">
        <v>400</v>
      </c>
      <c r="D1369" s="158" t="s">
        <v>1270</v>
      </c>
      <c r="E1369" s="6">
        <v>59.181352279103436</v>
      </c>
      <c r="F1369" s="13">
        <f t="shared" si="135"/>
        <v>59.181352279103436</v>
      </c>
      <c r="G1369" s="38">
        <v>149</v>
      </c>
      <c r="H1369" s="39">
        <v>94</v>
      </c>
      <c r="I1369" s="38">
        <v>183</v>
      </c>
      <c r="J1369" s="21">
        <v>18</v>
      </c>
      <c r="K1369" s="22" t="s">
        <v>12</v>
      </c>
      <c r="L1369" s="182">
        <f t="shared" si="133"/>
        <v>59.181352279103436</v>
      </c>
      <c r="M1369" s="183">
        <f t="shared" si="136"/>
        <v>59.181352279103436</v>
      </c>
      <c r="N1369" s="262"/>
      <c r="O1369" s="228"/>
      <c r="P1369" s="192"/>
    </row>
    <row r="1370" spans="1:16" s="9" customFormat="1" ht="11.25" customHeight="1">
      <c r="A1370" s="65" t="s">
        <v>1897</v>
      </c>
      <c r="B1370" s="77" t="s">
        <v>3523</v>
      </c>
      <c r="C1370" s="77">
        <v>0</v>
      </c>
      <c r="D1370" s="158" t="s">
        <v>1271</v>
      </c>
      <c r="E1370" s="6">
        <v>68.324431886975546</v>
      </c>
      <c r="F1370" s="13">
        <f t="shared" si="135"/>
        <v>68.324431886975546</v>
      </c>
      <c r="G1370" s="38">
        <v>130</v>
      </c>
      <c r="H1370" s="39">
        <v>86</v>
      </c>
      <c r="I1370" s="38">
        <v>256</v>
      </c>
      <c r="J1370" s="21">
        <v>16</v>
      </c>
      <c r="K1370" s="22" t="s">
        <v>12</v>
      </c>
      <c r="L1370" s="182">
        <f t="shared" si="133"/>
        <v>68.324431886975546</v>
      </c>
      <c r="M1370" s="183">
        <f t="shared" si="136"/>
        <v>68.324431886975546</v>
      </c>
      <c r="N1370" s="262"/>
      <c r="O1370" s="228"/>
      <c r="P1370" s="192"/>
    </row>
    <row r="1371" spans="1:16" s="9" customFormat="1" ht="11.25" customHeight="1">
      <c r="A1371" s="65" t="s">
        <v>1899</v>
      </c>
      <c r="B1371" s="77" t="s">
        <v>1462</v>
      </c>
      <c r="C1371" s="77" t="s">
        <v>403</v>
      </c>
      <c r="D1371" s="158" t="s">
        <v>399</v>
      </c>
      <c r="E1371" s="6">
        <v>53.604009122040125</v>
      </c>
      <c r="F1371" s="13">
        <f t="shared" si="135"/>
        <v>53.604009122040125</v>
      </c>
      <c r="G1371" s="38">
        <v>104</v>
      </c>
      <c r="H1371" s="39">
        <v>71</v>
      </c>
      <c r="I1371" s="38">
        <v>170</v>
      </c>
      <c r="J1371" s="21">
        <v>30</v>
      </c>
      <c r="K1371" s="22" t="s">
        <v>12</v>
      </c>
      <c r="L1371" s="182">
        <f t="shared" si="133"/>
        <v>53.604009122040125</v>
      </c>
      <c r="M1371" s="183">
        <f t="shared" si="136"/>
        <v>53.604009122040125</v>
      </c>
      <c r="N1371" s="262"/>
      <c r="O1371" s="228"/>
      <c r="P1371" s="192"/>
    </row>
    <row r="1372" spans="1:16" ht="11.25" customHeight="1">
      <c r="A1372" s="65" t="s">
        <v>1900</v>
      </c>
      <c r="B1372" s="77">
        <v>0</v>
      </c>
      <c r="C1372" s="77" t="s">
        <v>421</v>
      </c>
      <c r="D1372" s="158" t="s">
        <v>1272</v>
      </c>
      <c r="E1372" s="6">
        <v>85.195780809421862</v>
      </c>
      <c r="F1372" s="13">
        <f t="shared" si="135"/>
        <v>85.195780809421862</v>
      </c>
      <c r="G1372" s="38">
        <v>230</v>
      </c>
      <c r="H1372" s="39">
        <v>203</v>
      </c>
      <c r="I1372" s="38">
        <v>94</v>
      </c>
      <c r="J1372" s="21">
        <v>20</v>
      </c>
      <c r="K1372" s="22" t="s">
        <v>12</v>
      </c>
      <c r="L1372" s="182">
        <f t="shared" si="133"/>
        <v>85.195780809421862</v>
      </c>
      <c r="M1372" s="183">
        <f t="shared" si="136"/>
        <v>85.195780809421862</v>
      </c>
      <c r="P1372" s="192"/>
    </row>
    <row r="1373" spans="1:16" ht="11.25" customHeight="1">
      <c r="A1373" s="65" t="s">
        <v>1145</v>
      </c>
      <c r="B1373" s="77"/>
      <c r="C1373" s="77" t="s">
        <v>1146</v>
      </c>
      <c r="D1373" s="158" t="s">
        <v>1147</v>
      </c>
      <c r="E1373" s="6">
        <v>70.606867967999989</v>
      </c>
      <c r="F1373" s="13">
        <f t="shared" si="135"/>
        <v>70.606867967999989</v>
      </c>
      <c r="G1373" s="38"/>
      <c r="H1373" s="39"/>
      <c r="I1373" s="38"/>
      <c r="J1373" s="21"/>
      <c r="K1373" s="22"/>
      <c r="L1373" s="182">
        <f t="shared" si="133"/>
        <v>70.606867967999989</v>
      </c>
      <c r="M1373" s="183">
        <f t="shared" si="136"/>
        <v>70.606867967999989</v>
      </c>
      <c r="P1373" s="192"/>
    </row>
    <row r="1374" spans="1:16" s="9" customFormat="1" ht="11.25" customHeight="1">
      <c r="A1374" s="65" t="s">
        <v>1911</v>
      </c>
      <c r="B1374" s="77" t="s">
        <v>1292</v>
      </c>
      <c r="C1374" s="77">
        <v>0</v>
      </c>
      <c r="D1374" s="158" t="s">
        <v>2423</v>
      </c>
      <c r="E1374" s="6">
        <v>23.204133562541482</v>
      </c>
      <c r="F1374" s="13">
        <f t="shared" si="135"/>
        <v>23.204133562541482</v>
      </c>
      <c r="G1374" s="38">
        <v>134</v>
      </c>
      <c r="H1374" s="39">
        <v>100</v>
      </c>
      <c r="I1374" s="38">
        <v>48</v>
      </c>
      <c r="J1374" s="21">
        <v>60</v>
      </c>
      <c r="K1374" s="22" t="s">
        <v>12</v>
      </c>
      <c r="L1374" s="182">
        <f t="shared" si="133"/>
        <v>23.204133562541482</v>
      </c>
      <c r="M1374" s="183">
        <f t="shared" si="136"/>
        <v>23.204133562541482</v>
      </c>
      <c r="N1374" s="262"/>
      <c r="O1374" s="228"/>
      <c r="P1374" s="192"/>
    </row>
    <row r="1375" spans="1:16" s="9" customFormat="1" ht="11.25" customHeight="1">
      <c r="A1375" s="65" t="s">
        <v>1912</v>
      </c>
      <c r="B1375" s="77">
        <v>0</v>
      </c>
      <c r="C1375" s="77">
        <v>0</v>
      </c>
      <c r="D1375" s="158" t="s">
        <v>2424</v>
      </c>
      <c r="E1375" s="6">
        <v>77.708262547027871</v>
      </c>
      <c r="F1375" s="13">
        <f t="shared" si="135"/>
        <v>77.708262547027871</v>
      </c>
      <c r="G1375" s="38">
        <v>288</v>
      </c>
      <c r="H1375" s="39">
        <v>244</v>
      </c>
      <c r="I1375" s="38">
        <v>50</v>
      </c>
      <c r="J1375" s="21">
        <v>20</v>
      </c>
      <c r="K1375" s="22" t="s">
        <v>12</v>
      </c>
      <c r="L1375" s="182">
        <f t="shared" si="133"/>
        <v>77.708262547027871</v>
      </c>
      <c r="M1375" s="183">
        <f t="shared" si="136"/>
        <v>77.708262547027871</v>
      </c>
      <c r="N1375" s="262"/>
      <c r="O1375" s="228"/>
      <c r="P1375" s="192"/>
    </row>
    <row r="1376" spans="1:16" s="9" customFormat="1" ht="11.25" customHeight="1">
      <c r="A1376" s="65" t="s">
        <v>1920</v>
      </c>
      <c r="B1376" s="77">
        <v>0</v>
      </c>
      <c r="C1376" s="77">
        <v>0</v>
      </c>
      <c r="D1376" s="158" t="s">
        <v>2430</v>
      </c>
      <c r="E1376" s="6">
        <v>37.883526951029765</v>
      </c>
      <c r="F1376" s="13">
        <f t="shared" si="135"/>
        <v>37.883526951029765</v>
      </c>
      <c r="G1376" s="38">
        <v>203</v>
      </c>
      <c r="H1376" s="39">
        <v>156</v>
      </c>
      <c r="I1376" s="38">
        <v>62</v>
      </c>
      <c r="J1376" s="21">
        <v>30</v>
      </c>
      <c r="K1376" s="22" t="s">
        <v>12</v>
      </c>
      <c r="L1376" s="182">
        <f t="shared" si="133"/>
        <v>37.883526951029765</v>
      </c>
      <c r="M1376" s="183">
        <f t="shared" si="136"/>
        <v>37.883526951029765</v>
      </c>
      <c r="N1376" s="262"/>
      <c r="O1376" s="228"/>
      <c r="P1376" s="192"/>
    </row>
    <row r="1377" spans="1:16" s="9" customFormat="1" ht="11.25" customHeight="1">
      <c r="A1377" s="65" t="s">
        <v>1923</v>
      </c>
      <c r="B1377" s="77" t="s">
        <v>525</v>
      </c>
      <c r="C1377" s="77" t="s">
        <v>1716</v>
      </c>
      <c r="D1377" s="158" t="s">
        <v>1270</v>
      </c>
      <c r="E1377" s="6">
        <v>55.855773121075202</v>
      </c>
      <c r="F1377" s="13">
        <f t="shared" si="135"/>
        <v>55.855773121075202</v>
      </c>
      <c r="G1377" s="38">
        <v>262</v>
      </c>
      <c r="H1377" s="39">
        <v>208</v>
      </c>
      <c r="I1377" s="38">
        <v>65</v>
      </c>
      <c r="J1377" s="21">
        <v>60</v>
      </c>
      <c r="K1377" s="22" t="s">
        <v>12</v>
      </c>
      <c r="L1377" s="182">
        <f t="shared" si="133"/>
        <v>55.855773121075202</v>
      </c>
      <c r="M1377" s="183">
        <f t="shared" si="136"/>
        <v>55.855773121075202</v>
      </c>
      <c r="N1377" s="262"/>
      <c r="O1377" s="228"/>
      <c r="P1377" s="192"/>
    </row>
    <row r="1378" spans="1:16" s="9" customFormat="1" ht="11.25" customHeight="1">
      <c r="A1378" s="65" t="s">
        <v>1924</v>
      </c>
      <c r="B1378" s="77" t="s">
        <v>507</v>
      </c>
      <c r="C1378" s="77" t="s">
        <v>1710</v>
      </c>
      <c r="D1378" s="158" t="s">
        <v>2432</v>
      </c>
      <c r="E1378" s="6">
        <v>62.338515700930557</v>
      </c>
      <c r="F1378" s="13">
        <f t="shared" si="135"/>
        <v>62.338515700930557</v>
      </c>
      <c r="G1378" s="38">
        <v>128</v>
      </c>
      <c r="H1378" s="39">
        <v>83</v>
      </c>
      <c r="I1378" s="38">
        <v>220</v>
      </c>
      <c r="J1378" s="21">
        <v>24</v>
      </c>
      <c r="K1378" s="22" t="s">
        <v>12</v>
      </c>
      <c r="L1378" s="182">
        <f t="shared" si="133"/>
        <v>62.338515700930557</v>
      </c>
      <c r="M1378" s="183">
        <f t="shared" si="136"/>
        <v>62.338515700930557</v>
      </c>
      <c r="N1378" s="262"/>
      <c r="O1378" s="228"/>
      <c r="P1378" s="192"/>
    </row>
    <row r="1379" spans="1:16" s="9" customFormat="1" ht="11.25" customHeight="1">
      <c r="A1379" s="65" t="s">
        <v>2184</v>
      </c>
      <c r="B1379" s="77" t="s">
        <v>2524</v>
      </c>
      <c r="C1379" s="77" t="s">
        <v>2715</v>
      </c>
      <c r="D1379" s="158" t="s">
        <v>3221</v>
      </c>
      <c r="E1379" s="6">
        <v>432.18295267523024</v>
      </c>
      <c r="F1379" s="13">
        <f t="shared" si="135"/>
        <v>432.18295267523024</v>
      </c>
      <c r="G1379" s="38">
        <v>224</v>
      </c>
      <c r="H1379" s="39">
        <v>109</v>
      </c>
      <c r="I1379" s="38">
        <v>370</v>
      </c>
      <c r="J1379" s="21">
        <v>1</v>
      </c>
      <c r="K1379" s="22" t="s">
        <v>13</v>
      </c>
      <c r="L1379" s="182">
        <f t="shared" si="133"/>
        <v>432.18295267523024</v>
      </c>
      <c r="M1379" s="183">
        <f t="shared" si="136"/>
        <v>432.18295267523024</v>
      </c>
      <c r="N1379" s="262"/>
      <c r="O1379" s="228"/>
      <c r="P1379" s="192"/>
    </row>
    <row r="1380" spans="1:16" s="9" customFormat="1" ht="11.25" customHeight="1">
      <c r="A1380" s="65" t="s">
        <v>2193</v>
      </c>
      <c r="B1380" s="77" t="s">
        <v>3524</v>
      </c>
      <c r="C1380" s="77" t="s">
        <v>3222</v>
      </c>
      <c r="D1380" s="158" t="s">
        <v>3223</v>
      </c>
      <c r="E1380" s="6">
        <v>831.89913203275637</v>
      </c>
      <c r="F1380" s="13">
        <f t="shared" si="135"/>
        <v>831.89913203275637</v>
      </c>
      <c r="G1380" s="38">
        <v>305</v>
      </c>
      <c r="H1380" s="39">
        <v>195</v>
      </c>
      <c r="I1380" s="38">
        <v>457</v>
      </c>
      <c r="J1380" s="21">
        <v>1</v>
      </c>
      <c r="K1380" s="22" t="s">
        <v>13</v>
      </c>
      <c r="L1380" s="182">
        <f t="shared" si="133"/>
        <v>831.89913203275637</v>
      </c>
      <c r="M1380" s="183">
        <f t="shared" si="136"/>
        <v>831.89913203275637</v>
      </c>
      <c r="N1380" s="262"/>
      <c r="O1380" s="228"/>
      <c r="P1380" s="192"/>
    </row>
    <row r="1381" spans="1:16" ht="11.25" hidden="1" customHeight="1">
      <c r="A1381" s="268" t="s">
        <v>3224</v>
      </c>
      <c r="B1381" s="269"/>
      <c r="C1381" s="269"/>
      <c r="D1381" s="269" t="s">
        <v>1632</v>
      </c>
      <c r="E1381" s="269"/>
      <c r="F1381" s="269"/>
      <c r="G1381" s="269"/>
      <c r="H1381" s="269"/>
      <c r="I1381" s="269"/>
      <c r="J1381" s="269"/>
      <c r="K1381" s="270"/>
      <c r="L1381" s="184"/>
      <c r="M1381" s="185"/>
      <c r="P1381" s="192"/>
    </row>
    <row r="1382" spans="1:16" s="9" customFormat="1" ht="11.25" hidden="1" customHeight="1">
      <c r="A1382" s="65" t="s">
        <v>1943</v>
      </c>
      <c r="B1382" s="77">
        <v>0</v>
      </c>
      <c r="C1382" s="77" t="s">
        <v>1565</v>
      </c>
      <c r="D1382" s="158" t="s">
        <v>2077</v>
      </c>
      <c r="E1382" s="6">
        <v>496.03</v>
      </c>
      <c r="F1382" s="13">
        <f>E1382+(E1382*$N$4)/100</f>
        <v>496.03</v>
      </c>
      <c r="G1382" s="38">
        <v>136</v>
      </c>
      <c r="H1382" s="39" t="s">
        <v>1567</v>
      </c>
      <c r="I1382" s="38">
        <v>165</v>
      </c>
      <c r="J1382" s="21">
        <v>6</v>
      </c>
      <c r="K1382" s="22" t="s">
        <v>1568</v>
      </c>
      <c r="L1382" s="182">
        <f>F1382-(F1382*$N$5)/100</f>
        <v>496.03</v>
      </c>
      <c r="M1382" s="183">
        <f>IF($N$5="",(F1382*$P$5)/100+F1382,L1382+(L1382*$P$5)/100)</f>
        <v>496.03</v>
      </c>
      <c r="N1382" s="262"/>
      <c r="O1382" s="228"/>
      <c r="P1382" s="192"/>
    </row>
    <row r="1383" spans="1:16" s="9" customFormat="1" ht="11.25" hidden="1" customHeight="1">
      <c r="A1383" s="65" t="s">
        <v>3278</v>
      </c>
      <c r="B1383" s="77">
        <v>0</v>
      </c>
      <c r="C1383" s="77" t="s">
        <v>3225</v>
      </c>
      <c r="D1383" s="158" t="s">
        <v>3226</v>
      </c>
      <c r="E1383" s="6">
        <v>518.79</v>
      </c>
      <c r="F1383" s="13">
        <f>E1383+(E1383*$N$4)/100</f>
        <v>518.79</v>
      </c>
      <c r="G1383" s="38">
        <v>0</v>
      </c>
      <c r="H1383" s="39">
        <v>0</v>
      </c>
      <c r="I1383" s="38">
        <v>0</v>
      </c>
      <c r="J1383" s="21">
        <v>0</v>
      </c>
      <c r="K1383" s="22"/>
      <c r="L1383" s="182">
        <f>F1383-(F1383*$N$5)/100</f>
        <v>518.79</v>
      </c>
      <c r="M1383" s="183">
        <f>IF($N$5="",(F1383*$P$5)/100+F1383,L1383+(L1383*$P$5)/100)</f>
        <v>518.79</v>
      </c>
      <c r="N1383" s="262"/>
      <c r="O1383" s="228"/>
      <c r="P1383" s="192"/>
    </row>
    <row r="1384" spans="1:16" s="9" customFormat="1" ht="11.25" hidden="1" customHeight="1">
      <c r="A1384" s="65"/>
      <c r="B1384" s="77"/>
      <c r="C1384" s="77"/>
      <c r="D1384" s="158" t="s">
        <v>3227</v>
      </c>
      <c r="E1384" s="6"/>
      <c r="F1384" s="6"/>
      <c r="G1384" s="38"/>
      <c r="H1384" s="39"/>
      <c r="I1384" s="38"/>
      <c r="J1384" s="21"/>
      <c r="K1384" s="22"/>
      <c r="L1384" s="182"/>
      <c r="M1384" s="183"/>
      <c r="N1384" s="262"/>
      <c r="O1384" s="228"/>
      <c r="P1384" s="192"/>
    </row>
    <row r="1385" spans="1:16" s="9" customFormat="1" ht="11.25" hidden="1" customHeight="1">
      <c r="A1385" s="268" t="s">
        <v>1633</v>
      </c>
      <c r="B1385" s="269"/>
      <c r="C1385" s="269"/>
      <c r="D1385" s="269" t="s">
        <v>1632</v>
      </c>
      <c r="E1385" s="269"/>
      <c r="F1385" s="269"/>
      <c r="G1385" s="269"/>
      <c r="H1385" s="269"/>
      <c r="I1385" s="269"/>
      <c r="J1385" s="269"/>
      <c r="K1385" s="270"/>
      <c r="L1385" s="184"/>
      <c r="M1385" s="185"/>
      <c r="N1385" s="262"/>
      <c r="O1385" s="228"/>
      <c r="P1385" s="192"/>
    </row>
    <row r="1386" spans="1:16" s="9" customFormat="1" ht="11.25" hidden="1" customHeight="1">
      <c r="A1386" s="65" t="s">
        <v>2220</v>
      </c>
      <c r="B1386" s="77" t="s">
        <v>32</v>
      </c>
      <c r="C1386" s="77" t="s">
        <v>1448</v>
      </c>
      <c r="D1386" s="158" t="s">
        <v>2150</v>
      </c>
      <c r="E1386" s="6">
        <v>53.099505017395202</v>
      </c>
      <c r="F1386" s="13">
        <f t="shared" ref="F1386:F1397" si="137">E1386+(E1386*$N$4)/100</f>
        <v>53.099505017395202</v>
      </c>
      <c r="G1386" s="38">
        <v>175</v>
      </c>
      <c r="H1386" s="39">
        <v>169</v>
      </c>
      <c r="I1386" s="38">
        <v>18</v>
      </c>
      <c r="J1386" s="21">
        <v>6</v>
      </c>
      <c r="K1386" s="22" t="s">
        <v>43</v>
      </c>
      <c r="L1386" s="182">
        <f t="shared" ref="L1386:L1394" si="138">F1386-(F1386*$N$5)/100</f>
        <v>53.099505017395202</v>
      </c>
      <c r="M1386" s="183">
        <f t="shared" ref="M1386:M1397" si="139">IF($N$5="",(F1386*$P$5)/100+F1386,L1386+(L1386*$P$5)/100)</f>
        <v>53.099505017395202</v>
      </c>
      <c r="N1386" s="262"/>
      <c r="O1386" s="228"/>
      <c r="P1386" s="192"/>
    </row>
    <row r="1387" spans="1:16" ht="11.25" hidden="1" customHeight="1">
      <c r="A1387" s="65" t="s">
        <v>2221</v>
      </c>
      <c r="B1387" s="77" t="s">
        <v>33</v>
      </c>
      <c r="C1387" s="77" t="s">
        <v>34</v>
      </c>
      <c r="D1387" s="158" t="s">
        <v>2151</v>
      </c>
      <c r="E1387" s="6">
        <v>60.775711686144007</v>
      </c>
      <c r="F1387" s="13">
        <f t="shared" si="137"/>
        <v>60.775711686144007</v>
      </c>
      <c r="G1387" s="38">
        <v>280</v>
      </c>
      <c r="H1387" s="39">
        <v>170</v>
      </c>
      <c r="I1387" s="38">
        <v>18</v>
      </c>
      <c r="J1387" s="21">
        <v>6</v>
      </c>
      <c r="K1387" s="22" t="s">
        <v>43</v>
      </c>
      <c r="L1387" s="182">
        <f t="shared" si="138"/>
        <v>60.775711686144007</v>
      </c>
      <c r="M1387" s="183">
        <f t="shared" si="139"/>
        <v>60.775711686144007</v>
      </c>
      <c r="P1387" s="192"/>
    </row>
    <row r="1388" spans="1:16" s="9" customFormat="1" ht="11.25" hidden="1" customHeight="1">
      <c r="A1388" s="65" t="s">
        <v>2231</v>
      </c>
      <c r="B1388" s="77" t="s">
        <v>39</v>
      </c>
      <c r="C1388" s="77" t="s">
        <v>481</v>
      </c>
      <c r="D1388" s="158" t="s">
        <v>1262</v>
      </c>
      <c r="E1388" s="6">
        <v>60.775711686144007</v>
      </c>
      <c r="F1388" s="13">
        <f t="shared" si="137"/>
        <v>60.775711686144007</v>
      </c>
      <c r="G1388" s="38">
        <v>228</v>
      </c>
      <c r="H1388" s="39">
        <v>194</v>
      </c>
      <c r="I1388" s="38">
        <v>30</v>
      </c>
      <c r="J1388" s="21">
        <v>6</v>
      </c>
      <c r="K1388" s="22" t="s">
        <v>43</v>
      </c>
      <c r="L1388" s="182">
        <f t="shared" si="138"/>
        <v>60.775711686144007</v>
      </c>
      <c r="M1388" s="183">
        <f t="shared" si="139"/>
        <v>60.775711686144007</v>
      </c>
      <c r="N1388" s="262"/>
      <c r="O1388" s="228"/>
      <c r="P1388" s="192"/>
    </row>
    <row r="1389" spans="1:16" s="9" customFormat="1" ht="11.25" hidden="1" customHeight="1">
      <c r="A1389" s="65" t="s">
        <v>2233</v>
      </c>
      <c r="B1389" s="77" t="s">
        <v>482</v>
      </c>
      <c r="C1389" s="77" t="s">
        <v>38</v>
      </c>
      <c r="D1389" s="158" t="s">
        <v>2152</v>
      </c>
      <c r="E1389" s="6">
        <v>53.003035633766409</v>
      </c>
      <c r="F1389" s="13">
        <f t="shared" si="137"/>
        <v>53.003035633766409</v>
      </c>
      <c r="G1389" s="38">
        <v>234</v>
      </c>
      <c r="H1389" s="39">
        <v>222</v>
      </c>
      <c r="I1389" s="38">
        <v>18</v>
      </c>
      <c r="J1389" s="21">
        <v>6</v>
      </c>
      <c r="K1389" s="22" t="s">
        <v>43</v>
      </c>
      <c r="L1389" s="182">
        <f t="shared" si="138"/>
        <v>53.003035633766409</v>
      </c>
      <c r="M1389" s="183">
        <f t="shared" si="139"/>
        <v>53.003035633766409</v>
      </c>
      <c r="N1389" s="262"/>
      <c r="O1389" s="228"/>
      <c r="P1389" s="192"/>
    </row>
    <row r="1390" spans="1:16" s="9" customFormat="1" ht="11.25" hidden="1" customHeight="1">
      <c r="A1390" s="65" t="s">
        <v>2257</v>
      </c>
      <c r="B1390" s="77">
        <v>0</v>
      </c>
      <c r="C1390" s="77" t="s">
        <v>1760</v>
      </c>
      <c r="D1390" s="158" t="s">
        <v>2153</v>
      </c>
      <c r="E1390" s="6">
        <v>79.435646748057593</v>
      </c>
      <c r="F1390" s="13">
        <f t="shared" si="137"/>
        <v>79.435646748057593</v>
      </c>
      <c r="G1390" s="38">
        <v>210</v>
      </c>
      <c r="H1390" s="39">
        <v>208</v>
      </c>
      <c r="I1390" s="38">
        <v>30</v>
      </c>
      <c r="J1390" s="21">
        <v>6</v>
      </c>
      <c r="K1390" s="22" t="s">
        <v>43</v>
      </c>
      <c r="L1390" s="182">
        <f t="shared" si="138"/>
        <v>79.435646748057593</v>
      </c>
      <c r="M1390" s="183">
        <f t="shared" si="139"/>
        <v>79.435646748057593</v>
      </c>
      <c r="N1390" s="262"/>
      <c r="O1390" s="228"/>
      <c r="P1390" s="192"/>
    </row>
    <row r="1391" spans="1:16" s="9" customFormat="1" ht="11.25" hidden="1" customHeight="1">
      <c r="A1391" s="65" t="s">
        <v>2258</v>
      </c>
      <c r="B1391" s="77" t="s">
        <v>1772</v>
      </c>
      <c r="C1391" s="77" t="s">
        <v>1761</v>
      </c>
      <c r="D1391" s="158" t="s">
        <v>2154</v>
      </c>
      <c r="E1391" s="6">
        <v>89.496025326489587</v>
      </c>
      <c r="F1391" s="13">
        <f t="shared" si="137"/>
        <v>89.496025326489587</v>
      </c>
      <c r="G1391" s="38">
        <v>250</v>
      </c>
      <c r="H1391" s="39">
        <v>180</v>
      </c>
      <c r="I1391" s="38">
        <v>19</v>
      </c>
      <c r="J1391" s="21">
        <v>6</v>
      </c>
      <c r="K1391" s="22" t="s">
        <v>43</v>
      </c>
      <c r="L1391" s="182">
        <f t="shared" si="138"/>
        <v>89.496025326489587</v>
      </c>
      <c r="M1391" s="183">
        <f t="shared" si="139"/>
        <v>89.496025326489587</v>
      </c>
      <c r="N1391" s="262"/>
      <c r="O1391" s="228"/>
      <c r="P1391" s="192"/>
    </row>
    <row r="1392" spans="1:16" s="9" customFormat="1" ht="11.25" hidden="1" customHeight="1">
      <c r="A1392" s="65" t="s">
        <v>2262</v>
      </c>
      <c r="B1392" s="77" t="s">
        <v>1762</v>
      </c>
      <c r="C1392" s="77" t="s">
        <v>2599</v>
      </c>
      <c r="D1392" s="158" t="s">
        <v>2155</v>
      </c>
      <c r="E1392" s="6">
        <v>80.951594205081619</v>
      </c>
      <c r="F1392" s="13">
        <f t="shared" si="137"/>
        <v>80.951594205081619</v>
      </c>
      <c r="G1392" s="38">
        <v>230</v>
      </c>
      <c r="H1392" s="39">
        <v>160</v>
      </c>
      <c r="I1392" s="38">
        <v>30</v>
      </c>
      <c r="J1392" s="21">
        <v>6</v>
      </c>
      <c r="K1392" s="22" t="s">
        <v>43</v>
      </c>
      <c r="L1392" s="182">
        <f t="shared" si="138"/>
        <v>80.951594205081619</v>
      </c>
      <c r="M1392" s="183">
        <f t="shared" si="139"/>
        <v>80.951594205081619</v>
      </c>
      <c r="N1392" s="262"/>
      <c r="O1392" s="228"/>
      <c r="P1392" s="192"/>
    </row>
    <row r="1393" spans="1:16" s="9" customFormat="1" ht="11.25" hidden="1" customHeight="1">
      <c r="A1393" s="65" t="s">
        <v>3302</v>
      </c>
      <c r="B1393" s="77">
        <v>0</v>
      </c>
      <c r="C1393" s="77">
        <v>0</v>
      </c>
      <c r="D1393" s="158" t="s">
        <v>3228</v>
      </c>
      <c r="E1393" s="6">
        <v>63.504417108787202</v>
      </c>
      <c r="F1393" s="13">
        <f t="shared" si="137"/>
        <v>63.504417108787202</v>
      </c>
      <c r="G1393" s="38">
        <v>230</v>
      </c>
      <c r="H1393" s="39">
        <v>188</v>
      </c>
      <c r="I1393" s="38">
        <v>30</v>
      </c>
      <c r="J1393" s="21">
        <v>6</v>
      </c>
      <c r="K1393" s="22" t="s">
        <v>43</v>
      </c>
      <c r="L1393" s="182">
        <f t="shared" si="138"/>
        <v>63.504417108787202</v>
      </c>
      <c r="M1393" s="183">
        <f t="shared" si="139"/>
        <v>63.504417108787202</v>
      </c>
      <c r="N1393" s="262"/>
      <c r="O1393" s="228"/>
      <c r="P1393" s="192"/>
    </row>
    <row r="1394" spans="1:16" s="9" customFormat="1" ht="11.25" hidden="1" customHeight="1">
      <c r="A1394" s="65" t="s">
        <v>2079</v>
      </c>
      <c r="B1394" s="77">
        <v>0</v>
      </c>
      <c r="C1394" s="77">
        <v>0</v>
      </c>
      <c r="D1394" s="158" t="s">
        <v>2078</v>
      </c>
      <c r="E1394" s="6">
        <v>85.719938024448012</v>
      </c>
      <c r="F1394" s="13">
        <f t="shared" si="137"/>
        <v>85.719938024448012</v>
      </c>
      <c r="G1394" s="38">
        <v>0</v>
      </c>
      <c r="H1394" s="39">
        <v>0</v>
      </c>
      <c r="I1394" s="38">
        <v>0</v>
      </c>
      <c r="J1394" s="21">
        <v>6</v>
      </c>
      <c r="K1394" s="22" t="s">
        <v>43</v>
      </c>
      <c r="L1394" s="182">
        <f t="shared" si="138"/>
        <v>85.719938024448012</v>
      </c>
      <c r="M1394" s="183">
        <f t="shared" si="139"/>
        <v>85.719938024448012</v>
      </c>
      <c r="N1394" s="262"/>
      <c r="O1394" s="228"/>
      <c r="P1394" s="192"/>
    </row>
    <row r="1395" spans="1:16" s="9" customFormat="1" ht="11.25" hidden="1" customHeight="1">
      <c r="A1395" s="65" t="s">
        <v>2964</v>
      </c>
      <c r="B1395" s="77">
        <v>0</v>
      </c>
      <c r="C1395" s="77">
        <v>0</v>
      </c>
      <c r="D1395" s="158" t="s">
        <v>2963</v>
      </c>
      <c r="E1395" s="6">
        <v>50.177860827494399</v>
      </c>
      <c r="F1395" s="13">
        <f t="shared" si="137"/>
        <v>50.177860827494399</v>
      </c>
      <c r="G1395" s="38">
        <v>0</v>
      </c>
      <c r="H1395" s="39">
        <v>0</v>
      </c>
      <c r="I1395" s="38">
        <v>0</v>
      </c>
      <c r="J1395" s="21"/>
      <c r="K1395" s="22" t="s">
        <v>2068</v>
      </c>
      <c r="L1395" s="182">
        <f>F1395-(F1395*$N$5)/100</f>
        <v>50.177860827494399</v>
      </c>
      <c r="M1395" s="183">
        <f t="shared" si="139"/>
        <v>50.177860827494399</v>
      </c>
      <c r="N1395" s="262"/>
      <c r="O1395" s="228"/>
      <c r="P1395" s="192"/>
    </row>
    <row r="1396" spans="1:16" s="9" customFormat="1" ht="11.25" hidden="1" customHeight="1">
      <c r="A1396" s="65" t="s">
        <v>3026</v>
      </c>
      <c r="B1396" s="77"/>
      <c r="C1396" s="77"/>
      <c r="D1396" s="158" t="s">
        <v>3027</v>
      </c>
      <c r="E1396" s="6">
        <v>86.160940921036797</v>
      </c>
      <c r="F1396" s="13">
        <f t="shared" si="137"/>
        <v>86.160940921036797</v>
      </c>
      <c r="G1396" s="38"/>
      <c r="H1396" s="39"/>
      <c r="I1396" s="38"/>
      <c r="J1396" s="21"/>
      <c r="K1396" s="22"/>
      <c r="L1396" s="182">
        <f>F1396-(F1396*$N$5)/100</f>
        <v>86.160940921036797</v>
      </c>
      <c r="M1396" s="183">
        <f t="shared" si="139"/>
        <v>86.160940921036797</v>
      </c>
      <c r="N1396" s="262"/>
      <c r="O1396" s="228"/>
      <c r="P1396" s="192"/>
    </row>
    <row r="1397" spans="1:16" s="9" customFormat="1" ht="11.25" hidden="1" customHeight="1">
      <c r="A1397" s="85" t="s">
        <v>3339</v>
      </c>
      <c r="B1397" s="81"/>
      <c r="C1397" s="81"/>
      <c r="D1397" s="168" t="s">
        <v>3340</v>
      </c>
      <c r="E1397" s="11">
        <v>74.260223331839981</v>
      </c>
      <c r="F1397" s="11">
        <f t="shared" si="137"/>
        <v>74.260223331839981</v>
      </c>
      <c r="G1397" s="40"/>
      <c r="H1397" s="50"/>
      <c r="I1397" s="40"/>
      <c r="J1397" s="23"/>
      <c r="K1397" s="91"/>
      <c r="L1397" s="182">
        <f>F1397-(F1397*$N$5)/100</f>
        <v>74.260223331839981</v>
      </c>
      <c r="M1397" s="183">
        <f t="shared" si="139"/>
        <v>74.260223331839981</v>
      </c>
      <c r="N1397" s="262"/>
      <c r="O1397" s="228"/>
      <c r="P1397" s="192"/>
    </row>
    <row r="1398" spans="1:16" s="9" customFormat="1" ht="11.25" hidden="1" customHeight="1">
      <c r="A1398" s="268" t="s">
        <v>50</v>
      </c>
      <c r="B1398" s="269"/>
      <c r="C1398" s="269"/>
      <c r="D1398" s="269"/>
      <c r="E1398" s="269"/>
      <c r="F1398" s="269"/>
      <c r="G1398" s="269"/>
      <c r="H1398" s="269"/>
      <c r="I1398" s="269"/>
      <c r="J1398" s="269"/>
      <c r="K1398" s="270"/>
      <c r="L1398" s="184"/>
      <c r="M1398" s="185"/>
      <c r="N1398" s="262"/>
      <c r="O1398" s="228"/>
      <c r="P1398" s="192"/>
    </row>
    <row r="1399" spans="1:16" s="9" customFormat="1" ht="11.25" hidden="1" customHeight="1">
      <c r="A1399" s="65" t="s">
        <v>2274</v>
      </c>
      <c r="B1399" s="77" t="s">
        <v>375</v>
      </c>
      <c r="C1399" s="77" t="s">
        <v>2412</v>
      </c>
      <c r="D1399" s="158" t="s">
        <v>2414</v>
      </c>
      <c r="E1399" s="6">
        <v>55.493818778668057</v>
      </c>
      <c r="F1399" s="13">
        <f t="shared" ref="F1399:F1409" si="140">E1399+(E1399*$N$4)/100</f>
        <v>55.493818778668057</v>
      </c>
      <c r="G1399" s="38">
        <v>92</v>
      </c>
      <c r="H1399" s="39" t="s">
        <v>52</v>
      </c>
      <c r="I1399" s="38">
        <v>69</v>
      </c>
      <c r="J1399" s="21">
        <v>6</v>
      </c>
      <c r="K1399" s="22" t="s">
        <v>50</v>
      </c>
      <c r="L1399" s="182">
        <f t="shared" ref="L1399:L1420" si="141">F1399-(F1399*$N$5)/100</f>
        <v>55.493818778668057</v>
      </c>
      <c r="M1399" s="183">
        <f t="shared" ref="M1399:M1407" si="142">IF($N$5="",(F1399*$P$5)/100+F1399,L1399+(L1399*$P$5)/100)</f>
        <v>55.493818778668057</v>
      </c>
      <c r="N1399" s="262"/>
      <c r="O1399" s="228"/>
      <c r="P1399" s="192"/>
    </row>
    <row r="1400" spans="1:16" s="9" customFormat="1" ht="11.25" hidden="1" customHeight="1">
      <c r="A1400" s="65" t="s">
        <v>3312</v>
      </c>
      <c r="B1400" s="77" t="s">
        <v>151</v>
      </c>
      <c r="C1400" s="77" t="s">
        <v>152</v>
      </c>
      <c r="D1400" s="158" t="s">
        <v>1259</v>
      </c>
      <c r="E1400" s="6">
        <v>55.809222008004646</v>
      </c>
      <c r="F1400" s="13">
        <f t="shared" si="140"/>
        <v>55.809222008004646</v>
      </c>
      <c r="G1400" s="38">
        <v>92</v>
      </c>
      <c r="H1400" s="39" t="s">
        <v>53</v>
      </c>
      <c r="I1400" s="38">
        <v>69</v>
      </c>
      <c r="J1400" s="21">
        <v>6</v>
      </c>
      <c r="K1400" s="22" t="s">
        <v>50</v>
      </c>
      <c r="L1400" s="182">
        <f t="shared" si="141"/>
        <v>55.809222008004646</v>
      </c>
      <c r="M1400" s="183">
        <f t="shared" si="142"/>
        <v>55.809222008004646</v>
      </c>
      <c r="N1400" s="262"/>
      <c r="O1400" s="228"/>
      <c r="P1400" s="192"/>
    </row>
    <row r="1401" spans="1:16" ht="11.25" hidden="1" customHeight="1">
      <c r="A1401" s="65" t="s">
        <v>3313</v>
      </c>
      <c r="B1401" s="77" t="s">
        <v>414</v>
      </c>
      <c r="C1401" s="77" t="s">
        <v>179</v>
      </c>
      <c r="D1401" s="158" t="s">
        <v>415</v>
      </c>
      <c r="E1401" s="6">
        <v>57.417554787387758</v>
      </c>
      <c r="F1401" s="13">
        <f t="shared" si="140"/>
        <v>57.417554787387758</v>
      </c>
      <c r="G1401" s="38">
        <v>75</v>
      </c>
      <c r="H1401" s="39" t="s">
        <v>53</v>
      </c>
      <c r="I1401" s="38">
        <v>60</v>
      </c>
      <c r="J1401" s="21">
        <v>6</v>
      </c>
      <c r="K1401" s="22" t="s">
        <v>50</v>
      </c>
      <c r="L1401" s="182">
        <f t="shared" si="141"/>
        <v>57.417554787387758</v>
      </c>
      <c r="M1401" s="183">
        <f t="shared" si="142"/>
        <v>57.417554787387758</v>
      </c>
      <c r="P1401" s="192"/>
    </row>
    <row r="1402" spans="1:16" s="7" customFormat="1" ht="11.25" hidden="1" customHeight="1">
      <c r="A1402" s="65" t="s">
        <v>3325</v>
      </c>
      <c r="B1402" s="77" t="s">
        <v>562</v>
      </c>
      <c r="C1402" s="77" t="s">
        <v>179</v>
      </c>
      <c r="D1402" s="158" t="s">
        <v>705</v>
      </c>
      <c r="E1402" s="6">
        <v>51.255261669533503</v>
      </c>
      <c r="F1402" s="13">
        <f t="shared" si="140"/>
        <v>51.255261669533503</v>
      </c>
      <c r="G1402" s="38">
        <v>75</v>
      </c>
      <c r="H1402" s="39" t="s">
        <v>53</v>
      </c>
      <c r="I1402" s="38">
        <v>60</v>
      </c>
      <c r="J1402" s="21">
        <v>6</v>
      </c>
      <c r="K1402" s="22" t="s">
        <v>50</v>
      </c>
      <c r="L1402" s="182">
        <f t="shared" si="141"/>
        <v>51.255261669533503</v>
      </c>
      <c r="M1402" s="183">
        <f t="shared" si="142"/>
        <v>51.255261669533503</v>
      </c>
      <c r="N1402" s="262"/>
      <c r="O1402" s="228"/>
      <c r="P1402" s="192"/>
    </row>
    <row r="1403" spans="1:16" s="7" customFormat="1" ht="11.25" hidden="1" customHeight="1">
      <c r="A1403" s="65" t="s">
        <v>3327</v>
      </c>
      <c r="B1403" s="77" t="s">
        <v>2417</v>
      </c>
      <c r="C1403" s="77" t="s">
        <v>2418</v>
      </c>
      <c r="D1403" s="158" t="s">
        <v>569</v>
      </c>
      <c r="E1403" s="6">
        <v>65.631460164153722</v>
      </c>
      <c r="F1403" s="13">
        <f t="shared" si="140"/>
        <v>65.631460164153722</v>
      </c>
      <c r="G1403" s="38">
        <v>92</v>
      </c>
      <c r="H1403" s="39" t="s">
        <v>52</v>
      </c>
      <c r="I1403" s="38">
        <v>130</v>
      </c>
      <c r="J1403" s="21">
        <v>6</v>
      </c>
      <c r="K1403" s="22" t="s">
        <v>50</v>
      </c>
      <c r="L1403" s="182">
        <f t="shared" si="141"/>
        <v>65.631460164153722</v>
      </c>
      <c r="M1403" s="183">
        <f t="shared" si="142"/>
        <v>65.631460164153722</v>
      </c>
      <c r="N1403" s="262"/>
      <c r="O1403" s="228"/>
      <c r="P1403" s="192"/>
    </row>
    <row r="1404" spans="1:16" s="7" customFormat="1" ht="11.25" hidden="1" customHeight="1">
      <c r="A1404" s="65" t="s">
        <v>3329</v>
      </c>
      <c r="B1404" s="77" t="s">
        <v>701</v>
      </c>
      <c r="C1404" s="77" t="s">
        <v>702</v>
      </c>
      <c r="D1404" s="158" t="s">
        <v>251</v>
      </c>
      <c r="E1404" s="6">
        <v>68.265412664464733</v>
      </c>
      <c r="F1404" s="13">
        <f t="shared" si="140"/>
        <v>68.265412664464733</v>
      </c>
      <c r="G1404" s="38">
        <v>92</v>
      </c>
      <c r="H1404" s="39" t="s">
        <v>54</v>
      </c>
      <c r="I1404" s="38">
        <v>130</v>
      </c>
      <c r="J1404" s="21">
        <v>6</v>
      </c>
      <c r="K1404" s="22" t="s">
        <v>50</v>
      </c>
      <c r="L1404" s="182">
        <f t="shared" si="141"/>
        <v>68.265412664464733</v>
      </c>
      <c r="M1404" s="183">
        <f t="shared" si="142"/>
        <v>68.265412664464733</v>
      </c>
      <c r="N1404" s="262"/>
      <c r="O1404" s="228"/>
      <c r="P1404" s="192"/>
    </row>
    <row r="1405" spans="1:16" s="7" customFormat="1" ht="11.25" hidden="1" customHeight="1">
      <c r="A1405" s="65" t="s">
        <v>809</v>
      </c>
      <c r="B1405" s="77" t="s">
        <v>183</v>
      </c>
      <c r="C1405" s="77" t="s">
        <v>2412</v>
      </c>
      <c r="D1405" s="158" t="s">
        <v>184</v>
      </c>
      <c r="E1405" s="6">
        <v>54.737372972138523</v>
      </c>
      <c r="F1405" s="13">
        <f t="shared" si="140"/>
        <v>54.737372972138523</v>
      </c>
      <c r="G1405" s="38">
        <v>92</v>
      </c>
      <c r="H1405" s="39" t="s">
        <v>52</v>
      </c>
      <c r="I1405" s="38">
        <v>69</v>
      </c>
      <c r="J1405" s="21">
        <v>6</v>
      </c>
      <c r="K1405" s="22" t="s">
        <v>50</v>
      </c>
      <c r="L1405" s="182">
        <f t="shared" si="141"/>
        <v>54.737372972138523</v>
      </c>
      <c r="M1405" s="183">
        <f t="shared" si="142"/>
        <v>54.737372972138523</v>
      </c>
      <c r="N1405" s="262"/>
      <c r="O1405" s="228"/>
      <c r="P1405" s="192"/>
    </row>
    <row r="1406" spans="1:16" s="7" customFormat="1" ht="11.25" hidden="1" customHeight="1">
      <c r="A1406" s="65" t="s">
        <v>810</v>
      </c>
      <c r="B1406" s="77" t="s">
        <v>552</v>
      </c>
      <c r="C1406" s="77">
        <v>0</v>
      </c>
      <c r="D1406" s="158" t="s">
        <v>1004</v>
      </c>
      <c r="E1406" s="6">
        <v>57.148008055933431</v>
      </c>
      <c r="F1406" s="13">
        <f t="shared" si="140"/>
        <v>57.148008055933431</v>
      </c>
      <c r="G1406" s="38">
        <v>92</v>
      </c>
      <c r="H1406" s="39" t="s">
        <v>52</v>
      </c>
      <c r="I1406" s="38">
        <v>96</v>
      </c>
      <c r="J1406" s="21">
        <v>6</v>
      </c>
      <c r="K1406" s="22" t="s">
        <v>50</v>
      </c>
      <c r="L1406" s="182">
        <f t="shared" si="141"/>
        <v>57.148008055933431</v>
      </c>
      <c r="M1406" s="183">
        <f t="shared" si="142"/>
        <v>57.148008055933431</v>
      </c>
      <c r="N1406" s="262"/>
      <c r="O1406" s="228"/>
      <c r="P1406" s="192"/>
    </row>
    <row r="1407" spans="1:16" s="7" customFormat="1" ht="11.25" hidden="1" customHeight="1">
      <c r="A1407" s="65" t="s">
        <v>824</v>
      </c>
      <c r="B1407" s="77" t="s">
        <v>562</v>
      </c>
      <c r="C1407" s="77" t="s">
        <v>420</v>
      </c>
      <c r="D1407" s="158" t="s">
        <v>2774</v>
      </c>
      <c r="E1407" s="6">
        <v>53.531682613185147</v>
      </c>
      <c r="F1407" s="13">
        <f t="shared" si="140"/>
        <v>53.531682613185147</v>
      </c>
      <c r="G1407" s="38">
        <v>75</v>
      </c>
      <c r="H1407" s="39" t="s">
        <v>53</v>
      </c>
      <c r="I1407" s="38">
        <v>50</v>
      </c>
      <c r="J1407" s="21">
        <v>6</v>
      </c>
      <c r="K1407" s="22" t="s">
        <v>50</v>
      </c>
      <c r="L1407" s="182">
        <f t="shared" si="141"/>
        <v>53.531682613185147</v>
      </c>
      <c r="M1407" s="183">
        <f t="shared" si="142"/>
        <v>53.531682613185147</v>
      </c>
      <c r="N1407" s="262"/>
      <c r="O1407" s="228"/>
      <c r="P1407" s="192"/>
    </row>
    <row r="1408" spans="1:16" s="7" customFormat="1" ht="11.25" hidden="1" customHeight="1">
      <c r="A1408" s="69"/>
      <c r="B1408" s="78"/>
      <c r="C1408" s="78"/>
      <c r="D1408" s="163" t="s">
        <v>3029</v>
      </c>
      <c r="E1408" s="15"/>
      <c r="F1408" s="13"/>
      <c r="G1408" s="43"/>
      <c r="H1408" s="53"/>
      <c r="I1408" s="43"/>
      <c r="J1408" s="31"/>
      <c r="K1408" s="32"/>
      <c r="L1408" s="182"/>
      <c r="M1408" s="183"/>
      <c r="N1408" s="262"/>
      <c r="O1408" s="228"/>
      <c r="P1408" s="192"/>
    </row>
    <row r="1409" spans="1:16" s="7" customFormat="1" ht="11.25" hidden="1" customHeight="1">
      <c r="A1409" s="69" t="s">
        <v>831</v>
      </c>
      <c r="B1409" s="78" t="s">
        <v>564</v>
      </c>
      <c r="C1409" s="78" t="s">
        <v>367</v>
      </c>
      <c r="D1409" s="163" t="s">
        <v>2638</v>
      </c>
      <c r="E1409" s="15">
        <v>55.228373034829232</v>
      </c>
      <c r="F1409" s="13">
        <f t="shared" si="140"/>
        <v>55.228373034829232</v>
      </c>
      <c r="G1409" s="43">
        <v>67</v>
      </c>
      <c r="H1409" s="53" t="s">
        <v>53</v>
      </c>
      <c r="I1409" s="43">
        <v>75</v>
      </c>
      <c r="J1409" s="31">
        <v>6</v>
      </c>
      <c r="K1409" s="32" t="s">
        <v>50</v>
      </c>
      <c r="L1409" s="182">
        <f t="shared" si="141"/>
        <v>55.228373034829232</v>
      </c>
      <c r="M1409" s="183">
        <f>IF($N$5="",(F1409*$P$5)/100+F1409,L1409+(L1409*$P$5)/100)</f>
        <v>55.228373034829232</v>
      </c>
      <c r="N1409" s="262"/>
      <c r="O1409" s="228"/>
      <c r="P1409" s="192"/>
    </row>
    <row r="1410" spans="1:16" s="3" customFormat="1" ht="11.25" hidden="1" customHeight="1">
      <c r="A1410" s="68"/>
      <c r="B1410" s="76"/>
      <c r="C1410" s="76"/>
      <c r="D1410" s="162" t="s">
        <v>1069</v>
      </c>
      <c r="E1410" s="13"/>
      <c r="F1410" s="13"/>
      <c r="G1410" s="41"/>
      <c r="H1410" s="51"/>
      <c r="I1410" s="41"/>
      <c r="J1410" s="27"/>
      <c r="K1410" s="28"/>
      <c r="L1410" s="182"/>
      <c r="M1410" s="183"/>
      <c r="N1410" s="262"/>
      <c r="O1410" s="228"/>
      <c r="P1410" s="192"/>
    </row>
    <row r="1411" spans="1:16" s="3" customFormat="1" ht="11.25" hidden="1" customHeight="1">
      <c r="A1411" s="69" t="s">
        <v>946</v>
      </c>
      <c r="B1411" s="78" t="s">
        <v>2747</v>
      </c>
      <c r="C1411" s="78" t="s">
        <v>2748</v>
      </c>
      <c r="D1411" s="163" t="s">
        <v>2750</v>
      </c>
      <c r="E1411" s="15">
        <v>56.969428686131728</v>
      </c>
      <c r="F1411" s="13">
        <f>E1411+(E1411*$N$4)/100</f>
        <v>56.969428686131728</v>
      </c>
      <c r="G1411" s="43">
        <v>67</v>
      </c>
      <c r="H1411" s="53" t="s">
        <v>2751</v>
      </c>
      <c r="I1411" s="43">
        <v>60</v>
      </c>
      <c r="J1411" s="31">
        <v>6</v>
      </c>
      <c r="K1411" s="32" t="s">
        <v>50</v>
      </c>
      <c r="L1411" s="182">
        <f t="shared" si="141"/>
        <v>56.969428686131728</v>
      </c>
      <c r="M1411" s="183">
        <f>IF($N$5="",(F1411*$P$5)/100+F1411,L1411+(L1411*$P$5)/100)</f>
        <v>56.969428686131728</v>
      </c>
      <c r="N1411" s="262"/>
      <c r="O1411" s="228"/>
      <c r="P1411" s="192"/>
    </row>
    <row r="1412" spans="1:16" s="3" customFormat="1" ht="11.25" hidden="1" customHeight="1">
      <c r="A1412" s="68"/>
      <c r="B1412" s="76"/>
      <c r="C1412" s="76"/>
      <c r="D1412" s="162" t="s">
        <v>2753</v>
      </c>
      <c r="E1412" s="13"/>
      <c r="F1412" s="13"/>
      <c r="G1412" s="41"/>
      <c r="H1412" s="51"/>
      <c r="I1412" s="41"/>
      <c r="J1412" s="27"/>
      <c r="K1412" s="28"/>
      <c r="L1412" s="182"/>
      <c r="M1412" s="183"/>
      <c r="N1412" s="262"/>
      <c r="O1412" s="228"/>
      <c r="P1412" s="192"/>
    </row>
    <row r="1413" spans="1:16" s="3" customFormat="1" ht="11.25" hidden="1" customHeight="1">
      <c r="A1413" s="69" t="s">
        <v>947</v>
      </c>
      <c r="B1413" s="76" t="s">
        <v>2754</v>
      </c>
      <c r="C1413" s="76" t="s">
        <v>2755</v>
      </c>
      <c r="D1413" s="162" t="s">
        <v>2965</v>
      </c>
      <c r="E1413" s="13">
        <v>56.96319341044201</v>
      </c>
      <c r="F1413" s="13">
        <f t="shared" ref="F1413:F1420" si="143">E1413+(E1413*$N$4)/100</f>
        <v>56.96319341044201</v>
      </c>
      <c r="G1413" s="43">
        <v>67</v>
      </c>
      <c r="H1413" s="41" t="s">
        <v>2751</v>
      </c>
      <c r="I1413" s="51">
        <v>60</v>
      </c>
      <c r="J1413" s="31">
        <v>6</v>
      </c>
      <c r="K1413" s="32" t="s">
        <v>50</v>
      </c>
      <c r="L1413" s="182">
        <f>F1413-(F1413*$N$5)/100</f>
        <v>56.96319341044201</v>
      </c>
      <c r="M1413" s="183">
        <f>IF($N$5="",(F1413*$P$5)/100+F1413,L1413+(L1413*$P$5)/100)</f>
        <v>56.96319341044201</v>
      </c>
      <c r="N1413" s="262"/>
      <c r="O1413" s="228"/>
      <c r="P1413" s="192"/>
    </row>
    <row r="1414" spans="1:16" s="3" customFormat="1" ht="11.25" hidden="1" customHeight="1">
      <c r="A1414" s="69"/>
      <c r="B1414" s="76"/>
      <c r="C1414" s="76"/>
      <c r="D1414" s="162" t="s">
        <v>3028</v>
      </c>
      <c r="E1414" s="13"/>
      <c r="F1414" s="13"/>
      <c r="G1414" s="43"/>
      <c r="H1414" s="41"/>
      <c r="I1414" s="51"/>
      <c r="J1414" s="31"/>
      <c r="K1414" s="32"/>
      <c r="L1414" s="182"/>
      <c r="M1414" s="183"/>
      <c r="N1414" s="262"/>
      <c r="O1414" s="228"/>
      <c r="P1414" s="192"/>
    </row>
    <row r="1415" spans="1:16" ht="11.25" hidden="1" customHeight="1">
      <c r="A1415" s="65" t="s">
        <v>841</v>
      </c>
      <c r="B1415" s="77" t="s">
        <v>557</v>
      </c>
      <c r="C1415" s="77" t="s">
        <v>2370</v>
      </c>
      <c r="D1415" s="158" t="s">
        <v>2377</v>
      </c>
      <c r="E1415" s="6">
        <v>55.493818778668057</v>
      </c>
      <c r="F1415" s="13">
        <f t="shared" si="143"/>
        <v>55.493818778668057</v>
      </c>
      <c r="G1415" s="38">
        <v>92</v>
      </c>
      <c r="H1415" s="39" t="s">
        <v>53</v>
      </c>
      <c r="I1415" s="38">
        <v>96</v>
      </c>
      <c r="J1415" s="21">
        <v>6</v>
      </c>
      <c r="K1415" s="22" t="s">
        <v>50</v>
      </c>
      <c r="L1415" s="182">
        <f t="shared" si="141"/>
        <v>55.493818778668057</v>
      </c>
      <c r="M1415" s="183">
        <f t="shared" ref="M1415:M1420" si="144">IF($N$5="",(F1415*$P$5)/100+F1415,L1415+(L1415*$P$5)/100)</f>
        <v>55.493818778668057</v>
      </c>
      <c r="P1415" s="192"/>
    </row>
    <row r="1416" spans="1:16" s="8" customFormat="1" ht="11.25" hidden="1" customHeight="1">
      <c r="A1416" s="65" t="s">
        <v>3267</v>
      </c>
      <c r="B1416" s="77">
        <v>0</v>
      </c>
      <c r="C1416" s="77" t="s">
        <v>174</v>
      </c>
      <c r="D1416" s="158" t="s">
        <v>700</v>
      </c>
      <c r="E1416" s="6">
        <v>62.730570651780099</v>
      </c>
      <c r="F1416" s="13">
        <f t="shared" si="143"/>
        <v>62.730570651780099</v>
      </c>
      <c r="G1416" s="38">
        <v>85</v>
      </c>
      <c r="H1416" s="39" t="s">
        <v>53</v>
      </c>
      <c r="I1416" s="38">
        <v>120</v>
      </c>
      <c r="J1416" s="21">
        <v>6</v>
      </c>
      <c r="K1416" s="22" t="s">
        <v>50</v>
      </c>
      <c r="L1416" s="182">
        <f t="shared" si="141"/>
        <v>62.730570651780099</v>
      </c>
      <c r="M1416" s="183">
        <f t="shared" si="144"/>
        <v>62.730570651780099</v>
      </c>
      <c r="N1416" s="262"/>
      <c r="O1416" s="228"/>
      <c r="P1416" s="192"/>
    </row>
    <row r="1417" spans="1:16" s="8" customFormat="1" ht="11.25" hidden="1" customHeight="1">
      <c r="A1417" s="69" t="s">
        <v>843</v>
      </c>
      <c r="B1417" s="78" t="s">
        <v>349</v>
      </c>
      <c r="C1417" s="78" t="s">
        <v>348</v>
      </c>
      <c r="D1417" s="163" t="s">
        <v>370</v>
      </c>
      <c r="E1417" s="15">
        <v>198.86509145023103</v>
      </c>
      <c r="F1417" s="13">
        <f t="shared" si="143"/>
        <v>198.86509145023103</v>
      </c>
      <c r="G1417" s="43">
        <v>107</v>
      </c>
      <c r="H1417" s="53" t="s">
        <v>52</v>
      </c>
      <c r="I1417" s="43">
        <v>140</v>
      </c>
      <c r="J1417" s="31">
        <v>6</v>
      </c>
      <c r="K1417" s="32" t="s">
        <v>50</v>
      </c>
      <c r="L1417" s="182">
        <f t="shared" si="141"/>
        <v>198.86509145023103</v>
      </c>
      <c r="M1417" s="183">
        <f t="shared" si="144"/>
        <v>198.86509145023103</v>
      </c>
      <c r="N1417" s="262"/>
      <c r="O1417" s="228"/>
      <c r="P1417" s="192"/>
    </row>
    <row r="1418" spans="1:16" s="8" customFormat="1" ht="11.25" hidden="1" customHeight="1">
      <c r="A1418" s="65" t="s">
        <v>848</v>
      </c>
      <c r="B1418" s="77" t="s">
        <v>605</v>
      </c>
      <c r="C1418" s="77" t="s">
        <v>606</v>
      </c>
      <c r="D1418" s="158" t="s">
        <v>592</v>
      </c>
      <c r="E1418" s="6">
        <v>35.952571199999994</v>
      </c>
      <c r="F1418" s="13">
        <f t="shared" si="143"/>
        <v>35.952571199999994</v>
      </c>
      <c r="G1418" s="38">
        <v>52.5</v>
      </c>
      <c r="H1418" s="39">
        <v>24</v>
      </c>
      <c r="I1418" s="38">
        <v>85</v>
      </c>
      <c r="J1418" s="21">
        <v>6</v>
      </c>
      <c r="K1418" s="22" t="s">
        <v>2489</v>
      </c>
      <c r="L1418" s="182">
        <f t="shared" si="141"/>
        <v>35.952571199999994</v>
      </c>
      <c r="M1418" s="183">
        <f t="shared" si="144"/>
        <v>35.952571199999994</v>
      </c>
      <c r="N1418" s="262"/>
      <c r="O1418" s="228"/>
      <c r="P1418" s="192"/>
    </row>
    <row r="1419" spans="1:16" s="8" customFormat="1" ht="11.25" hidden="1" customHeight="1">
      <c r="A1419" s="69" t="s">
        <v>936</v>
      </c>
      <c r="B1419" s="78" t="s">
        <v>2479</v>
      </c>
      <c r="C1419" s="78" t="s">
        <v>2391</v>
      </c>
      <c r="D1419" s="163" t="s">
        <v>246</v>
      </c>
      <c r="E1419" s="15">
        <v>81.350505599999991</v>
      </c>
      <c r="F1419" s="13">
        <f t="shared" si="143"/>
        <v>81.350505599999991</v>
      </c>
      <c r="G1419" s="43">
        <v>84</v>
      </c>
      <c r="H1419" s="53">
        <v>41</v>
      </c>
      <c r="I1419" s="43">
        <v>152</v>
      </c>
      <c r="J1419" s="31">
        <v>6</v>
      </c>
      <c r="K1419" s="32" t="s">
        <v>1593</v>
      </c>
      <c r="L1419" s="182">
        <f t="shared" si="141"/>
        <v>81.350505599999991</v>
      </c>
      <c r="M1419" s="183">
        <f t="shared" si="144"/>
        <v>81.350505599999991</v>
      </c>
      <c r="N1419" s="262"/>
      <c r="O1419" s="228"/>
      <c r="P1419" s="192"/>
    </row>
    <row r="1420" spans="1:16" s="8" customFormat="1" ht="11.25" hidden="1" customHeight="1">
      <c r="A1420" s="117" t="s">
        <v>293</v>
      </c>
      <c r="B1420" s="118" t="s">
        <v>3188</v>
      </c>
      <c r="C1420" s="118" t="s">
        <v>3189</v>
      </c>
      <c r="D1420" s="170" t="s">
        <v>1498</v>
      </c>
      <c r="E1420" s="92">
        <v>93.099333600000023</v>
      </c>
      <c r="F1420" s="13">
        <f t="shared" si="143"/>
        <v>93.099333600000023</v>
      </c>
      <c r="G1420" s="94">
        <v>92</v>
      </c>
      <c r="H1420" s="95">
        <v>34</v>
      </c>
      <c r="I1420" s="94">
        <v>94</v>
      </c>
      <c r="J1420" s="96"/>
      <c r="K1420" s="97" t="s">
        <v>3190</v>
      </c>
      <c r="L1420" s="182">
        <f t="shared" si="141"/>
        <v>93.099333600000023</v>
      </c>
      <c r="M1420" s="183">
        <f t="shared" si="144"/>
        <v>93.099333600000023</v>
      </c>
      <c r="N1420" s="262"/>
      <c r="O1420" s="228"/>
      <c r="P1420" s="192"/>
    </row>
    <row r="1421" spans="1:16" s="8" customFormat="1" ht="11.25" hidden="1" customHeight="1">
      <c r="A1421" s="268" t="s">
        <v>3077</v>
      </c>
      <c r="B1421" s="269"/>
      <c r="C1421" s="269"/>
      <c r="D1421" s="269"/>
      <c r="E1421" s="269"/>
      <c r="F1421" s="269"/>
      <c r="G1421" s="269"/>
      <c r="H1421" s="269"/>
      <c r="I1421" s="269"/>
      <c r="J1421" s="269"/>
      <c r="K1421" s="270"/>
      <c r="L1421" s="184"/>
      <c r="M1421" s="185"/>
      <c r="N1421" s="262"/>
      <c r="O1421" s="228"/>
      <c r="P1421" s="192"/>
    </row>
    <row r="1422" spans="1:16" s="8" customFormat="1" ht="11.25" hidden="1" customHeight="1">
      <c r="A1422" s="65" t="s">
        <v>855</v>
      </c>
      <c r="B1422" s="77" t="s">
        <v>2447</v>
      </c>
      <c r="C1422" s="77" t="s">
        <v>2449</v>
      </c>
      <c r="D1422" s="158" t="s">
        <v>1434</v>
      </c>
      <c r="E1422" s="6">
        <v>68.968545631992882</v>
      </c>
      <c r="F1422" s="13">
        <f>E1422+(E1422*$N$4)/100</f>
        <v>68.968545631992882</v>
      </c>
      <c r="G1422" s="38">
        <v>84.5</v>
      </c>
      <c r="H1422" s="39" t="s">
        <v>576</v>
      </c>
      <c r="I1422" s="38">
        <v>100</v>
      </c>
      <c r="J1422" s="21">
        <v>50</v>
      </c>
      <c r="K1422" s="22" t="s">
        <v>574</v>
      </c>
      <c r="L1422" s="182">
        <f t="shared" ref="L1422:L1438" si="145">F1422-(F1422*$N$5)/100</f>
        <v>68.968545631992882</v>
      </c>
      <c r="M1422" s="183">
        <f>IF($N$5="",(F1422*$P$5)/100+F1422,L1422+(L1422*$P$5)/100)</f>
        <v>68.968545631992882</v>
      </c>
      <c r="N1422" s="262"/>
      <c r="O1422" s="228"/>
      <c r="P1422" s="192"/>
    </row>
    <row r="1423" spans="1:16" s="8" customFormat="1" ht="11.25" hidden="1" customHeight="1">
      <c r="A1423" s="65" t="s">
        <v>3272</v>
      </c>
      <c r="B1423" s="77" t="s">
        <v>3229</v>
      </c>
      <c r="C1423" s="77">
        <v>0</v>
      </c>
      <c r="D1423" s="158" t="s">
        <v>3230</v>
      </c>
      <c r="E1423" s="6">
        <v>275.56820000000005</v>
      </c>
      <c r="F1423" s="13">
        <f>E1423+(E1423*$N$4)/100</f>
        <v>275.56820000000005</v>
      </c>
      <c r="G1423" s="38">
        <v>0</v>
      </c>
      <c r="H1423" s="39">
        <v>0</v>
      </c>
      <c r="I1423" s="38">
        <v>0</v>
      </c>
      <c r="J1423" s="21">
        <v>0</v>
      </c>
      <c r="K1423" s="22" t="s">
        <v>65</v>
      </c>
      <c r="L1423" s="182">
        <f t="shared" si="145"/>
        <v>275.56820000000005</v>
      </c>
      <c r="M1423" s="183">
        <f>IF($N$5="",(F1423*$P$5)/100+F1423,L1423+(L1423*$P$5)/100)</f>
        <v>275.56820000000005</v>
      </c>
      <c r="N1423" s="262"/>
      <c r="O1423" s="228"/>
      <c r="P1423" s="192"/>
    </row>
    <row r="1424" spans="1:16" s="8" customFormat="1" ht="11.25" hidden="1" customHeight="1">
      <c r="A1424" s="65"/>
      <c r="B1424" s="77"/>
      <c r="C1424" s="77"/>
      <c r="D1424" s="158" t="s">
        <v>3231</v>
      </c>
      <c r="E1424" s="6"/>
      <c r="F1424" s="6"/>
      <c r="G1424" s="38"/>
      <c r="H1424" s="39"/>
      <c r="I1424" s="38"/>
      <c r="J1424" s="21"/>
      <c r="K1424" s="22"/>
      <c r="L1424" s="182"/>
      <c r="M1424" s="183"/>
      <c r="N1424" s="262"/>
      <c r="O1424" s="228"/>
      <c r="P1424" s="192"/>
    </row>
    <row r="1425" spans="1:16" s="8" customFormat="1" ht="11.25" hidden="1" customHeight="1">
      <c r="A1425" s="65" t="s">
        <v>869</v>
      </c>
      <c r="B1425" s="77">
        <v>0</v>
      </c>
      <c r="C1425" s="77">
        <v>0</v>
      </c>
      <c r="D1425" s="158" t="s">
        <v>1239</v>
      </c>
      <c r="E1425" s="6">
        <v>68.627790842851439</v>
      </c>
      <c r="F1425" s="13">
        <f t="shared" ref="F1425:F1431" si="146">E1425+(E1425*$N$4)/100</f>
        <v>68.627790842851439</v>
      </c>
      <c r="G1425" s="38">
        <v>75</v>
      </c>
      <c r="H1425" s="39" t="s">
        <v>59</v>
      </c>
      <c r="I1425" s="38">
        <v>90</v>
      </c>
      <c r="J1425" s="21">
        <v>6</v>
      </c>
      <c r="K1425" s="22" t="s">
        <v>574</v>
      </c>
      <c r="L1425" s="182">
        <f t="shared" si="145"/>
        <v>68.627790842851439</v>
      </c>
      <c r="M1425" s="183">
        <f t="shared" ref="M1425:M1431" si="147">IF($N$5="",(F1425*$P$5)/100+F1425,L1425+(L1425*$P$5)/100)</f>
        <v>68.627790842851439</v>
      </c>
      <c r="N1425" s="262"/>
      <c r="O1425" s="228"/>
      <c r="P1425" s="192"/>
    </row>
    <row r="1426" spans="1:16" s="8" customFormat="1" ht="11.25" hidden="1" customHeight="1">
      <c r="A1426" s="65" t="s">
        <v>868</v>
      </c>
      <c r="B1426" s="77">
        <v>0</v>
      </c>
      <c r="C1426" s="77">
        <v>0</v>
      </c>
      <c r="D1426" s="158" t="s">
        <v>1660</v>
      </c>
      <c r="E1426" s="6">
        <v>66.340931021633097</v>
      </c>
      <c r="F1426" s="13">
        <f t="shared" si="146"/>
        <v>66.340931021633097</v>
      </c>
      <c r="G1426" s="38">
        <v>75</v>
      </c>
      <c r="H1426" s="39" t="s">
        <v>59</v>
      </c>
      <c r="I1426" s="38">
        <v>90</v>
      </c>
      <c r="J1426" s="21">
        <v>6</v>
      </c>
      <c r="K1426" s="22" t="s">
        <v>574</v>
      </c>
      <c r="L1426" s="182">
        <f t="shared" si="145"/>
        <v>66.340931021633097</v>
      </c>
      <c r="M1426" s="183">
        <f t="shared" si="147"/>
        <v>66.340931021633097</v>
      </c>
      <c r="N1426" s="262"/>
      <c r="O1426" s="228"/>
      <c r="P1426" s="192"/>
    </row>
    <row r="1427" spans="1:16" s="8" customFormat="1" ht="11.25" hidden="1" customHeight="1">
      <c r="A1427" s="65" t="s">
        <v>2969</v>
      </c>
      <c r="B1427" s="77">
        <v>0</v>
      </c>
      <c r="C1427" s="77">
        <v>0</v>
      </c>
      <c r="D1427" s="158" t="s">
        <v>2966</v>
      </c>
      <c r="E1427" s="6">
        <v>182.56401562993244</v>
      </c>
      <c r="F1427" s="13">
        <f t="shared" si="146"/>
        <v>182.56401562993244</v>
      </c>
      <c r="H1427" s="38">
        <v>0</v>
      </c>
      <c r="I1427" s="39">
        <v>0</v>
      </c>
      <c r="J1427" s="38">
        <v>0</v>
      </c>
      <c r="K1427" s="22" t="s">
        <v>574</v>
      </c>
      <c r="L1427" s="182">
        <f>F1427-(F1427*$N$5)/100</f>
        <v>182.56401562993244</v>
      </c>
      <c r="M1427" s="183">
        <f t="shared" si="147"/>
        <v>182.56401562993244</v>
      </c>
      <c r="N1427" s="262"/>
      <c r="O1427" s="228"/>
      <c r="P1427" s="192"/>
    </row>
    <row r="1428" spans="1:16" s="8" customFormat="1" ht="11.25" hidden="1" customHeight="1">
      <c r="A1428" s="65" t="s">
        <v>2970</v>
      </c>
      <c r="B1428" s="77">
        <v>0</v>
      </c>
      <c r="C1428" s="77" t="s">
        <v>2967</v>
      </c>
      <c r="D1428" s="158" t="s">
        <v>2968</v>
      </c>
      <c r="E1428" s="6">
        <v>223.88751839999998</v>
      </c>
      <c r="F1428" s="13">
        <f t="shared" si="146"/>
        <v>223.88751839999998</v>
      </c>
      <c r="H1428" s="38">
        <v>0</v>
      </c>
      <c r="I1428" s="39">
        <v>0</v>
      </c>
      <c r="J1428" s="38">
        <v>0</v>
      </c>
      <c r="K1428" s="22" t="s">
        <v>574</v>
      </c>
      <c r="L1428" s="182">
        <f>F1428-(F1428*$N$5)/100</f>
        <v>223.88751839999998</v>
      </c>
      <c r="M1428" s="183">
        <f t="shared" si="147"/>
        <v>223.88751839999998</v>
      </c>
      <c r="N1428" s="262"/>
      <c r="O1428" s="228"/>
      <c r="P1428" s="192"/>
    </row>
    <row r="1429" spans="1:16" s="3" customFormat="1" ht="11.25" hidden="1" customHeight="1">
      <c r="A1429" s="65" t="s">
        <v>881</v>
      </c>
      <c r="B1429" s="77" t="s">
        <v>140</v>
      </c>
      <c r="C1429" s="77" t="s">
        <v>3409</v>
      </c>
      <c r="D1429" s="158" t="s">
        <v>489</v>
      </c>
      <c r="E1429" s="6">
        <v>38.597004168746693</v>
      </c>
      <c r="F1429" s="13">
        <f t="shared" si="146"/>
        <v>38.597004168746693</v>
      </c>
      <c r="G1429" s="38">
        <v>40</v>
      </c>
      <c r="H1429" s="39">
        <v>11</v>
      </c>
      <c r="I1429" s="38">
        <v>82</v>
      </c>
      <c r="J1429" s="21">
        <v>6</v>
      </c>
      <c r="K1429" s="22" t="s">
        <v>65</v>
      </c>
      <c r="L1429" s="182">
        <f t="shared" si="145"/>
        <v>38.597004168746693</v>
      </c>
      <c r="M1429" s="183">
        <f t="shared" si="147"/>
        <v>38.597004168746693</v>
      </c>
      <c r="N1429" s="262"/>
      <c r="O1429" s="228"/>
      <c r="P1429" s="192"/>
    </row>
    <row r="1430" spans="1:16" ht="11.25" hidden="1" customHeight="1">
      <c r="A1430" s="65" t="s">
        <v>1817</v>
      </c>
      <c r="B1430" s="77">
        <v>0</v>
      </c>
      <c r="C1430" s="77">
        <v>0</v>
      </c>
      <c r="D1430" s="158" t="s">
        <v>2549</v>
      </c>
      <c r="E1430" s="6">
        <v>107.07939635977628</v>
      </c>
      <c r="F1430" s="13">
        <f t="shared" si="146"/>
        <v>107.07939635977628</v>
      </c>
      <c r="G1430" s="38">
        <v>70.8</v>
      </c>
      <c r="H1430" s="39">
        <v>19.5</v>
      </c>
      <c r="I1430" s="38">
        <v>86.5</v>
      </c>
      <c r="J1430" s="21">
        <v>6</v>
      </c>
      <c r="K1430" s="22" t="s">
        <v>65</v>
      </c>
      <c r="L1430" s="182">
        <f t="shared" si="145"/>
        <v>107.07939635977628</v>
      </c>
      <c r="M1430" s="183">
        <f t="shared" si="147"/>
        <v>107.07939635977628</v>
      </c>
      <c r="P1430" s="192"/>
    </row>
    <row r="1431" spans="1:16" ht="11.25" hidden="1" customHeight="1">
      <c r="A1431" s="65" t="s">
        <v>307</v>
      </c>
      <c r="B1431" s="77"/>
      <c r="C1431" s="77" t="s">
        <v>999</v>
      </c>
      <c r="D1431" s="158" t="s">
        <v>1000</v>
      </c>
      <c r="E1431" s="6">
        <v>129.52596566462043</v>
      </c>
      <c r="F1431" s="13">
        <f t="shared" si="146"/>
        <v>129.52596566462043</v>
      </c>
      <c r="G1431" s="38">
        <v>69.5</v>
      </c>
      <c r="H1431" s="39">
        <v>19.399999999999999</v>
      </c>
      <c r="I1431" s="38">
        <v>92</v>
      </c>
      <c r="J1431" s="21"/>
      <c r="K1431" s="22" t="s">
        <v>65</v>
      </c>
      <c r="L1431" s="182">
        <f t="shared" si="145"/>
        <v>129.52596566462043</v>
      </c>
      <c r="M1431" s="183">
        <f t="shared" si="147"/>
        <v>129.52596566462043</v>
      </c>
      <c r="P1431" s="192"/>
    </row>
    <row r="1432" spans="1:16" ht="11.25" hidden="1" customHeight="1">
      <c r="A1432" s="65"/>
      <c r="B1432" s="77"/>
      <c r="C1432" s="77"/>
      <c r="D1432" s="158" t="s">
        <v>3232</v>
      </c>
      <c r="E1432" s="6"/>
      <c r="F1432" s="6"/>
      <c r="G1432" s="38"/>
      <c r="H1432" s="39"/>
      <c r="I1432" s="38"/>
      <c r="J1432" s="21"/>
      <c r="K1432" s="22"/>
      <c r="L1432" s="182"/>
      <c r="M1432" s="183"/>
      <c r="P1432" s="192"/>
    </row>
    <row r="1433" spans="1:16" ht="11.25" hidden="1" customHeight="1">
      <c r="A1433" s="65"/>
      <c r="B1433" s="77"/>
      <c r="C1433" s="77"/>
      <c r="D1433" s="158" t="s">
        <v>3233</v>
      </c>
      <c r="E1433" s="6"/>
      <c r="F1433" s="6"/>
      <c r="G1433" s="38"/>
      <c r="H1433" s="39"/>
      <c r="I1433" s="38"/>
      <c r="J1433" s="21"/>
      <c r="K1433" s="22"/>
      <c r="L1433" s="182"/>
      <c r="M1433" s="183"/>
      <c r="P1433" s="192"/>
    </row>
    <row r="1434" spans="1:16" ht="11.25" hidden="1" customHeight="1">
      <c r="A1434" s="65" t="s">
        <v>882</v>
      </c>
      <c r="B1434" s="77" t="s">
        <v>1665</v>
      </c>
      <c r="C1434" s="77">
        <v>0</v>
      </c>
      <c r="D1434" s="158" t="s">
        <v>1666</v>
      </c>
      <c r="E1434" s="6">
        <v>49.938471827906</v>
      </c>
      <c r="F1434" s="13">
        <f>E1434+(E1434*$N$4)/100</f>
        <v>49.938471827906</v>
      </c>
      <c r="G1434" s="38">
        <v>77.5</v>
      </c>
      <c r="H1434" s="39">
        <v>19</v>
      </c>
      <c r="I1434" s="38">
        <v>87</v>
      </c>
      <c r="J1434" s="21">
        <v>6</v>
      </c>
      <c r="K1434" s="22" t="s">
        <v>65</v>
      </c>
      <c r="L1434" s="182">
        <f t="shared" si="145"/>
        <v>49.938471827906</v>
      </c>
      <c r="M1434" s="183">
        <f>IF($N$5="",(F1434*$P$5)/100+F1434,L1434+(L1434*$P$5)/100)</f>
        <v>49.938471827906</v>
      </c>
      <c r="P1434" s="192"/>
    </row>
    <row r="1435" spans="1:16" ht="11.25" hidden="1" customHeight="1">
      <c r="A1435" s="69" t="s">
        <v>883</v>
      </c>
      <c r="B1435" s="78" t="s">
        <v>1667</v>
      </c>
      <c r="C1435" s="78" t="s">
        <v>3410</v>
      </c>
      <c r="D1435" s="163" t="s">
        <v>1668</v>
      </c>
      <c r="E1435" s="15">
        <v>32.275890985056286</v>
      </c>
      <c r="F1435" s="13">
        <f>E1435+(E1435*$N$4)/100</f>
        <v>32.275890985056286</v>
      </c>
      <c r="G1435" s="43">
        <v>71</v>
      </c>
      <c r="H1435" s="53">
        <v>19</v>
      </c>
      <c r="I1435" s="43">
        <v>44</v>
      </c>
      <c r="J1435" s="31">
        <v>6</v>
      </c>
      <c r="K1435" s="32" t="s">
        <v>65</v>
      </c>
      <c r="L1435" s="182">
        <f t="shared" si="145"/>
        <v>32.275890985056286</v>
      </c>
      <c r="M1435" s="183">
        <f>IF($N$5="",(F1435*$P$5)/100+F1435,L1435+(L1435*$P$5)/100)</f>
        <v>32.275890985056286</v>
      </c>
      <c r="P1435" s="192"/>
    </row>
    <row r="1436" spans="1:16" s="9" customFormat="1" ht="11.25" hidden="1" customHeight="1">
      <c r="A1436" s="68"/>
      <c r="B1436" s="76"/>
      <c r="C1436" s="76"/>
      <c r="D1436" s="162" t="s">
        <v>495</v>
      </c>
      <c r="E1436" s="13"/>
      <c r="F1436" s="13"/>
      <c r="G1436" s="41"/>
      <c r="H1436" s="51"/>
      <c r="I1436" s="41"/>
      <c r="J1436" s="27"/>
      <c r="K1436" s="28"/>
      <c r="L1436" s="182"/>
      <c r="M1436" s="183"/>
      <c r="N1436" s="262"/>
      <c r="O1436" s="228"/>
      <c r="P1436" s="192"/>
    </row>
    <row r="1437" spans="1:16" s="9" customFormat="1" ht="11.25" hidden="1" customHeight="1">
      <c r="A1437" s="65" t="s">
        <v>884</v>
      </c>
      <c r="B1437" s="77" t="s">
        <v>2624</v>
      </c>
      <c r="C1437" s="77" t="s">
        <v>3408</v>
      </c>
      <c r="D1437" s="158" t="s">
        <v>490</v>
      </c>
      <c r="E1437" s="6">
        <v>38.645470386020641</v>
      </c>
      <c r="F1437" s="13">
        <f>E1437+(E1437*$N$4)/100</f>
        <v>38.645470386020641</v>
      </c>
      <c r="G1437" s="38">
        <v>71</v>
      </c>
      <c r="H1437" s="39">
        <v>19</v>
      </c>
      <c r="I1437" s="38">
        <v>87</v>
      </c>
      <c r="J1437" s="21">
        <v>6</v>
      </c>
      <c r="K1437" s="22" t="s">
        <v>65</v>
      </c>
      <c r="L1437" s="182">
        <f t="shared" si="145"/>
        <v>38.645470386020641</v>
      </c>
      <c r="M1437" s="183">
        <f>IF($N$5="",(F1437*$P$5)/100+F1437,L1437+(L1437*$P$5)/100)</f>
        <v>38.645470386020641</v>
      </c>
      <c r="N1437" s="262"/>
      <c r="O1437" s="228"/>
      <c r="P1437" s="192"/>
    </row>
    <row r="1438" spans="1:16" s="9" customFormat="1" ht="11.25" hidden="1" customHeight="1">
      <c r="A1438" s="69" t="s">
        <v>889</v>
      </c>
      <c r="B1438" s="78" t="s">
        <v>2446</v>
      </c>
      <c r="C1438" s="78" t="s">
        <v>68</v>
      </c>
      <c r="D1438" s="163" t="s">
        <v>2770</v>
      </c>
      <c r="E1438" s="15">
        <v>45.026979932775504</v>
      </c>
      <c r="F1438" s="13">
        <f>E1438+(E1438*$N$4)/100</f>
        <v>45.026979932775504</v>
      </c>
      <c r="G1438" s="43">
        <v>77</v>
      </c>
      <c r="H1438" s="53">
        <v>19</v>
      </c>
      <c r="I1438" s="43">
        <v>74</v>
      </c>
      <c r="J1438" s="31">
        <v>6</v>
      </c>
      <c r="K1438" s="32" t="s">
        <v>65</v>
      </c>
      <c r="L1438" s="182">
        <f t="shared" si="145"/>
        <v>45.026979932775504</v>
      </c>
      <c r="M1438" s="183">
        <f>IF($N$5="",(F1438*$P$5)/100+F1438,L1438+(L1438*$P$5)/100)</f>
        <v>45.026979932775504</v>
      </c>
      <c r="N1438" s="262"/>
      <c r="O1438" s="228"/>
      <c r="P1438" s="192"/>
    </row>
    <row r="1439" spans="1:16" s="9" customFormat="1" ht="11.25" hidden="1" customHeight="1">
      <c r="A1439" s="68"/>
      <c r="B1439" s="76"/>
      <c r="C1439" s="76"/>
      <c r="D1439" s="162" t="s">
        <v>496</v>
      </c>
      <c r="E1439" s="13"/>
      <c r="F1439" s="13"/>
      <c r="G1439" s="41"/>
      <c r="H1439" s="51"/>
      <c r="I1439" s="41"/>
      <c r="J1439" s="27"/>
      <c r="K1439" s="28"/>
      <c r="L1439" s="182"/>
      <c r="M1439" s="183"/>
      <c r="N1439" s="262"/>
      <c r="O1439" s="228"/>
      <c r="P1439" s="192"/>
    </row>
    <row r="1440" spans="1:16" s="9" customFormat="1" ht="11.25" hidden="1" customHeight="1">
      <c r="A1440" s="271" t="s">
        <v>616</v>
      </c>
      <c r="B1440" s="272"/>
      <c r="C1440" s="272"/>
      <c r="D1440" s="272"/>
      <c r="E1440" s="272"/>
      <c r="F1440" s="272"/>
      <c r="G1440" s="272"/>
      <c r="H1440" s="272"/>
      <c r="I1440" s="272"/>
      <c r="J1440" s="272"/>
      <c r="K1440" s="273"/>
      <c r="L1440" s="184"/>
      <c r="M1440" s="185"/>
      <c r="N1440" s="262"/>
      <c r="O1440" s="228"/>
      <c r="P1440" s="192"/>
    </row>
    <row r="1441" spans="1:16" ht="11.25" hidden="1" customHeight="1">
      <c r="A1441" s="268" t="s">
        <v>3076</v>
      </c>
      <c r="B1441" s="269"/>
      <c r="C1441" s="269"/>
      <c r="D1441" s="269"/>
      <c r="E1441" s="269"/>
      <c r="F1441" s="269"/>
      <c r="G1441" s="269"/>
      <c r="H1441" s="269"/>
      <c r="I1441" s="269"/>
      <c r="J1441" s="269"/>
      <c r="K1441" s="270"/>
      <c r="L1441" s="184"/>
      <c r="M1441" s="185"/>
      <c r="P1441" s="192"/>
    </row>
    <row r="1442" spans="1:16" s="9" customFormat="1" ht="11.25" hidden="1" customHeight="1">
      <c r="A1442" s="68" t="s">
        <v>1910</v>
      </c>
      <c r="B1442" s="76" t="s">
        <v>2652</v>
      </c>
      <c r="C1442" s="76" t="s">
        <v>3445</v>
      </c>
      <c r="D1442" s="162" t="s">
        <v>2808</v>
      </c>
      <c r="E1442" s="13">
        <v>63.217096909799317</v>
      </c>
      <c r="F1442" s="13">
        <f>E1442+(E1442*$N$4)/100</f>
        <v>63.217096909799317</v>
      </c>
      <c r="G1442" s="41">
        <v>273</v>
      </c>
      <c r="H1442" s="51">
        <v>108</v>
      </c>
      <c r="I1442" s="41">
        <v>56.5</v>
      </c>
      <c r="J1442" s="27">
        <v>22</v>
      </c>
      <c r="K1442" s="28" t="s">
        <v>11</v>
      </c>
      <c r="L1442" s="182">
        <f t="shared" ref="L1442:L1447" si="148">F1442-(F1442*$N$5)/100</f>
        <v>63.217096909799317</v>
      </c>
      <c r="M1442" s="183">
        <f>IF($N$5="",(F1442*$P$5)/100+F1442,L1442+(L1442*$P$5)/100)</f>
        <v>63.217096909799317</v>
      </c>
      <c r="N1442" s="262"/>
      <c r="O1442" s="228"/>
      <c r="P1442" s="192"/>
    </row>
    <row r="1443" spans="1:16" s="9" customFormat="1" ht="11.25" hidden="1" customHeight="1">
      <c r="A1443" s="65" t="s">
        <v>1957</v>
      </c>
      <c r="B1443" s="77" t="s">
        <v>1043</v>
      </c>
      <c r="C1443" s="77" t="s">
        <v>3465</v>
      </c>
      <c r="D1443" s="158" t="s">
        <v>785</v>
      </c>
      <c r="E1443" s="6">
        <v>75.19235356407944</v>
      </c>
      <c r="F1443" s="13">
        <f>E1443+(E1443*$N$4)/100</f>
        <v>75.19235356407944</v>
      </c>
      <c r="G1443" s="38">
        <v>274</v>
      </c>
      <c r="H1443" s="39">
        <v>119</v>
      </c>
      <c r="I1443" s="38">
        <v>58</v>
      </c>
      <c r="J1443" s="21">
        <v>22</v>
      </c>
      <c r="K1443" s="22" t="s">
        <v>11</v>
      </c>
      <c r="L1443" s="182">
        <f t="shared" si="148"/>
        <v>75.19235356407944</v>
      </c>
      <c r="M1443" s="183">
        <f>IF($N$5="",(F1443*$P$5)/100+F1443,L1443+(L1443*$P$5)/100)</f>
        <v>75.19235356407944</v>
      </c>
      <c r="N1443" s="262"/>
      <c r="O1443" s="228"/>
      <c r="P1443" s="192"/>
    </row>
    <row r="1444" spans="1:16" ht="11.25" hidden="1" customHeight="1">
      <c r="A1444" s="69" t="s">
        <v>1963</v>
      </c>
      <c r="B1444" s="78" t="s">
        <v>427</v>
      </c>
      <c r="C1444" s="78" t="s">
        <v>3466</v>
      </c>
      <c r="D1444" s="163" t="s">
        <v>351</v>
      </c>
      <c r="E1444" s="15">
        <v>104.6195494245956</v>
      </c>
      <c r="F1444" s="13">
        <f>E1444+(E1444*$N$4)/100</f>
        <v>104.6195494245956</v>
      </c>
      <c r="G1444" s="43">
        <v>261</v>
      </c>
      <c r="H1444" s="53">
        <v>204</v>
      </c>
      <c r="I1444" s="43">
        <v>58</v>
      </c>
      <c r="J1444" s="31">
        <v>18</v>
      </c>
      <c r="K1444" s="32" t="s">
        <v>11</v>
      </c>
      <c r="L1444" s="182">
        <f t="shared" si="148"/>
        <v>104.6195494245956</v>
      </c>
      <c r="M1444" s="183">
        <f>IF($N$5="",(F1444*$P$5)/100+F1444,L1444+(L1444*$P$5)/100)</f>
        <v>104.6195494245956</v>
      </c>
      <c r="P1444" s="192"/>
    </row>
    <row r="1445" spans="1:16" s="9" customFormat="1" ht="11.25" hidden="1" customHeight="1">
      <c r="A1445" s="71"/>
      <c r="B1445" s="80"/>
      <c r="C1445" s="80"/>
      <c r="D1445" s="166" t="s">
        <v>351</v>
      </c>
      <c r="E1445" s="14"/>
      <c r="F1445" s="14"/>
      <c r="G1445" s="42"/>
      <c r="H1445" s="52"/>
      <c r="I1445" s="42"/>
      <c r="J1445" s="29"/>
      <c r="K1445" s="30"/>
      <c r="L1445" s="182"/>
      <c r="M1445" s="183"/>
      <c r="N1445" s="262"/>
      <c r="O1445" s="228"/>
      <c r="P1445" s="192"/>
    </row>
    <row r="1446" spans="1:16" s="9" customFormat="1" ht="11.25" hidden="1" customHeight="1">
      <c r="A1446" s="70" t="s">
        <v>975</v>
      </c>
      <c r="B1446" s="79" t="s">
        <v>1426</v>
      </c>
      <c r="C1446" s="79" t="s">
        <v>1427</v>
      </c>
      <c r="D1446" s="165" t="s">
        <v>1430</v>
      </c>
      <c r="E1446" s="55">
        <v>57.229654991187232</v>
      </c>
      <c r="F1446" s="13">
        <f>E1446+(E1446*$N$4)/100</f>
        <v>57.229654991187232</v>
      </c>
      <c r="G1446" s="56">
        <v>243</v>
      </c>
      <c r="H1446" s="57">
        <v>178</v>
      </c>
      <c r="I1446" s="56">
        <v>57.5</v>
      </c>
      <c r="J1446" s="58">
        <v>26</v>
      </c>
      <c r="K1446" s="59" t="s">
        <v>519</v>
      </c>
      <c r="L1446" s="182">
        <f t="shared" si="148"/>
        <v>57.229654991187232</v>
      </c>
      <c r="M1446" s="183">
        <f>IF($N$5="",(F1446*$P$5)/100+F1446,L1446+(L1446*$P$5)/100)</f>
        <v>57.229654991187232</v>
      </c>
      <c r="N1446" s="262"/>
      <c r="O1446" s="228"/>
      <c r="P1446" s="192"/>
    </row>
    <row r="1447" spans="1:16" s="9" customFormat="1" ht="11.25" hidden="1" customHeight="1">
      <c r="A1447" s="69" t="s">
        <v>258</v>
      </c>
      <c r="B1447" s="78">
        <v>0</v>
      </c>
      <c r="C1447" s="78" t="s">
        <v>3047</v>
      </c>
      <c r="D1447" s="163" t="s">
        <v>3044</v>
      </c>
      <c r="E1447" s="15">
        <v>150.82090308362439</v>
      </c>
      <c r="F1447" s="13">
        <f>E1447+(E1447*$N$4)/100</f>
        <v>150.82090308362439</v>
      </c>
      <c r="G1447" s="43">
        <v>132</v>
      </c>
      <c r="H1447" s="53" t="s">
        <v>3046</v>
      </c>
      <c r="I1447" s="43">
        <v>288</v>
      </c>
      <c r="J1447" s="31">
        <v>0</v>
      </c>
      <c r="K1447" s="32" t="s">
        <v>12</v>
      </c>
      <c r="L1447" s="182">
        <f t="shared" si="148"/>
        <v>150.82090308362439</v>
      </c>
      <c r="M1447" s="183">
        <f>IF($N$5="",(F1447*$P$5)/100+F1447,L1447+(L1447*$P$5)/100)</f>
        <v>150.82090308362439</v>
      </c>
      <c r="N1447" s="262"/>
      <c r="O1447" s="228"/>
      <c r="P1447" s="192"/>
    </row>
    <row r="1448" spans="1:16" s="9" customFormat="1" ht="11.25" hidden="1" customHeight="1">
      <c r="A1448" s="69"/>
      <c r="B1448" s="78"/>
      <c r="C1448" s="78"/>
      <c r="D1448" s="163" t="s">
        <v>3045</v>
      </c>
      <c r="E1448" s="15"/>
      <c r="F1448" s="15"/>
      <c r="G1448" s="43"/>
      <c r="H1448" s="53"/>
      <c r="I1448" s="43"/>
      <c r="J1448" s="31"/>
      <c r="K1448" s="32"/>
      <c r="L1448" s="182"/>
      <c r="M1448" s="183"/>
      <c r="N1448" s="262"/>
      <c r="O1448" s="228"/>
      <c r="P1448" s="192"/>
    </row>
    <row r="1449" spans="1:16" s="9" customFormat="1" ht="11.25" hidden="1" customHeight="1">
      <c r="A1449" s="268" t="s">
        <v>1633</v>
      </c>
      <c r="B1449" s="269"/>
      <c r="C1449" s="269"/>
      <c r="D1449" s="269" t="s">
        <v>1632</v>
      </c>
      <c r="E1449" s="269"/>
      <c r="F1449" s="269"/>
      <c r="G1449" s="269"/>
      <c r="H1449" s="269"/>
      <c r="I1449" s="269"/>
      <c r="J1449" s="269"/>
      <c r="K1449" s="270"/>
      <c r="L1449" s="184"/>
      <c r="M1449" s="185"/>
      <c r="N1449" s="262"/>
      <c r="O1449" s="228"/>
      <c r="P1449" s="192"/>
    </row>
    <row r="1450" spans="1:16" s="9" customFormat="1" ht="11.25" hidden="1" customHeight="1">
      <c r="A1450" s="65" t="s">
        <v>2302</v>
      </c>
      <c r="B1450" s="77">
        <v>0</v>
      </c>
      <c r="C1450" s="77">
        <v>0</v>
      </c>
      <c r="D1450" s="158" t="s">
        <v>1486</v>
      </c>
      <c r="E1450" s="6">
        <v>103.88</v>
      </c>
      <c r="F1450" s="13">
        <f>E1450+(E1450*$N$4)/100</f>
        <v>103.88</v>
      </c>
      <c r="G1450" s="38">
        <v>212</v>
      </c>
      <c r="H1450" s="39">
        <v>197</v>
      </c>
      <c r="I1450" s="38">
        <v>30</v>
      </c>
      <c r="J1450" s="21">
        <v>6</v>
      </c>
      <c r="K1450" s="22" t="s">
        <v>43</v>
      </c>
      <c r="L1450" s="182">
        <f>F1450-(F1450*$N$5)/100</f>
        <v>103.88</v>
      </c>
      <c r="M1450" s="183">
        <f>IF($N$5="",(F1450*$P$5)/100+F1450,L1450+(L1450*$P$5)/100)</f>
        <v>103.88</v>
      </c>
      <c r="N1450" s="262"/>
      <c r="O1450" s="228"/>
      <c r="P1450" s="192"/>
    </row>
    <row r="1451" spans="1:16" s="9" customFormat="1" ht="11.25" hidden="1" customHeight="1">
      <c r="A1451" s="65" t="s">
        <v>958</v>
      </c>
      <c r="B1451" s="77" t="s">
        <v>455</v>
      </c>
      <c r="C1451" s="77" t="s">
        <v>456</v>
      </c>
      <c r="D1451" s="158" t="s">
        <v>1392</v>
      </c>
      <c r="E1451" s="6">
        <v>70.42</v>
      </c>
      <c r="F1451" s="13">
        <f>E1451+(E1451*$N$4)/100</f>
        <v>70.42</v>
      </c>
      <c r="G1451" s="38">
        <v>220</v>
      </c>
      <c r="H1451" s="39">
        <v>197</v>
      </c>
      <c r="I1451" s="38">
        <v>30</v>
      </c>
      <c r="J1451" s="21">
        <v>6</v>
      </c>
      <c r="K1451" s="22" t="s">
        <v>43</v>
      </c>
      <c r="L1451" s="182">
        <f>F1451-(F1451*$N$5)/100</f>
        <v>70.42</v>
      </c>
      <c r="M1451" s="183">
        <f>IF($N$5="",(F1451*$P$5)/100+F1451,L1451+(L1451*$P$5)/100)</f>
        <v>70.42</v>
      </c>
      <c r="N1451" s="262"/>
      <c r="O1451" s="228"/>
      <c r="P1451" s="192"/>
    </row>
    <row r="1452" spans="1:16" s="9" customFormat="1" ht="11.25" hidden="1" customHeight="1">
      <c r="A1452" s="268" t="s">
        <v>50</v>
      </c>
      <c r="B1452" s="269"/>
      <c r="C1452" s="269"/>
      <c r="D1452" s="269"/>
      <c r="E1452" s="269"/>
      <c r="F1452" s="269"/>
      <c r="G1452" s="269"/>
      <c r="H1452" s="269"/>
      <c r="I1452" s="269"/>
      <c r="J1452" s="269"/>
      <c r="K1452" s="270"/>
      <c r="L1452" s="184"/>
      <c r="M1452" s="185"/>
      <c r="N1452" s="262"/>
      <c r="O1452" s="228"/>
      <c r="P1452" s="192"/>
    </row>
    <row r="1453" spans="1:16" s="9" customFormat="1" ht="11.25" hidden="1" customHeight="1">
      <c r="A1453" s="68" t="s">
        <v>837</v>
      </c>
      <c r="B1453" s="76" t="s">
        <v>558</v>
      </c>
      <c r="C1453" s="76" t="s">
        <v>361</v>
      </c>
      <c r="D1453" s="162" t="s">
        <v>2453</v>
      </c>
      <c r="E1453" s="13">
        <v>66.792039659336751</v>
      </c>
      <c r="F1453" s="13">
        <f>E1453+(E1453*$N$4)/100</f>
        <v>66.792039659336751</v>
      </c>
      <c r="G1453" s="41">
        <v>96</v>
      </c>
      <c r="H1453" s="51" t="s">
        <v>44</v>
      </c>
      <c r="I1453" s="41">
        <v>98</v>
      </c>
      <c r="J1453" s="27">
        <v>6</v>
      </c>
      <c r="K1453" s="28" t="s">
        <v>50</v>
      </c>
      <c r="L1453" s="182">
        <f t="shared" ref="L1453:L1462" si="149">F1453-(F1453*$N$5)/100</f>
        <v>66.792039659336751</v>
      </c>
      <c r="M1453" s="183">
        <f>IF($N$5="",(F1453*$P$5)/100+F1453,L1453+(L1453*$P$5)/100)</f>
        <v>66.792039659336751</v>
      </c>
      <c r="N1453" s="262"/>
      <c r="O1453" s="228"/>
      <c r="P1453" s="192"/>
    </row>
    <row r="1454" spans="1:16" s="9" customFormat="1" ht="11.25" hidden="1" customHeight="1">
      <c r="A1454" s="65" t="s">
        <v>1813</v>
      </c>
      <c r="B1454" s="77" t="s">
        <v>3066</v>
      </c>
      <c r="C1454" s="77" t="s">
        <v>3067</v>
      </c>
      <c r="D1454" s="158" t="s">
        <v>1487</v>
      </c>
      <c r="E1454" s="6">
        <v>65.00624596131982</v>
      </c>
      <c r="F1454" s="13">
        <f>E1454+(E1454*$N$4)/100</f>
        <v>65.00624596131982</v>
      </c>
      <c r="G1454" s="38">
        <v>76</v>
      </c>
      <c r="H1454" s="39" t="s">
        <v>44</v>
      </c>
      <c r="I1454" s="38">
        <v>123</v>
      </c>
      <c r="J1454" s="21">
        <v>6</v>
      </c>
      <c r="K1454" s="22" t="s">
        <v>50</v>
      </c>
      <c r="L1454" s="182">
        <f t="shared" si="149"/>
        <v>65.00624596131982</v>
      </c>
      <c r="M1454" s="183">
        <f>IF($N$5="",(F1454*$P$5)/100+F1454,L1454+(L1454*$P$5)/100)</f>
        <v>65.00624596131982</v>
      </c>
      <c r="N1454" s="262"/>
      <c r="O1454" s="228"/>
      <c r="P1454" s="192"/>
    </row>
    <row r="1455" spans="1:16" ht="11.25" hidden="1" customHeight="1">
      <c r="A1455" s="69" t="s">
        <v>1814</v>
      </c>
      <c r="B1455" s="78" t="s">
        <v>3068</v>
      </c>
      <c r="C1455" s="78" t="s">
        <v>3069</v>
      </c>
      <c r="D1455" s="163" t="s">
        <v>3070</v>
      </c>
      <c r="E1455" s="15">
        <v>62.19334127415118</v>
      </c>
      <c r="F1455" s="13">
        <f>E1455+(E1455*$N$4)/100</f>
        <v>62.19334127415118</v>
      </c>
      <c r="G1455" s="43">
        <v>76</v>
      </c>
      <c r="H1455" s="53" t="s">
        <v>44</v>
      </c>
      <c r="I1455" s="43">
        <v>100</v>
      </c>
      <c r="J1455" s="31">
        <v>6</v>
      </c>
      <c r="K1455" s="32" t="s">
        <v>50</v>
      </c>
      <c r="L1455" s="182">
        <f t="shared" si="149"/>
        <v>62.19334127415118</v>
      </c>
      <c r="M1455" s="183">
        <f>IF($N$5="",(F1455*$P$5)/100+F1455,L1455+(L1455*$P$5)/100)</f>
        <v>62.19334127415118</v>
      </c>
      <c r="P1455" s="192"/>
    </row>
    <row r="1456" spans="1:16" ht="11.25" hidden="1" customHeight="1">
      <c r="A1456" s="70"/>
      <c r="B1456" s="79"/>
      <c r="C1456" s="79"/>
      <c r="D1456" s="165" t="s">
        <v>3071</v>
      </c>
      <c r="E1456" s="55"/>
      <c r="F1456" s="55"/>
      <c r="G1456" s="56"/>
      <c r="H1456" s="57"/>
      <c r="I1456" s="56"/>
      <c r="J1456" s="58"/>
      <c r="K1456" s="59"/>
      <c r="L1456" s="182"/>
      <c r="M1456" s="183"/>
      <c r="P1456" s="192"/>
    </row>
    <row r="1457" spans="1:16" s="9" customFormat="1" ht="11.25" hidden="1" customHeight="1">
      <c r="A1457" s="70"/>
      <c r="B1457" s="79"/>
      <c r="C1457" s="79"/>
      <c r="D1457" s="165" t="s">
        <v>3072</v>
      </c>
      <c r="E1457" s="55"/>
      <c r="F1457" s="55"/>
      <c r="G1457" s="56"/>
      <c r="H1457" s="57"/>
      <c r="I1457" s="56"/>
      <c r="J1457" s="58"/>
      <c r="K1457" s="59"/>
      <c r="L1457" s="182"/>
      <c r="M1457" s="183"/>
      <c r="N1457" s="262"/>
      <c r="O1457" s="228"/>
      <c r="P1457" s="192"/>
    </row>
    <row r="1458" spans="1:16" s="9" customFormat="1" ht="11.25" hidden="1" customHeight="1">
      <c r="A1458" s="68"/>
      <c r="B1458" s="76"/>
      <c r="C1458" s="76"/>
      <c r="D1458" s="162" t="s">
        <v>3073</v>
      </c>
      <c r="E1458" s="13"/>
      <c r="F1458" s="13"/>
      <c r="G1458" s="41"/>
      <c r="H1458" s="51"/>
      <c r="I1458" s="41"/>
      <c r="J1458" s="27"/>
      <c r="K1458" s="28"/>
      <c r="L1458" s="182"/>
      <c r="M1458" s="183"/>
      <c r="N1458" s="262"/>
      <c r="O1458" s="228"/>
      <c r="P1458" s="192"/>
    </row>
    <row r="1459" spans="1:16" s="9" customFormat="1" ht="11.25" hidden="1" customHeight="1">
      <c r="A1459" s="70" t="s">
        <v>3298</v>
      </c>
      <c r="B1459" s="79" t="s">
        <v>86</v>
      </c>
      <c r="C1459" s="79" t="s">
        <v>87</v>
      </c>
      <c r="D1459" s="165" t="s">
        <v>3234</v>
      </c>
      <c r="E1459" s="55">
        <v>89.835127199999988</v>
      </c>
      <c r="F1459" s="13">
        <f>E1459+(E1459*$N$4)/100</f>
        <v>89.835127199999988</v>
      </c>
      <c r="G1459" s="56">
        <v>84</v>
      </c>
      <c r="H1459" s="57">
        <v>0</v>
      </c>
      <c r="I1459" s="56">
        <v>159.5</v>
      </c>
      <c r="J1459" s="58">
        <v>6</v>
      </c>
      <c r="K1459" s="59" t="s">
        <v>1593</v>
      </c>
      <c r="L1459" s="182">
        <f t="shared" si="149"/>
        <v>89.835127199999988</v>
      </c>
      <c r="M1459" s="183">
        <f>IF($N$5="",(F1459*$P$5)/100+F1459,L1459+(L1459*$P$5)/100)</f>
        <v>89.835127199999988</v>
      </c>
      <c r="N1459" s="262"/>
      <c r="O1459" s="228"/>
      <c r="P1459" s="192"/>
    </row>
    <row r="1460" spans="1:16" ht="11.25" hidden="1" customHeight="1">
      <c r="A1460" s="69" t="s">
        <v>911</v>
      </c>
      <c r="B1460" s="78" t="s">
        <v>2539</v>
      </c>
      <c r="C1460" s="78" t="s">
        <v>2540</v>
      </c>
      <c r="D1460" s="163" t="s">
        <v>2548</v>
      </c>
      <c r="E1460" s="15">
        <v>70.284614400000009</v>
      </c>
      <c r="F1460" s="13">
        <f>E1460+(E1460*$N$4)/100</f>
        <v>70.284614400000009</v>
      </c>
      <c r="G1460" s="43">
        <v>63.5</v>
      </c>
      <c r="H1460" s="53">
        <v>30.5</v>
      </c>
      <c r="I1460" s="43">
        <v>116</v>
      </c>
      <c r="J1460" s="31">
        <v>6</v>
      </c>
      <c r="K1460" s="32" t="s">
        <v>2489</v>
      </c>
      <c r="L1460" s="182">
        <f t="shared" si="149"/>
        <v>70.284614400000009</v>
      </c>
      <c r="M1460" s="183">
        <f>IF($N$5="",(F1460*$P$5)/100+F1460,L1460+(L1460*$P$5)/100)</f>
        <v>70.284614400000009</v>
      </c>
      <c r="P1460" s="192"/>
    </row>
    <row r="1461" spans="1:16" s="9" customFormat="1" ht="11.25" hidden="1" customHeight="1">
      <c r="A1461" s="71"/>
      <c r="B1461" s="80"/>
      <c r="C1461" s="80"/>
      <c r="D1461" s="166" t="s">
        <v>2550</v>
      </c>
      <c r="E1461" s="14"/>
      <c r="F1461" s="14"/>
      <c r="G1461" s="42"/>
      <c r="H1461" s="52"/>
      <c r="I1461" s="42"/>
      <c r="J1461" s="29"/>
      <c r="K1461" s="30"/>
      <c r="L1461" s="182"/>
      <c r="M1461" s="183"/>
      <c r="N1461" s="262"/>
      <c r="O1461" s="228"/>
      <c r="P1461" s="192"/>
    </row>
    <row r="1462" spans="1:16" s="9" customFormat="1" ht="11.25" hidden="1" customHeight="1">
      <c r="A1462" s="71" t="s">
        <v>808</v>
      </c>
      <c r="B1462" s="80" t="s">
        <v>211</v>
      </c>
      <c r="C1462" s="80" t="s">
        <v>1582</v>
      </c>
      <c r="D1462" s="166" t="s">
        <v>2080</v>
      </c>
      <c r="E1462" s="14">
        <v>26.730982911860934</v>
      </c>
      <c r="F1462" s="13">
        <f>E1462+(E1462*$N$4)/100</f>
        <v>26.730982911860934</v>
      </c>
      <c r="G1462" s="42">
        <v>59</v>
      </c>
      <c r="H1462" s="52">
        <v>19</v>
      </c>
      <c r="I1462" s="42">
        <v>100</v>
      </c>
      <c r="J1462" s="29">
        <v>90</v>
      </c>
      <c r="K1462" s="30" t="s">
        <v>50</v>
      </c>
      <c r="L1462" s="182">
        <f t="shared" si="149"/>
        <v>26.730982911860934</v>
      </c>
      <c r="M1462" s="183">
        <f>IF($N$5="",(F1462*$P$5)/100+F1462,L1462+(L1462*$P$5)/100)</f>
        <v>26.730982911860934</v>
      </c>
      <c r="N1462" s="262"/>
      <c r="O1462" s="228"/>
      <c r="P1462" s="192"/>
    </row>
    <row r="1463" spans="1:16" ht="11.25" hidden="1" customHeight="1">
      <c r="A1463" s="271" t="s">
        <v>1635</v>
      </c>
      <c r="B1463" s="272"/>
      <c r="C1463" s="272"/>
      <c r="D1463" s="272"/>
      <c r="E1463" s="272"/>
      <c r="F1463" s="272"/>
      <c r="G1463" s="272"/>
      <c r="H1463" s="272"/>
      <c r="I1463" s="272"/>
      <c r="J1463" s="272"/>
      <c r="K1463" s="273"/>
      <c r="L1463" s="184"/>
      <c r="M1463" s="185"/>
      <c r="P1463" s="192"/>
    </row>
    <row r="1464" spans="1:16" ht="11.25" hidden="1" customHeight="1">
      <c r="A1464" s="268" t="s">
        <v>50</v>
      </c>
      <c r="B1464" s="269"/>
      <c r="C1464" s="269"/>
      <c r="D1464" s="269"/>
      <c r="E1464" s="269"/>
      <c r="F1464" s="269"/>
      <c r="G1464" s="269"/>
      <c r="H1464" s="269"/>
      <c r="I1464" s="269"/>
      <c r="J1464" s="269"/>
      <c r="K1464" s="270"/>
      <c r="L1464" s="184"/>
      <c r="M1464" s="185"/>
      <c r="P1464" s="192"/>
    </row>
    <row r="1465" spans="1:16" s="7" customFormat="1" ht="11.25" hidden="1" customHeight="1">
      <c r="A1465" s="65" t="s">
        <v>817</v>
      </c>
      <c r="B1465" s="77" t="s">
        <v>191</v>
      </c>
      <c r="C1465" s="77" t="s">
        <v>192</v>
      </c>
      <c r="D1465" s="158" t="s">
        <v>1636</v>
      </c>
      <c r="E1465" s="6">
        <v>58.53</v>
      </c>
      <c r="F1465" s="13">
        <f>E1465+(E1465*$N$4)/100</f>
        <v>58.53</v>
      </c>
      <c r="G1465" s="38">
        <v>75</v>
      </c>
      <c r="H1465" s="39" t="s">
        <v>51</v>
      </c>
      <c r="I1465" s="38">
        <v>90</v>
      </c>
      <c r="J1465" s="21">
        <v>6</v>
      </c>
      <c r="K1465" s="22" t="s">
        <v>50</v>
      </c>
      <c r="L1465" s="182">
        <f>F1465-(F1465*$N$5)/100</f>
        <v>58.53</v>
      </c>
      <c r="M1465" s="183">
        <f>IF($N$5="",(F1465*$P$5)/100+F1465,L1465+(L1465*$P$5)/100)</f>
        <v>58.53</v>
      </c>
      <c r="N1465" s="262"/>
      <c r="O1465" s="228"/>
      <c r="P1465" s="192"/>
    </row>
    <row r="1466" spans="1:16" s="7" customFormat="1" ht="11.25" hidden="1" customHeight="1">
      <c r="A1466" s="65" t="s">
        <v>912</v>
      </c>
      <c r="B1466" s="77" t="s">
        <v>2483</v>
      </c>
      <c r="C1466" s="77" t="s">
        <v>2542</v>
      </c>
      <c r="D1466" s="158" t="s">
        <v>2547</v>
      </c>
      <c r="E1466" s="6">
        <v>58.78</v>
      </c>
      <c r="F1466" s="13">
        <f>E1466+(E1466*$N$4)/100</f>
        <v>58.78</v>
      </c>
      <c r="G1466" s="38">
        <v>63.5</v>
      </c>
      <c r="H1466" s="39">
        <v>30.5</v>
      </c>
      <c r="I1466" s="38">
        <v>116</v>
      </c>
      <c r="J1466" s="21">
        <v>6</v>
      </c>
      <c r="K1466" s="22" t="s">
        <v>2489</v>
      </c>
      <c r="L1466" s="182">
        <f>F1466-(F1466*$N$5)/100</f>
        <v>58.78</v>
      </c>
      <c r="M1466" s="183">
        <f>IF($N$5="",(F1466*$P$5)/100+F1466,L1466+(L1466*$P$5)/100)</f>
        <v>58.78</v>
      </c>
      <c r="N1466" s="262"/>
      <c r="O1466" s="228"/>
      <c r="P1466" s="192"/>
    </row>
    <row r="1467" spans="1:16" s="7" customFormat="1" ht="11.25" hidden="1" customHeight="1">
      <c r="A1467" s="268" t="s">
        <v>3077</v>
      </c>
      <c r="B1467" s="269"/>
      <c r="C1467" s="269"/>
      <c r="D1467" s="269"/>
      <c r="E1467" s="269"/>
      <c r="F1467" s="269"/>
      <c r="G1467" s="269"/>
      <c r="H1467" s="269"/>
      <c r="I1467" s="269"/>
      <c r="J1467" s="269"/>
      <c r="K1467" s="270"/>
      <c r="L1467" s="184"/>
      <c r="M1467" s="185"/>
      <c r="N1467" s="262"/>
      <c r="O1467" s="228"/>
      <c r="P1467" s="192"/>
    </row>
    <row r="1468" spans="1:16" s="7" customFormat="1" ht="11.25" hidden="1" customHeight="1">
      <c r="A1468" s="69" t="s">
        <v>973</v>
      </c>
      <c r="B1468" s="78" t="s">
        <v>2356</v>
      </c>
      <c r="C1468" s="78" t="s">
        <v>2357</v>
      </c>
      <c r="D1468" s="163" t="s">
        <v>1049</v>
      </c>
      <c r="E1468" s="15">
        <v>58.61</v>
      </c>
      <c r="F1468" s="13">
        <f>E1468+(E1468*$N$4)/100</f>
        <v>58.61</v>
      </c>
      <c r="G1468" s="43">
        <v>71</v>
      </c>
      <c r="H1468" s="53">
        <v>19</v>
      </c>
      <c r="I1468" s="43">
        <v>87</v>
      </c>
      <c r="J1468" s="31">
        <v>6</v>
      </c>
      <c r="K1468" s="32" t="s">
        <v>65</v>
      </c>
      <c r="L1468" s="182">
        <f>F1468-(F1468*$N$5)/100</f>
        <v>58.61</v>
      </c>
      <c r="M1468" s="183">
        <f>IF($N$5="",(F1468*$P$5)/100+F1468,L1468+(L1468*$P$5)/100)</f>
        <v>58.61</v>
      </c>
      <c r="N1468" s="262"/>
      <c r="O1468" s="228"/>
      <c r="P1468" s="192"/>
    </row>
    <row r="1469" spans="1:16" s="8" customFormat="1" ht="11.25" hidden="1" customHeight="1">
      <c r="A1469" s="271" t="s">
        <v>1658</v>
      </c>
      <c r="B1469" s="272"/>
      <c r="C1469" s="272"/>
      <c r="D1469" s="272"/>
      <c r="E1469" s="272"/>
      <c r="F1469" s="272"/>
      <c r="G1469" s="272"/>
      <c r="H1469" s="272"/>
      <c r="I1469" s="272"/>
      <c r="J1469" s="272"/>
      <c r="K1469" s="273"/>
      <c r="L1469" s="184"/>
      <c r="M1469" s="185"/>
      <c r="N1469" s="262"/>
      <c r="O1469" s="228"/>
      <c r="P1469" s="192"/>
    </row>
    <row r="1470" spans="1:16" s="7" customFormat="1" ht="11.25" hidden="1" customHeight="1">
      <c r="A1470" s="268" t="s">
        <v>3076</v>
      </c>
      <c r="B1470" s="269"/>
      <c r="C1470" s="269"/>
      <c r="D1470" s="269"/>
      <c r="E1470" s="269"/>
      <c r="F1470" s="269"/>
      <c r="G1470" s="269"/>
      <c r="H1470" s="269"/>
      <c r="I1470" s="269"/>
      <c r="J1470" s="269"/>
      <c r="K1470" s="270"/>
      <c r="L1470" s="184"/>
      <c r="M1470" s="185"/>
      <c r="N1470" s="262"/>
      <c r="O1470" s="228"/>
      <c r="P1470" s="192"/>
    </row>
    <row r="1471" spans="1:16" s="7" customFormat="1" ht="11.25" hidden="1" customHeight="1">
      <c r="A1471" s="68" t="s">
        <v>1966</v>
      </c>
      <c r="B1471" s="76" t="s">
        <v>1288</v>
      </c>
      <c r="C1471" s="76" t="s">
        <v>1314</v>
      </c>
      <c r="D1471" s="162" t="s">
        <v>1287</v>
      </c>
      <c r="E1471" s="13">
        <v>956.55312441017747</v>
      </c>
      <c r="F1471" s="13">
        <f t="shared" ref="F1471:F1476" si="150">E1471+(E1471*$N$4)/100</f>
        <v>956.55312441017747</v>
      </c>
      <c r="G1471" s="41">
        <v>300</v>
      </c>
      <c r="H1471" s="51">
        <v>195</v>
      </c>
      <c r="I1471" s="41">
        <v>457</v>
      </c>
      <c r="J1471" s="27">
        <v>1</v>
      </c>
      <c r="K1471" s="28" t="s">
        <v>13</v>
      </c>
      <c r="L1471" s="182">
        <f t="shared" ref="L1471:L1482" si="151">F1471-(F1471*$N$5)/100</f>
        <v>956.55312441017747</v>
      </c>
      <c r="M1471" s="183">
        <f t="shared" ref="M1471:M1476" si="152">IF($N$5="",(F1471*$P$5)/100+F1471,L1471+(L1471*$P$5)/100)</f>
        <v>956.55312441017747</v>
      </c>
      <c r="N1471" s="262"/>
      <c r="O1471" s="228"/>
      <c r="P1471" s="192"/>
    </row>
    <row r="1472" spans="1:16" s="7" customFormat="1" ht="11.25" hidden="1" customHeight="1">
      <c r="A1472" s="65" t="s">
        <v>1968</v>
      </c>
      <c r="B1472" s="77" t="s">
        <v>1317</v>
      </c>
      <c r="C1472" s="77" t="s">
        <v>1316</v>
      </c>
      <c r="D1472" s="158" t="s">
        <v>1315</v>
      </c>
      <c r="E1472" s="6">
        <v>475.22095361449431</v>
      </c>
      <c r="F1472" s="13">
        <f t="shared" si="150"/>
        <v>475.22095361449431</v>
      </c>
      <c r="G1472" s="38">
        <v>242</v>
      </c>
      <c r="H1472" s="39">
        <v>130</v>
      </c>
      <c r="I1472" s="38">
        <v>483</v>
      </c>
      <c r="J1472" s="21">
        <v>1</v>
      </c>
      <c r="K1472" s="22" t="s">
        <v>13</v>
      </c>
      <c r="L1472" s="182">
        <f t="shared" si="151"/>
        <v>475.22095361449431</v>
      </c>
      <c r="M1472" s="183">
        <f t="shared" si="152"/>
        <v>475.22095361449431</v>
      </c>
      <c r="N1472" s="262"/>
      <c r="O1472" s="228"/>
      <c r="P1472" s="192"/>
    </row>
    <row r="1473" spans="1:16" s="7" customFormat="1" ht="11.25" hidden="1" customHeight="1">
      <c r="A1473" s="65" t="s">
        <v>1969</v>
      </c>
      <c r="B1473" s="77" t="s">
        <v>1318</v>
      </c>
      <c r="C1473" s="77" t="s">
        <v>1319</v>
      </c>
      <c r="D1473" s="158" t="s">
        <v>1320</v>
      </c>
      <c r="E1473" s="6">
        <v>216.61640275239762</v>
      </c>
      <c r="F1473" s="13">
        <f t="shared" si="150"/>
        <v>216.61640275239762</v>
      </c>
      <c r="G1473" s="38">
        <v>137</v>
      </c>
      <c r="H1473" s="39">
        <v>116</v>
      </c>
      <c r="I1473" s="38">
        <v>467</v>
      </c>
      <c r="J1473" s="21">
        <v>1</v>
      </c>
      <c r="K1473" s="22" t="s">
        <v>13</v>
      </c>
      <c r="L1473" s="182">
        <f t="shared" si="151"/>
        <v>216.61640275239762</v>
      </c>
      <c r="M1473" s="183">
        <f t="shared" si="152"/>
        <v>216.61640275239762</v>
      </c>
      <c r="N1473" s="262"/>
      <c r="O1473" s="228"/>
      <c r="P1473" s="192"/>
    </row>
    <row r="1474" spans="1:16" s="7" customFormat="1" ht="11.25" hidden="1" customHeight="1">
      <c r="A1474" s="65" t="s">
        <v>2170</v>
      </c>
      <c r="B1474" s="77" t="s">
        <v>1325</v>
      </c>
      <c r="C1474" s="77" t="s">
        <v>1339</v>
      </c>
      <c r="D1474" s="158" t="s">
        <v>1350</v>
      </c>
      <c r="E1474" s="6">
        <v>1106.8602855906979</v>
      </c>
      <c r="F1474" s="13">
        <f t="shared" si="150"/>
        <v>1106.8602855906979</v>
      </c>
      <c r="G1474" s="38">
        <v>242</v>
      </c>
      <c r="H1474" s="39">
        <v>130</v>
      </c>
      <c r="I1474" s="38">
        <v>485</v>
      </c>
      <c r="J1474" s="21">
        <v>1</v>
      </c>
      <c r="K1474" s="22" t="s">
        <v>13</v>
      </c>
      <c r="L1474" s="182">
        <f t="shared" si="151"/>
        <v>1106.8602855906979</v>
      </c>
      <c r="M1474" s="183">
        <f t="shared" si="152"/>
        <v>1106.8602855906979</v>
      </c>
      <c r="N1474" s="262"/>
      <c r="O1474" s="228"/>
      <c r="P1474" s="192"/>
    </row>
    <row r="1475" spans="1:16" s="7" customFormat="1" ht="11.25" hidden="1" customHeight="1">
      <c r="A1475" s="65" t="s">
        <v>2182</v>
      </c>
      <c r="B1475" s="77" t="s">
        <v>1294</v>
      </c>
      <c r="C1475" s="77" t="s">
        <v>1333</v>
      </c>
      <c r="D1475" s="158" t="s">
        <v>1026</v>
      </c>
      <c r="E1475" s="6">
        <v>220.40273277266064</v>
      </c>
      <c r="F1475" s="13">
        <f t="shared" si="150"/>
        <v>220.40273277266064</v>
      </c>
      <c r="G1475" s="38">
        <v>161</v>
      </c>
      <c r="H1475" s="39">
        <v>17.3</v>
      </c>
      <c r="I1475" s="38">
        <v>472</v>
      </c>
      <c r="J1475" s="21">
        <v>1</v>
      </c>
      <c r="K1475" s="22" t="s">
        <v>13</v>
      </c>
      <c r="L1475" s="182">
        <f t="shared" si="151"/>
        <v>220.40273277266064</v>
      </c>
      <c r="M1475" s="183">
        <f t="shared" si="152"/>
        <v>220.40273277266064</v>
      </c>
      <c r="N1475" s="262"/>
      <c r="O1475" s="228"/>
      <c r="P1475" s="192"/>
    </row>
    <row r="1476" spans="1:16" s="8" customFormat="1" ht="11.25" hidden="1" customHeight="1">
      <c r="A1476" s="69" t="s">
        <v>988</v>
      </c>
      <c r="B1476" s="78" t="s">
        <v>590</v>
      </c>
      <c r="C1476" s="78" t="s">
        <v>3485</v>
      </c>
      <c r="D1476" s="163" t="s">
        <v>3488</v>
      </c>
      <c r="E1476" s="15">
        <v>647.46019656264343</v>
      </c>
      <c r="F1476" s="13">
        <f t="shared" si="150"/>
        <v>647.46019656264343</v>
      </c>
      <c r="G1476" s="43">
        <v>303</v>
      </c>
      <c r="H1476" s="53">
        <v>190</v>
      </c>
      <c r="I1476" s="43">
        <v>381</v>
      </c>
      <c r="J1476" s="31">
        <v>0</v>
      </c>
      <c r="K1476" s="32" t="s">
        <v>13</v>
      </c>
      <c r="L1476" s="182">
        <f t="shared" si="151"/>
        <v>647.46019656264343</v>
      </c>
      <c r="M1476" s="183">
        <f t="shared" si="152"/>
        <v>647.46019656264343</v>
      </c>
      <c r="N1476" s="262"/>
      <c r="O1476" s="228"/>
      <c r="P1476" s="192"/>
    </row>
    <row r="1477" spans="1:16" s="8" customFormat="1" ht="11.25" hidden="1" customHeight="1">
      <c r="A1477" s="68"/>
      <c r="B1477" s="76"/>
      <c r="C1477" s="76"/>
      <c r="D1477" s="162" t="s">
        <v>3486</v>
      </c>
      <c r="E1477" s="13"/>
      <c r="F1477" s="13"/>
      <c r="G1477" s="41"/>
      <c r="H1477" s="51"/>
      <c r="I1477" s="41"/>
      <c r="J1477" s="27"/>
      <c r="K1477" s="28"/>
      <c r="L1477" s="182"/>
      <c r="M1477" s="183"/>
      <c r="N1477" s="262"/>
      <c r="O1477" s="228"/>
      <c r="P1477" s="192"/>
    </row>
    <row r="1478" spans="1:16" ht="11.25" hidden="1" customHeight="1">
      <c r="A1478" s="65" t="s">
        <v>989</v>
      </c>
      <c r="B1478" s="77">
        <v>0</v>
      </c>
      <c r="C1478" s="77" t="s">
        <v>3487</v>
      </c>
      <c r="D1478" s="158" t="s">
        <v>3489</v>
      </c>
      <c r="E1478" s="6">
        <v>239.23707762237208</v>
      </c>
      <c r="F1478" s="13">
        <f>E1478+(E1478*$N$4)/100</f>
        <v>239.23707762237208</v>
      </c>
      <c r="G1478" s="38">
        <v>161</v>
      </c>
      <c r="H1478" s="39">
        <v>145</v>
      </c>
      <c r="I1478" s="38">
        <v>376</v>
      </c>
      <c r="J1478" s="21">
        <v>0</v>
      </c>
      <c r="K1478" s="22" t="s">
        <v>13</v>
      </c>
      <c r="L1478" s="182">
        <f t="shared" si="151"/>
        <v>239.23707762237208</v>
      </c>
      <c r="M1478" s="183">
        <f>IF($N$5="",(F1478*$P$5)/100+F1478,L1478+(L1478*$P$5)/100)</f>
        <v>239.23707762237208</v>
      </c>
      <c r="P1478" s="192"/>
    </row>
    <row r="1479" spans="1:16" s="7" customFormat="1" ht="11.25" hidden="1" customHeight="1">
      <c r="A1479" s="69" t="s">
        <v>990</v>
      </c>
      <c r="B1479" s="78">
        <v>0</v>
      </c>
      <c r="C1479" s="78" t="s">
        <v>3490</v>
      </c>
      <c r="D1479" s="163" t="s">
        <v>2787</v>
      </c>
      <c r="E1479" s="15">
        <v>811.03889930099399</v>
      </c>
      <c r="F1479" s="13">
        <f>E1479+(E1479*$N$4)/100</f>
        <v>811.03889930099399</v>
      </c>
      <c r="G1479" s="43">
        <v>313</v>
      </c>
      <c r="H1479" s="53">
        <v>184</v>
      </c>
      <c r="I1479" s="43">
        <v>534</v>
      </c>
      <c r="J1479" s="31">
        <v>0</v>
      </c>
      <c r="K1479" s="32" t="s">
        <v>13</v>
      </c>
      <c r="L1479" s="182">
        <f t="shared" si="151"/>
        <v>811.03889930099399</v>
      </c>
      <c r="M1479" s="183">
        <f>IF($N$5="",(F1479*$P$5)/100+F1479,L1479+(L1479*$P$5)/100)</f>
        <v>811.03889930099399</v>
      </c>
      <c r="N1479" s="262"/>
      <c r="O1479" s="228"/>
      <c r="P1479" s="192"/>
    </row>
    <row r="1480" spans="1:16" ht="11.25" hidden="1" customHeight="1">
      <c r="A1480" s="68"/>
      <c r="B1480" s="76"/>
      <c r="C1480" s="76"/>
      <c r="D1480" s="162" t="s">
        <v>2789</v>
      </c>
      <c r="E1480" s="13"/>
      <c r="F1480" s="13"/>
      <c r="G1480" s="41"/>
      <c r="H1480" s="51"/>
      <c r="I1480" s="41"/>
      <c r="J1480" s="27"/>
      <c r="K1480" s="28"/>
      <c r="L1480" s="182"/>
      <c r="M1480" s="183"/>
      <c r="P1480" s="192"/>
    </row>
    <row r="1481" spans="1:16" s="8" customFormat="1" ht="10.5" hidden="1" customHeight="1">
      <c r="A1481" s="69" t="s">
        <v>991</v>
      </c>
      <c r="B1481" s="78">
        <v>0</v>
      </c>
      <c r="C1481" s="78" t="s">
        <v>3560</v>
      </c>
      <c r="D1481" s="163" t="s">
        <v>3563</v>
      </c>
      <c r="E1481" s="15">
        <v>742.87414724163682</v>
      </c>
      <c r="F1481" s="13">
        <f>E1481+(E1481*$N$4)/100</f>
        <v>742.87414724163682</v>
      </c>
      <c r="G1481" s="43">
        <v>266</v>
      </c>
      <c r="H1481" s="53">
        <v>170</v>
      </c>
      <c r="I1481" s="43">
        <v>535</v>
      </c>
      <c r="J1481" s="31">
        <v>0</v>
      </c>
      <c r="K1481" s="32" t="s">
        <v>13</v>
      </c>
      <c r="L1481" s="182">
        <f t="shared" si="151"/>
        <v>742.87414724163682</v>
      </c>
      <c r="M1481" s="183">
        <f>IF($N$5="",(F1481*$P$5)/100+F1481,L1481+(L1481*$P$5)/100)</f>
        <v>742.87414724163682</v>
      </c>
      <c r="N1481" s="262"/>
      <c r="O1481" s="228"/>
      <c r="P1481" s="192"/>
    </row>
    <row r="1482" spans="1:16" ht="11.25" hidden="1" customHeight="1">
      <c r="A1482" s="69" t="s">
        <v>268</v>
      </c>
      <c r="B1482" s="78" t="s">
        <v>1192</v>
      </c>
      <c r="C1482" s="78" t="s">
        <v>1193</v>
      </c>
      <c r="D1482" s="163" t="s">
        <v>1194</v>
      </c>
      <c r="E1482" s="15">
        <v>779.01095999999995</v>
      </c>
      <c r="F1482" s="13">
        <f>E1482+(E1482*$N$4)/100</f>
        <v>779.01095999999995</v>
      </c>
      <c r="G1482" s="43">
        <v>304</v>
      </c>
      <c r="H1482" s="53">
        <v>169</v>
      </c>
      <c r="I1482" s="43">
        <v>528</v>
      </c>
      <c r="J1482" s="31">
        <v>0</v>
      </c>
      <c r="K1482" s="32" t="s">
        <v>13</v>
      </c>
      <c r="L1482" s="182">
        <f t="shared" si="151"/>
        <v>779.01095999999995</v>
      </c>
      <c r="M1482" s="183">
        <f>IF($N$5="",(F1482*$P$5)/100+F1482,L1482+(L1482*$P$5)/100)</f>
        <v>779.01095999999995</v>
      </c>
      <c r="P1482" s="192"/>
    </row>
    <row r="1483" spans="1:16" s="8" customFormat="1" ht="11.25" hidden="1" customHeight="1">
      <c r="A1483" s="71"/>
      <c r="B1483" s="80"/>
      <c r="C1483" s="80"/>
      <c r="D1483" s="166" t="s">
        <v>1195</v>
      </c>
      <c r="E1483" s="14"/>
      <c r="F1483" s="14"/>
      <c r="G1483" s="42"/>
      <c r="H1483" s="52"/>
      <c r="I1483" s="42"/>
      <c r="J1483" s="29"/>
      <c r="K1483" s="30"/>
      <c r="L1483" s="182"/>
      <c r="M1483" s="183"/>
      <c r="N1483" s="262"/>
      <c r="O1483" s="228"/>
      <c r="P1483" s="192"/>
    </row>
    <row r="1484" spans="1:16" s="3" customFormat="1" ht="11.25" hidden="1" customHeight="1">
      <c r="A1484" s="268" t="s">
        <v>3224</v>
      </c>
      <c r="B1484" s="269"/>
      <c r="C1484" s="269"/>
      <c r="D1484" s="269" t="s">
        <v>1632</v>
      </c>
      <c r="E1484" s="269"/>
      <c r="F1484" s="269"/>
      <c r="G1484" s="269"/>
      <c r="H1484" s="269"/>
      <c r="I1484" s="269"/>
      <c r="J1484" s="269"/>
      <c r="K1484" s="270"/>
      <c r="L1484" s="184"/>
      <c r="M1484" s="185"/>
      <c r="N1484" s="262"/>
      <c r="O1484" s="228"/>
      <c r="P1484" s="192"/>
    </row>
    <row r="1485" spans="1:16" s="8" customFormat="1" ht="10.5" hidden="1" customHeight="1">
      <c r="A1485" s="69" t="s">
        <v>3278</v>
      </c>
      <c r="B1485" s="78">
        <v>0</v>
      </c>
      <c r="C1485" s="78" t="s">
        <v>3225</v>
      </c>
      <c r="D1485" s="163" t="s">
        <v>3226</v>
      </c>
      <c r="E1485" s="15">
        <v>519.12</v>
      </c>
      <c r="F1485" s="13">
        <v>518.77</v>
      </c>
      <c r="G1485" s="43">
        <v>0</v>
      </c>
      <c r="H1485" s="53">
        <v>0</v>
      </c>
      <c r="I1485" s="43">
        <v>0</v>
      </c>
      <c r="J1485" s="31">
        <v>0</v>
      </c>
      <c r="K1485" s="32">
        <v>0</v>
      </c>
      <c r="L1485" s="182">
        <f>F1485-(F1485*$N$5)/100</f>
        <v>518.77</v>
      </c>
      <c r="M1485" s="183">
        <f>IF($N$5="",(F1485*$P$5)/100+F1485,L1485+(L1485*$P$5)/100)</f>
        <v>518.77</v>
      </c>
      <c r="N1485" s="262"/>
      <c r="O1485" s="228"/>
      <c r="P1485" s="192"/>
    </row>
    <row r="1486" spans="1:16" s="8" customFormat="1" ht="10.5" hidden="1" customHeight="1">
      <c r="A1486" s="69"/>
      <c r="B1486" s="78"/>
      <c r="C1486" s="78"/>
      <c r="D1486" s="163" t="s">
        <v>3235</v>
      </c>
      <c r="E1486" s="15"/>
      <c r="F1486" s="15"/>
      <c r="G1486" s="43"/>
      <c r="H1486" s="53"/>
      <c r="I1486" s="43"/>
      <c r="J1486" s="31"/>
      <c r="K1486" s="32"/>
      <c r="L1486" s="182"/>
      <c r="M1486" s="183"/>
      <c r="N1486" s="262"/>
      <c r="O1486" s="228"/>
      <c r="P1486" s="192"/>
    </row>
    <row r="1487" spans="1:16" s="3" customFormat="1" ht="11.25" hidden="1" customHeight="1">
      <c r="A1487" s="268" t="s">
        <v>1633</v>
      </c>
      <c r="B1487" s="269"/>
      <c r="C1487" s="269"/>
      <c r="D1487" s="269" t="s">
        <v>1632</v>
      </c>
      <c r="E1487" s="269"/>
      <c r="F1487" s="269"/>
      <c r="G1487" s="269"/>
      <c r="H1487" s="269"/>
      <c r="I1487" s="269"/>
      <c r="J1487" s="269"/>
      <c r="K1487" s="270"/>
      <c r="L1487" s="184"/>
      <c r="M1487" s="185"/>
      <c r="N1487" s="262"/>
      <c r="O1487" s="228"/>
      <c r="P1487" s="192"/>
    </row>
    <row r="1488" spans="1:16" ht="11.25" hidden="1" customHeight="1">
      <c r="A1488" s="65" t="s">
        <v>965</v>
      </c>
      <c r="B1488" s="77">
        <v>0</v>
      </c>
      <c r="C1488" s="77">
        <v>0</v>
      </c>
      <c r="D1488" s="158" t="s">
        <v>1658</v>
      </c>
      <c r="E1488" s="6">
        <v>189.31</v>
      </c>
      <c r="F1488" s="13">
        <f>E1488+(E1488*$N$4)/100</f>
        <v>189.31</v>
      </c>
      <c r="G1488" s="38">
        <v>224</v>
      </c>
      <c r="H1488" s="39">
        <v>168</v>
      </c>
      <c r="I1488" s="38">
        <v>30</v>
      </c>
      <c r="J1488" s="21">
        <v>6</v>
      </c>
      <c r="K1488" s="22" t="s">
        <v>43</v>
      </c>
      <c r="L1488" s="182">
        <f>F1488-(F1488*$N$5)/100</f>
        <v>189.31</v>
      </c>
      <c r="M1488" s="183">
        <f>IF($N$5="",(F1488*$P$5)/100+F1488,L1488+(L1488*$P$5)/100)</f>
        <v>189.31</v>
      </c>
      <c r="P1488" s="192"/>
    </row>
    <row r="1489" spans="1:16" ht="11.25" hidden="1" customHeight="1">
      <c r="A1489" s="65" t="s">
        <v>3292</v>
      </c>
      <c r="B1489" s="77">
        <v>0</v>
      </c>
      <c r="C1489" s="77">
        <v>0</v>
      </c>
      <c r="D1489" s="158" t="s">
        <v>3236</v>
      </c>
      <c r="E1489" s="6">
        <v>194.18</v>
      </c>
      <c r="F1489" s="13">
        <f>E1489+(E1489*$N$4)/100</f>
        <v>194.18</v>
      </c>
      <c r="G1489" s="38">
        <v>0</v>
      </c>
      <c r="H1489" s="39">
        <v>0</v>
      </c>
      <c r="I1489" s="38">
        <v>0</v>
      </c>
      <c r="J1489" s="21">
        <v>6</v>
      </c>
      <c r="K1489" s="22" t="s">
        <v>43</v>
      </c>
      <c r="L1489" s="182">
        <f>F1489-(F1489*$N$5)/100</f>
        <v>194.18</v>
      </c>
      <c r="M1489" s="183">
        <f>IF($N$5="",(F1489*$P$5)/100+F1489,L1489+(L1489*$P$5)/100)</f>
        <v>194.18</v>
      </c>
      <c r="P1489" s="192"/>
    </row>
    <row r="1490" spans="1:16" ht="11.25" hidden="1" customHeight="1">
      <c r="A1490" s="268" t="s">
        <v>50</v>
      </c>
      <c r="B1490" s="269"/>
      <c r="C1490" s="269"/>
      <c r="D1490" s="269"/>
      <c r="E1490" s="269"/>
      <c r="F1490" s="269"/>
      <c r="G1490" s="269"/>
      <c r="H1490" s="269"/>
      <c r="I1490" s="269"/>
      <c r="J1490" s="269"/>
      <c r="K1490" s="270"/>
      <c r="L1490" s="184"/>
      <c r="M1490" s="185"/>
      <c r="P1490" s="192"/>
    </row>
    <row r="1491" spans="1:16" ht="11.25" hidden="1" customHeight="1">
      <c r="A1491" s="71" t="s">
        <v>2279</v>
      </c>
      <c r="B1491" s="80" t="s">
        <v>1309</v>
      </c>
      <c r="C1491" s="80" t="s">
        <v>2378</v>
      </c>
      <c r="D1491" s="166" t="s">
        <v>1658</v>
      </c>
      <c r="E1491" s="14">
        <v>56.43</v>
      </c>
      <c r="F1491" s="13">
        <f>E1491+(E1491*$N$4)/100</f>
        <v>56.43</v>
      </c>
      <c r="G1491" s="42">
        <v>92</v>
      </c>
      <c r="H1491" s="52" t="s">
        <v>52</v>
      </c>
      <c r="I1491" s="42">
        <v>96</v>
      </c>
      <c r="J1491" s="29">
        <v>6</v>
      </c>
      <c r="K1491" s="30" t="s">
        <v>50</v>
      </c>
      <c r="L1491" s="182">
        <f>F1491-(F1491*$N$5)/100</f>
        <v>56.43</v>
      </c>
      <c r="M1491" s="183">
        <f>IF($N$5="",(F1491*$P$5)/100+F1491,L1491+(L1491*$P$5)/100)</f>
        <v>56.43</v>
      </c>
      <c r="P1491" s="192"/>
    </row>
    <row r="1492" spans="1:16" ht="11.25" hidden="1" customHeight="1">
      <c r="A1492" s="71" t="s">
        <v>310</v>
      </c>
      <c r="B1492" s="80">
        <v>0</v>
      </c>
      <c r="C1492" s="80" t="s">
        <v>2717</v>
      </c>
      <c r="D1492" s="166" t="s">
        <v>3237</v>
      </c>
      <c r="E1492" s="14">
        <v>267.54000000000002</v>
      </c>
      <c r="F1492" s="13">
        <f>E1492+(E1492*$N$4)/100</f>
        <v>267.54000000000002</v>
      </c>
      <c r="G1492" s="42">
        <v>108</v>
      </c>
      <c r="H1492" s="52" t="s">
        <v>58</v>
      </c>
      <c r="I1492" s="42">
        <v>261</v>
      </c>
      <c r="J1492" s="29">
        <v>6</v>
      </c>
      <c r="K1492" s="30" t="s">
        <v>50</v>
      </c>
      <c r="L1492" s="182">
        <f>F1492-(F1492*$N$5)/100</f>
        <v>267.54000000000002</v>
      </c>
      <c r="M1492" s="183">
        <f>IF($N$5="",(F1492*$P$5)/100+F1492,L1492+(L1492*$P$5)/100)</f>
        <v>267.54000000000002</v>
      </c>
      <c r="P1492" s="192"/>
    </row>
    <row r="1493" spans="1:16" ht="11.25" hidden="1" customHeight="1">
      <c r="A1493" s="71"/>
      <c r="B1493" s="80"/>
      <c r="C1493" s="80"/>
      <c r="D1493" s="166" t="s">
        <v>3238</v>
      </c>
      <c r="E1493" s="14"/>
      <c r="F1493" s="14"/>
      <c r="G1493" s="42"/>
      <c r="H1493" s="52"/>
      <c r="I1493" s="42"/>
      <c r="J1493" s="29"/>
      <c r="K1493" s="30"/>
      <c r="L1493" s="182"/>
      <c r="M1493" s="183"/>
      <c r="P1493" s="192"/>
    </row>
    <row r="1494" spans="1:16" ht="11.25" hidden="1" customHeight="1">
      <c r="A1494" s="71"/>
      <c r="B1494" s="80"/>
      <c r="C1494" s="80"/>
      <c r="D1494" s="166" t="s">
        <v>3239</v>
      </c>
      <c r="E1494" s="14"/>
      <c r="F1494" s="14"/>
      <c r="G1494" s="42"/>
      <c r="H1494" s="52"/>
      <c r="I1494" s="42"/>
      <c r="J1494" s="29"/>
      <c r="K1494" s="30"/>
      <c r="L1494" s="182"/>
      <c r="M1494" s="183"/>
      <c r="P1494" s="192"/>
    </row>
    <row r="1495" spans="1:16" ht="11.25" hidden="1" customHeight="1">
      <c r="A1495" s="268" t="s">
        <v>3077</v>
      </c>
      <c r="B1495" s="269"/>
      <c r="C1495" s="269"/>
      <c r="D1495" s="269"/>
      <c r="E1495" s="269"/>
      <c r="F1495" s="269"/>
      <c r="G1495" s="269"/>
      <c r="H1495" s="269"/>
      <c r="I1495" s="269"/>
      <c r="J1495" s="269"/>
      <c r="K1495" s="270"/>
      <c r="L1495" s="184"/>
      <c r="M1495" s="185"/>
      <c r="P1495" s="192"/>
    </row>
    <row r="1496" spans="1:16" ht="11.25" hidden="1" customHeight="1">
      <c r="A1496" s="68" t="s">
        <v>864</v>
      </c>
      <c r="B1496" s="76" t="s">
        <v>235</v>
      </c>
      <c r="C1496" s="76" t="s">
        <v>242</v>
      </c>
      <c r="D1496" s="162" t="s">
        <v>1658</v>
      </c>
      <c r="E1496" s="13">
        <v>63.614519891445667</v>
      </c>
      <c r="F1496" s="13">
        <f>E1496+(E1496*$N$4)/100</f>
        <v>63.614519891445667</v>
      </c>
      <c r="G1496" s="41">
        <v>75</v>
      </c>
      <c r="H1496" s="51" t="s">
        <v>59</v>
      </c>
      <c r="I1496" s="41">
        <v>120</v>
      </c>
      <c r="J1496" s="27">
        <v>6</v>
      </c>
      <c r="K1496" s="28" t="s">
        <v>574</v>
      </c>
      <c r="L1496" s="182">
        <f>F1496-(F1496*$N$5)/100</f>
        <v>63.614519891445667</v>
      </c>
      <c r="M1496" s="183">
        <f>IF($N$5="",(F1496*$P$5)/100+F1496,L1496+(L1496*$P$5)/100)</f>
        <v>63.614519891445667</v>
      </c>
      <c r="P1496" s="192"/>
    </row>
    <row r="1497" spans="1:16" ht="11.25" hidden="1" customHeight="1">
      <c r="A1497" s="68" t="s">
        <v>3248</v>
      </c>
      <c r="B1497" s="76" t="s">
        <v>3240</v>
      </c>
      <c r="C1497" s="76" t="s">
        <v>3241</v>
      </c>
      <c r="D1497" s="162" t="s">
        <v>3242</v>
      </c>
      <c r="E1497" s="13">
        <v>173.79239880325093</v>
      </c>
      <c r="F1497" s="13">
        <f>E1497+(E1497*$N$4)/100</f>
        <v>173.79239880325093</v>
      </c>
      <c r="G1497" s="41">
        <v>93</v>
      </c>
      <c r="H1497" s="51" t="s">
        <v>3243</v>
      </c>
      <c r="I1497" s="41">
        <v>142</v>
      </c>
      <c r="J1497" s="27">
        <v>6</v>
      </c>
      <c r="K1497" s="28" t="s">
        <v>574</v>
      </c>
      <c r="L1497" s="182">
        <f>F1497-(F1497*$N$5)/100</f>
        <v>173.79239880325093</v>
      </c>
      <c r="M1497" s="183">
        <f>IF($N$5="",(F1497*$P$5)/100+F1497,L1497+(L1497*$P$5)/100)</f>
        <v>173.79239880325093</v>
      </c>
      <c r="P1497" s="192"/>
    </row>
    <row r="1498" spans="1:16" ht="11.25" hidden="1" customHeight="1">
      <c r="A1498" s="68" t="s">
        <v>1546</v>
      </c>
      <c r="B1498" s="76">
        <v>0</v>
      </c>
      <c r="C1498" s="76" t="s">
        <v>1540</v>
      </c>
      <c r="D1498" s="162" t="s">
        <v>2081</v>
      </c>
      <c r="E1498" s="13">
        <v>300.57103670630397</v>
      </c>
      <c r="F1498" s="13">
        <f>E1498+(E1498*$N$4)/100</f>
        <v>300.57103670630397</v>
      </c>
      <c r="G1498" s="41">
        <v>108</v>
      </c>
      <c r="H1498" s="51" t="s">
        <v>578</v>
      </c>
      <c r="I1498" s="41">
        <v>275.5</v>
      </c>
      <c r="J1498" s="27">
        <v>0</v>
      </c>
      <c r="K1498" s="28" t="s">
        <v>65</v>
      </c>
      <c r="L1498" s="182">
        <f>F1498-(F1498*$N$5)/100</f>
        <v>300.57103670630397</v>
      </c>
      <c r="M1498" s="183">
        <f>IF($N$5="",(F1498*$P$5)/100+F1498,L1498+(L1498*$P$5)/100)</f>
        <v>300.57103670630397</v>
      </c>
      <c r="P1498" s="192"/>
    </row>
    <row r="1499" spans="1:16" ht="11.25" hidden="1" customHeight="1">
      <c r="A1499" s="68"/>
      <c r="B1499" s="76"/>
      <c r="C1499" s="76"/>
      <c r="D1499" s="162" t="s">
        <v>2082</v>
      </c>
      <c r="E1499" s="13"/>
      <c r="F1499" s="13"/>
      <c r="G1499" s="41"/>
      <c r="H1499" s="51"/>
      <c r="I1499" s="41"/>
      <c r="J1499" s="27"/>
      <c r="K1499" s="28"/>
      <c r="L1499" s="182"/>
      <c r="M1499" s="183"/>
      <c r="P1499" s="192"/>
    </row>
    <row r="1500" spans="1:16" ht="11.25" hidden="1" customHeight="1">
      <c r="A1500" s="68"/>
      <c r="B1500" s="76"/>
      <c r="C1500" s="76"/>
      <c r="D1500" s="162" t="s">
        <v>2083</v>
      </c>
      <c r="E1500" s="13"/>
      <c r="F1500" s="13"/>
      <c r="G1500" s="41"/>
      <c r="H1500" s="51"/>
      <c r="I1500" s="41"/>
      <c r="J1500" s="27"/>
      <c r="K1500" s="28"/>
      <c r="L1500" s="182"/>
      <c r="M1500" s="183"/>
      <c r="P1500" s="192"/>
    </row>
    <row r="1501" spans="1:16" ht="11.25" hidden="1" customHeight="1">
      <c r="A1501" s="68"/>
      <c r="B1501" s="76"/>
      <c r="C1501" s="76"/>
      <c r="D1501" s="162" t="s">
        <v>2084</v>
      </c>
      <c r="E1501" s="13"/>
      <c r="F1501" s="13"/>
      <c r="G1501" s="41"/>
      <c r="H1501" s="51"/>
      <c r="I1501" s="41"/>
      <c r="J1501" s="27"/>
      <c r="K1501" s="28"/>
      <c r="L1501" s="182"/>
      <c r="M1501" s="183"/>
      <c r="P1501" s="192"/>
    </row>
    <row r="1502" spans="1:16" ht="11.25" hidden="1" customHeight="1">
      <c r="A1502" s="68"/>
      <c r="B1502" s="76"/>
      <c r="C1502" s="76"/>
      <c r="D1502" s="162" t="s">
        <v>2085</v>
      </c>
      <c r="E1502" s="13"/>
      <c r="F1502" s="13"/>
      <c r="G1502" s="41"/>
      <c r="H1502" s="51"/>
      <c r="I1502" s="41"/>
      <c r="J1502" s="27"/>
      <c r="K1502" s="28"/>
      <c r="L1502" s="182"/>
      <c r="M1502" s="183"/>
      <c r="P1502" s="192"/>
    </row>
    <row r="1503" spans="1:16" ht="11.25" hidden="1" customHeight="1">
      <c r="A1503" s="68"/>
      <c r="B1503" s="76"/>
      <c r="C1503" s="76"/>
      <c r="D1503" s="162" t="s">
        <v>1543</v>
      </c>
      <c r="E1503" s="13"/>
      <c r="F1503" s="13"/>
      <c r="G1503" s="41"/>
      <c r="H1503" s="51"/>
      <c r="I1503" s="41"/>
      <c r="J1503" s="27"/>
      <c r="K1503" s="28"/>
      <c r="L1503" s="182"/>
      <c r="M1503" s="183"/>
      <c r="P1503" s="192"/>
    </row>
    <row r="1504" spans="1:16" ht="11.25" hidden="1" customHeight="1">
      <c r="A1504" s="68" t="s">
        <v>3274</v>
      </c>
      <c r="B1504" s="76">
        <v>0</v>
      </c>
      <c r="C1504" s="76">
        <v>0</v>
      </c>
      <c r="D1504" s="162" t="s">
        <v>3244</v>
      </c>
      <c r="E1504" s="13">
        <v>290.49383056012931</v>
      </c>
      <c r="F1504" s="13">
        <f>E1504+(E1504*$N$4)/100</f>
        <v>290.49383056012931</v>
      </c>
      <c r="G1504" s="41">
        <v>108</v>
      </c>
      <c r="H1504" s="51" t="s">
        <v>578</v>
      </c>
      <c r="I1504" s="41" t="s">
        <v>3245</v>
      </c>
      <c r="J1504" s="27">
        <v>0</v>
      </c>
      <c r="K1504" s="28" t="s">
        <v>65</v>
      </c>
      <c r="L1504" s="182">
        <f>F1504-(F1504*$N$5)/100</f>
        <v>290.49383056012931</v>
      </c>
      <c r="M1504" s="183">
        <f>IF($N$5="",(F1504*$P$5)/100+F1504,L1504+(L1504*$P$5)/100)</f>
        <v>290.49383056012931</v>
      </c>
      <c r="P1504" s="192"/>
    </row>
    <row r="1505" spans="1:16" ht="11.25" hidden="1" customHeight="1">
      <c r="A1505" s="68"/>
      <c r="B1505" s="76"/>
      <c r="C1505" s="76"/>
      <c r="D1505" s="162" t="s">
        <v>3549</v>
      </c>
      <c r="E1505" s="13"/>
      <c r="F1505" s="13"/>
      <c r="G1505" s="41"/>
      <c r="H1505" s="51"/>
      <c r="I1505" s="41"/>
      <c r="J1505" s="27"/>
      <c r="K1505" s="28"/>
      <c r="L1505" s="182"/>
      <c r="M1505" s="183"/>
      <c r="P1505" s="192"/>
    </row>
    <row r="1506" spans="1:16" ht="11.25" hidden="1" customHeight="1">
      <c r="A1506" s="68"/>
      <c r="B1506" s="76"/>
      <c r="C1506" s="76"/>
      <c r="D1506" s="162" t="s">
        <v>3550</v>
      </c>
      <c r="E1506" s="13"/>
      <c r="F1506" s="13"/>
      <c r="G1506" s="41"/>
      <c r="H1506" s="51"/>
      <c r="I1506" s="41"/>
      <c r="J1506" s="27"/>
      <c r="K1506" s="28"/>
      <c r="L1506" s="182"/>
      <c r="M1506" s="183"/>
      <c r="P1506" s="192"/>
    </row>
    <row r="1507" spans="1:16" ht="11.25" hidden="1" customHeight="1">
      <c r="A1507" s="68"/>
      <c r="B1507" s="76"/>
      <c r="C1507" s="76"/>
      <c r="D1507" s="162" t="s">
        <v>3551</v>
      </c>
      <c r="E1507" s="13"/>
      <c r="F1507" s="13"/>
      <c r="G1507" s="41"/>
      <c r="H1507" s="51"/>
      <c r="I1507" s="41"/>
      <c r="J1507" s="27"/>
      <c r="K1507" s="28"/>
      <c r="L1507" s="182"/>
      <c r="M1507" s="183"/>
      <c r="P1507" s="192"/>
    </row>
    <row r="1508" spans="1:16" ht="11.25" hidden="1" customHeight="1">
      <c r="A1508" s="65" t="s">
        <v>877</v>
      </c>
      <c r="B1508" s="77" t="s">
        <v>549</v>
      </c>
      <c r="C1508" s="77">
        <v>0</v>
      </c>
      <c r="D1508" s="158" t="s">
        <v>1245</v>
      </c>
      <c r="E1508" s="6">
        <v>67.410915972219442</v>
      </c>
      <c r="F1508" s="13">
        <f>E1508+(E1508*$N$4)/100</f>
        <v>67.410915972219442</v>
      </c>
      <c r="G1508" s="38">
        <v>92</v>
      </c>
      <c r="H1508" s="39" t="s">
        <v>581</v>
      </c>
      <c r="I1508" s="38">
        <v>130</v>
      </c>
      <c r="J1508" s="21">
        <v>6</v>
      </c>
      <c r="K1508" s="22" t="s">
        <v>574</v>
      </c>
      <c r="L1508" s="182">
        <f>F1508-(F1508*$N$5)/100</f>
        <v>67.410915972219442</v>
      </c>
      <c r="M1508" s="183">
        <f>IF($N$5="",(F1508*$P$5)/100+F1508,L1508+(L1508*$P$5)/100)</f>
        <v>67.410915972219442</v>
      </c>
      <c r="P1508" s="192"/>
    </row>
    <row r="1509" spans="1:16" s="10" customFormat="1" ht="11.25" hidden="1" customHeight="1">
      <c r="A1509" s="271" t="s">
        <v>340</v>
      </c>
      <c r="B1509" s="272"/>
      <c r="C1509" s="272"/>
      <c r="D1509" s="272"/>
      <c r="E1509" s="272"/>
      <c r="F1509" s="272"/>
      <c r="G1509" s="272"/>
      <c r="H1509" s="272"/>
      <c r="I1509" s="272"/>
      <c r="J1509" s="272"/>
      <c r="K1509" s="273"/>
      <c r="L1509" s="184"/>
      <c r="M1509" s="185"/>
      <c r="N1509" s="262"/>
      <c r="O1509" s="228"/>
      <c r="P1509" s="192"/>
    </row>
    <row r="1510" spans="1:16" ht="11.25" hidden="1" customHeight="1">
      <c r="A1510" s="268" t="s">
        <v>3076</v>
      </c>
      <c r="B1510" s="269"/>
      <c r="C1510" s="269"/>
      <c r="D1510" s="269"/>
      <c r="E1510" s="269"/>
      <c r="F1510" s="269"/>
      <c r="G1510" s="269"/>
      <c r="H1510" s="269"/>
      <c r="I1510" s="269"/>
      <c r="J1510" s="269"/>
      <c r="K1510" s="270"/>
      <c r="L1510" s="184"/>
      <c r="M1510" s="185"/>
      <c r="P1510" s="192"/>
    </row>
    <row r="1511" spans="1:16" ht="11.25" hidden="1" customHeight="1">
      <c r="A1511" s="68" t="s">
        <v>1875</v>
      </c>
      <c r="B1511" s="76" t="s">
        <v>3132</v>
      </c>
      <c r="C1511" s="76" t="s">
        <v>3438</v>
      </c>
      <c r="D1511" s="162" t="s">
        <v>352</v>
      </c>
      <c r="E1511" s="13">
        <v>71.713224797922024</v>
      </c>
      <c r="F1511" s="13">
        <f>E1511+(E1511*$N$4)/100</f>
        <v>71.713224797922024</v>
      </c>
      <c r="G1511" s="41">
        <v>281</v>
      </c>
      <c r="H1511" s="51">
        <v>184</v>
      </c>
      <c r="I1511" s="41">
        <v>57.5</v>
      </c>
      <c r="J1511" s="27">
        <v>22</v>
      </c>
      <c r="K1511" s="28" t="s">
        <v>11</v>
      </c>
      <c r="L1511" s="182">
        <f t="shared" ref="L1511:L1520" si="153">F1511-(F1511*$N$5)/100</f>
        <v>71.713224797922024</v>
      </c>
      <c r="M1511" s="183">
        <f>IF($N$5="",(F1511*$P$5)/100+F1511,L1511+(L1511*$P$5)/100)</f>
        <v>71.713224797922024</v>
      </c>
      <c r="P1511" s="192"/>
    </row>
    <row r="1512" spans="1:16" ht="11.25" hidden="1" customHeight="1">
      <c r="A1512" s="65" t="s">
        <v>3265</v>
      </c>
      <c r="B1512" s="77">
        <v>0</v>
      </c>
      <c r="C1512" s="77">
        <v>0</v>
      </c>
      <c r="D1512" s="158" t="s">
        <v>352</v>
      </c>
      <c r="E1512" s="6">
        <v>78.952586390425736</v>
      </c>
      <c r="F1512" s="13">
        <f>E1512+(E1512*$N$4)/100</f>
        <v>78.952586390425736</v>
      </c>
      <c r="G1512" s="38">
        <v>281</v>
      </c>
      <c r="H1512" s="39">
        <v>184</v>
      </c>
      <c r="I1512" s="38">
        <v>68</v>
      </c>
      <c r="J1512" s="21">
        <v>22</v>
      </c>
      <c r="K1512" s="22" t="s">
        <v>11</v>
      </c>
      <c r="L1512" s="182">
        <f t="shared" si="153"/>
        <v>78.952586390425736</v>
      </c>
      <c r="M1512" s="183">
        <f>IF($N$5="",(F1512*$P$5)/100+F1512,L1512+(L1512*$P$5)/100)</f>
        <v>78.952586390425736</v>
      </c>
      <c r="P1512" s="192"/>
    </row>
    <row r="1513" spans="1:16" ht="11.25" hidden="1" customHeight="1">
      <c r="A1513" s="69" t="s">
        <v>2225</v>
      </c>
      <c r="B1513" s="78" t="s">
        <v>1398</v>
      </c>
      <c r="C1513" s="78" t="s">
        <v>2779</v>
      </c>
      <c r="D1513" s="163" t="s">
        <v>1219</v>
      </c>
      <c r="E1513" s="15">
        <v>74.155087748451294</v>
      </c>
      <c r="F1513" s="13">
        <f>E1513+(E1513*$N$4)/100</f>
        <v>74.155087748451294</v>
      </c>
      <c r="G1513" s="43">
        <v>367</v>
      </c>
      <c r="H1513" s="53">
        <v>186</v>
      </c>
      <c r="I1513" s="43">
        <v>50</v>
      </c>
      <c r="J1513" s="31">
        <v>16</v>
      </c>
      <c r="K1513" s="32" t="s">
        <v>11</v>
      </c>
      <c r="L1513" s="182">
        <f t="shared" si="153"/>
        <v>74.155087748451294</v>
      </c>
      <c r="M1513" s="183">
        <f>IF($N$5="",(F1513*$P$5)/100+F1513,L1513+(L1513*$P$5)/100)</f>
        <v>74.155087748451294</v>
      </c>
      <c r="P1513" s="192"/>
    </row>
    <row r="1514" spans="1:16" ht="11.25" hidden="1" customHeight="1">
      <c r="A1514" s="68"/>
      <c r="B1514" s="76"/>
      <c r="C1514" s="76"/>
      <c r="D1514" s="162" t="s">
        <v>1220</v>
      </c>
      <c r="E1514" s="13"/>
      <c r="F1514" s="13"/>
      <c r="G1514" s="41"/>
      <c r="H1514" s="51"/>
      <c r="I1514" s="41"/>
      <c r="J1514" s="27"/>
      <c r="K1514" s="28"/>
      <c r="L1514" s="182"/>
      <c r="M1514" s="183"/>
      <c r="P1514" s="192"/>
    </row>
    <row r="1515" spans="1:16" ht="11.25" hidden="1" customHeight="1">
      <c r="A1515" s="65" t="s">
        <v>2251</v>
      </c>
      <c r="B1515" s="77" t="s">
        <v>3519</v>
      </c>
      <c r="C1515" s="77" t="s">
        <v>1402</v>
      </c>
      <c r="D1515" s="158" t="s">
        <v>3083</v>
      </c>
      <c r="E1515" s="6">
        <v>69.530008118258735</v>
      </c>
      <c r="F1515" s="13">
        <f>E1515+(E1515*$N$4)/100</f>
        <v>69.530008118258735</v>
      </c>
      <c r="G1515" s="38">
        <v>186</v>
      </c>
      <c r="H1515" s="39">
        <v>140</v>
      </c>
      <c r="I1515" s="38">
        <v>50</v>
      </c>
      <c r="J1515" s="21">
        <v>28</v>
      </c>
      <c r="K1515" s="22" t="s">
        <v>11</v>
      </c>
      <c r="L1515" s="182">
        <f t="shared" si="153"/>
        <v>69.530008118258735</v>
      </c>
      <c r="M1515" s="183">
        <f>IF($N$5="",(F1515*$P$5)/100+F1515,L1515+(L1515*$P$5)/100)</f>
        <v>69.530008118258735</v>
      </c>
      <c r="P1515" s="192"/>
    </row>
    <row r="1516" spans="1:16" ht="11.25" hidden="1" customHeight="1">
      <c r="A1516" s="69" t="s">
        <v>2253</v>
      </c>
      <c r="B1516" s="78" t="s">
        <v>1421</v>
      </c>
      <c r="C1516" s="78" t="s">
        <v>438</v>
      </c>
      <c r="D1516" s="163" t="s">
        <v>3082</v>
      </c>
      <c r="E1516" s="15">
        <v>65.686814620366249</v>
      </c>
      <c r="F1516" s="13">
        <f>E1516+(E1516*$N$4)/100</f>
        <v>65.686814620366249</v>
      </c>
      <c r="G1516" s="43">
        <v>371</v>
      </c>
      <c r="H1516" s="53">
        <v>134</v>
      </c>
      <c r="I1516" s="43">
        <v>58</v>
      </c>
      <c r="J1516" s="31">
        <v>16</v>
      </c>
      <c r="K1516" s="32" t="s">
        <v>11</v>
      </c>
      <c r="L1516" s="182">
        <f t="shared" si="153"/>
        <v>65.686814620366249</v>
      </c>
      <c r="M1516" s="183">
        <f>IF($N$5="",(F1516*$P$5)/100+F1516,L1516+(L1516*$P$5)/100)</f>
        <v>65.686814620366249</v>
      </c>
      <c r="P1516" s="192"/>
    </row>
    <row r="1517" spans="1:16" ht="11.25" hidden="1" customHeight="1">
      <c r="A1517" s="68"/>
      <c r="B1517" s="76"/>
      <c r="C1517" s="76"/>
      <c r="D1517" s="162" t="s">
        <v>1397</v>
      </c>
      <c r="E1517" s="13"/>
      <c r="F1517" s="13"/>
      <c r="G1517" s="41"/>
      <c r="H1517" s="51"/>
      <c r="I1517" s="41"/>
      <c r="J1517" s="27"/>
      <c r="K1517" s="28"/>
      <c r="L1517" s="182"/>
      <c r="M1517" s="183"/>
      <c r="P1517" s="192"/>
    </row>
    <row r="1518" spans="1:16" ht="11.25" hidden="1" customHeight="1">
      <c r="A1518" s="65" t="s">
        <v>954</v>
      </c>
      <c r="B1518" s="77" t="s">
        <v>2335</v>
      </c>
      <c r="C1518" s="77" t="s">
        <v>2334</v>
      </c>
      <c r="D1518" s="158" t="s">
        <v>404</v>
      </c>
      <c r="E1518" s="6">
        <v>87.740015999999997</v>
      </c>
      <c r="F1518" s="13">
        <f>E1518+(E1518*$N$4)/100</f>
        <v>87.740015999999997</v>
      </c>
      <c r="G1518" s="38">
        <v>219</v>
      </c>
      <c r="H1518" s="39">
        <v>213</v>
      </c>
      <c r="I1518" s="38">
        <v>70</v>
      </c>
      <c r="J1518" s="21">
        <v>18</v>
      </c>
      <c r="K1518" s="22" t="s">
        <v>519</v>
      </c>
      <c r="L1518" s="182">
        <f t="shared" si="153"/>
        <v>87.740015999999997</v>
      </c>
      <c r="M1518" s="183">
        <f>IF($N$5="",(F1518*$P$5)/100+F1518,L1518+(L1518*$P$5)/100)</f>
        <v>87.740015999999997</v>
      </c>
      <c r="P1518" s="192"/>
    </row>
    <row r="1519" spans="1:16" ht="11.25" hidden="1" customHeight="1">
      <c r="A1519" s="65" t="s">
        <v>981</v>
      </c>
      <c r="B1519" s="77" t="s">
        <v>2556</v>
      </c>
      <c r="C1519" s="77" t="s">
        <v>2833</v>
      </c>
      <c r="D1519" s="158" t="s">
        <v>2555</v>
      </c>
      <c r="E1519" s="6">
        <v>97.285865116935653</v>
      </c>
      <c r="F1519" s="13">
        <f>E1519+(E1519*$N$4)/100</f>
        <v>97.285865116935653</v>
      </c>
      <c r="G1519" s="38">
        <v>343</v>
      </c>
      <c r="H1519" s="39">
        <v>136</v>
      </c>
      <c r="I1519" s="38">
        <v>62.5</v>
      </c>
      <c r="J1519" s="21">
        <v>20</v>
      </c>
      <c r="K1519" s="22" t="s">
        <v>519</v>
      </c>
      <c r="L1519" s="182">
        <f t="shared" si="153"/>
        <v>97.285865116935653</v>
      </c>
      <c r="M1519" s="183">
        <f>IF($N$5="",(F1519*$P$5)/100+F1519,L1519+(L1519*$P$5)/100)</f>
        <v>97.285865116935653</v>
      </c>
      <c r="P1519" s="192"/>
    </row>
    <row r="1520" spans="1:16" ht="11.25" hidden="1" customHeight="1">
      <c r="A1520" s="249" t="s">
        <v>3283</v>
      </c>
      <c r="B1520" s="250" t="s">
        <v>1385</v>
      </c>
      <c r="C1520" s="250" t="s">
        <v>1386</v>
      </c>
      <c r="D1520" s="251" t="s">
        <v>3552</v>
      </c>
      <c r="E1520" s="252">
        <v>149.99254400000001</v>
      </c>
      <c r="F1520" s="237">
        <f>E1520+(E1520*$N$4)/100</f>
        <v>149.99254400000001</v>
      </c>
      <c r="G1520" s="253">
        <v>407</v>
      </c>
      <c r="H1520" s="254">
        <v>172</v>
      </c>
      <c r="I1520" s="253">
        <v>35</v>
      </c>
      <c r="J1520" s="255">
        <v>0</v>
      </c>
      <c r="K1520" s="256" t="s">
        <v>519</v>
      </c>
      <c r="L1520" s="182">
        <f t="shared" si="153"/>
        <v>149.99254400000001</v>
      </c>
      <c r="M1520" s="183">
        <f>IF($N$5="",(F1520*$P$5)/100+F1520,L1520+(L1520*$P$5)/100)</f>
        <v>149.99254400000001</v>
      </c>
      <c r="P1520" s="192"/>
    </row>
    <row r="1521" spans="1:16" ht="11.25" hidden="1" customHeight="1">
      <c r="A1521" s="249"/>
      <c r="B1521" s="250"/>
      <c r="C1521" s="250"/>
      <c r="D1521" s="251" t="s">
        <v>3553</v>
      </c>
      <c r="E1521" s="252"/>
      <c r="F1521" s="252"/>
      <c r="G1521" s="253"/>
      <c r="H1521" s="254"/>
      <c r="I1521" s="253"/>
      <c r="J1521" s="255"/>
      <c r="K1521" s="256"/>
      <c r="L1521" s="182"/>
      <c r="M1521" s="183"/>
      <c r="P1521" s="192"/>
    </row>
    <row r="1522" spans="1:16" ht="11.25" hidden="1" customHeight="1">
      <c r="A1522" s="249"/>
      <c r="B1522" s="250"/>
      <c r="C1522" s="250"/>
      <c r="D1522" s="251" t="s">
        <v>71</v>
      </c>
      <c r="E1522" s="252"/>
      <c r="F1522" s="252"/>
      <c r="G1522" s="253"/>
      <c r="H1522" s="254"/>
      <c r="I1522" s="253"/>
      <c r="J1522" s="255"/>
      <c r="K1522" s="256"/>
      <c r="L1522" s="182"/>
      <c r="M1522" s="183"/>
      <c r="P1522" s="192"/>
    </row>
    <row r="1523" spans="1:16" ht="11.25" hidden="1" customHeight="1">
      <c r="A1523" s="268" t="s">
        <v>1633</v>
      </c>
      <c r="B1523" s="269"/>
      <c r="C1523" s="269"/>
      <c r="D1523" s="269"/>
      <c r="E1523" s="269"/>
      <c r="F1523" s="269"/>
      <c r="G1523" s="269"/>
      <c r="H1523" s="269"/>
      <c r="I1523" s="269"/>
      <c r="J1523" s="269"/>
      <c r="K1523" s="270"/>
      <c r="L1523" s="184"/>
      <c r="M1523" s="185"/>
      <c r="P1523" s="192"/>
    </row>
    <row r="1524" spans="1:16" ht="11.25" hidden="1" customHeight="1">
      <c r="A1524" s="65" t="s">
        <v>2202</v>
      </c>
      <c r="B1524" s="77" t="s">
        <v>40</v>
      </c>
      <c r="C1524" s="77" t="s">
        <v>1437</v>
      </c>
      <c r="D1524" s="158" t="s">
        <v>2156</v>
      </c>
      <c r="E1524" s="6">
        <v>63.4</v>
      </c>
      <c r="F1524" s="13">
        <f>E1524+(E1524*$N$4)/100</f>
        <v>63.4</v>
      </c>
      <c r="G1524" s="38">
        <v>278</v>
      </c>
      <c r="H1524" s="39">
        <v>205</v>
      </c>
      <c r="I1524" s="38">
        <v>26</v>
      </c>
      <c r="J1524" s="21">
        <v>6</v>
      </c>
      <c r="K1524" s="22" t="s">
        <v>43</v>
      </c>
      <c r="L1524" s="182">
        <f>F1524-(F1524*$N$5)/100</f>
        <v>63.4</v>
      </c>
      <c r="M1524" s="183">
        <f>IF($N$5="",(F1524*$P$5)/100+F1524,L1524+(L1524*$P$5)/100)</f>
        <v>63.4</v>
      </c>
      <c r="P1524" s="192"/>
    </row>
    <row r="1525" spans="1:16" ht="11.25" hidden="1" customHeight="1">
      <c r="A1525" s="65" t="s">
        <v>2301</v>
      </c>
      <c r="B1525" s="77" t="s">
        <v>2086</v>
      </c>
      <c r="C1525" s="77" t="s">
        <v>2139</v>
      </c>
      <c r="D1525" s="158" t="s">
        <v>2087</v>
      </c>
      <c r="E1525" s="6">
        <v>165.12</v>
      </c>
      <c r="F1525" s="13">
        <f>E1525+(E1525*$N$4)/100</f>
        <v>165.12</v>
      </c>
      <c r="G1525" s="38">
        <v>288</v>
      </c>
      <c r="H1525" s="39" t="s">
        <v>1792</v>
      </c>
      <c r="I1525" s="38" t="s">
        <v>1793</v>
      </c>
      <c r="J1525" s="21">
        <v>6</v>
      </c>
      <c r="K1525" s="22" t="s">
        <v>43</v>
      </c>
      <c r="L1525" s="182">
        <f>F1525-(F1525*$N$5)/100</f>
        <v>165.12</v>
      </c>
      <c r="M1525" s="183">
        <f>IF($N$5="",(F1525*$P$5)/100+F1525,L1525+(L1525*$P$5)/100)</f>
        <v>165.12</v>
      </c>
      <c r="P1525" s="192"/>
    </row>
    <row r="1526" spans="1:16" ht="11.25" hidden="1" customHeight="1">
      <c r="A1526" s="268" t="s">
        <v>50</v>
      </c>
      <c r="B1526" s="269"/>
      <c r="C1526" s="269"/>
      <c r="D1526" s="269"/>
      <c r="E1526" s="269"/>
      <c r="F1526" s="269"/>
      <c r="G1526" s="269"/>
      <c r="H1526" s="269"/>
      <c r="I1526" s="269"/>
      <c r="J1526" s="269"/>
      <c r="K1526" s="270"/>
      <c r="L1526" s="184"/>
      <c r="M1526" s="185"/>
      <c r="P1526" s="192"/>
    </row>
    <row r="1527" spans="1:16" ht="11.25" hidden="1" customHeight="1">
      <c r="A1527" s="65" t="s">
        <v>2003</v>
      </c>
      <c r="B1527" s="77" t="s">
        <v>3526</v>
      </c>
      <c r="C1527" s="77">
        <v>0</v>
      </c>
      <c r="D1527" s="158" t="s">
        <v>2088</v>
      </c>
      <c r="E1527" s="6">
        <v>55.232846839500638</v>
      </c>
      <c r="F1527" s="13">
        <f>E1527+(E1527*$N$4)/100</f>
        <v>55.232846839500638</v>
      </c>
      <c r="G1527" s="38">
        <v>75</v>
      </c>
      <c r="H1527" s="39" t="s">
        <v>52</v>
      </c>
      <c r="I1527" s="38">
        <v>120</v>
      </c>
      <c r="J1527" s="21">
        <v>6</v>
      </c>
      <c r="K1527" s="22" t="s">
        <v>50</v>
      </c>
      <c r="L1527" s="182">
        <f>F1527-(F1527*$N$5)/100</f>
        <v>55.232846839500638</v>
      </c>
      <c r="M1527" s="183">
        <f>IF($N$5="",(F1527*$P$5)/100+F1527,L1527+(L1527*$P$5)/100)</f>
        <v>55.232846839500638</v>
      </c>
      <c r="P1527" s="192"/>
    </row>
    <row r="1528" spans="1:16" ht="11.25" hidden="1" customHeight="1">
      <c r="A1528" s="65"/>
      <c r="B1528" s="77"/>
      <c r="C1528" s="77"/>
      <c r="D1528" s="158" t="s">
        <v>2001</v>
      </c>
      <c r="E1528" s="6"/>
      <c r="F1528" s="6"/>
      <c r="G1528" s="38"/>
      <c r="H1528" s="39"/>
      <c r="I1528" s="38"/>
      <c r="J1528" s="21"/>
      <c r="K1528" s="22"/>
      <c r="L1528" s="182"/>
      <c r="M1528" s="183"/>
      <c r="P1528" s="192"/>
    </row>
    <row r="1529" spans="1:16" ht="11.25" hidden="1" customHeight="1">
      <c r="A1529" s="65" t="s">
        <v>2285</v>
      </c>
      <c r="B1529" s="77" t="s">
        <v>3526</v>
      </c>
      <c r="C1529" s="77" t="s">
        <v>154</v>
      </c>
      <c r="D1529" s="158" t="s">
        <v>2342</v>
      </c>
      <c r="E1529" s="6">
        <v>55.22389923015777</v>
      </c>
      <c r="F1529" s="13">
        <f>E1529+(E1529*$N$4)/100</f>
        <v>55.22389923015777</v>
      </c>
      <c r="G1529" s="38">
        <v>75</v>
      </c>
      <c r="H1529" s="39" t="s">
        <v>52</v>
      </c>
      <c r="I1529" s="38">
        <v>120</v>
      </c>
      <c r="J1529" s="21">
        <v>6</v>
      </c>
      <c r="K1529" s="22" t="s">
        <v>50</v>
      </c>
      <c r="L1529" s="182">
        <f>F1529-(F1529*$N$5)/100</f>
        <v>55.22389923015777</v>
      </c>
      <c r="M1529" s="183">
        <f>IF($N$5="",(F1529*$P$5)/100+F1529,L1529+(L1529*$P$5)/100)</f>
        <v>55.22389923015777</v>
      </c>
      <c r="P1529" s="192"/>
    </row>
    <row r="1530" spans="1:16" ht="11.25" hidden="1" customHeight="1">
      <c r="A1530" s="69" t="s">
        <v>909</v>
      </c>
      <c r="B1530" s="78" t="s">
        <v>3546</v>
      </c>
      <c r="C1530" s="78" t="s">
        <v>1507</v>
      </c>
      <c r="D1530" s="163" t="s">
        <v>2089</v>
      </c>
      <c r="E1530" s="15">
        <v>48.258809160307202</v>
      </c>
      <c r="F1530" s="13">
        <f>E1530+(E1530*$N$4)/100</f>
        <v>48.258809160307202</v>
      </c>
      <c r="G1530" s="43">
        <v>75</v>
      </c>
      <c r="H1530" s="53" t="s">
        <v>52</v>
      </c>
      <c r="I1530" s="43">
        <v>120</v>
      </c>
      <c r="J1530" s="31">
        <v>6</v>
      </c>
      <c r="K1530" s="32" t="s">
        <v>50</v>
      </c>
      <c r="L1530" s="182">
        <f>F1530-(F1530*$N$5)/100</f>
        <v>48.258809160307202</v>
      </c>
      <c r="M1530" s="183">
        <f>IF($N$5="",(F1530*$P$5)/100+F1530,L1530+(L1530*$P$5)/100)</f>
        <v>48.258809160307202</v>
      </c>
      <c r="P1530" s="192"/>
    </row>
    <row r="1531" spans="1:16" ht="11.25" hidden="1" customHeight="1">
      <c r="A1531" s="69"/>
      <c r="B1531" s="78"/>
      <c r="C1531" s="78"/>
      <c r="D1531" s="163" t="s">
        <v>2090</v>
      </c>
      <c r="E1531" s="15"/>
      <c r="F1531" s="15"/>
      <c r="G1531" s="43"/>
      <c r="H1531" s="53"/>
      <c r="I1531" s="43"/>
      <c r="J1531" s="31"/>
      <c r="K1531" s="32"/>
      <c r="L1531" s="182"/>
      <c r="M1531" s="183"/>
      <c r="P1531" s="192"/>
    </row>
    <row r="1532" spans="1:16" ht="11.25" hidden="1" customHeight="1">
      <c r="A1532" s="69"/>
      <c r="B1532" s="78"/>
      <c r="C1532" s="78"/>
      <c r="D1532" s="163" t="s">
        <v>2091</v>
      </c>
      <c r="E1532" s="15"/>
      <c r="F1532" s="15"/>
      <c r="G1532" s="43"/>
      <c r="H1532" s="53"/>
      <c r="I1532" s="43"/>
      <c r="J1532" s="31"/>
      <c r="K1532" s="32"/>
      <c r="L1532" s="182"/>
      <c r="M1532" s="183"/>
      <c r="P1532" s="192"/>
    </row>
    <row r="1533" spans="1:16" ht="11.25" hidden="1" customHeight="1">
      <c r="A1533" s="69"/>
      <c r="B1533" s="78"/>
      <c r="C1533" s="78"/>
      <c r="D1533" s="163" t="s">
        <v>1510</v>
      </c>
      <c r="E1533" s="15"/>
      <c r="F1533" s="15"/>
      <c r="G1533" s="43"/>
      <c r="H1533" s="53"/>
      <c r="I1533" s="43"/>
      <c r="J1533" s="31"/>
      <c r="K1533" s="32"/>
      <c r="L1533" s="182"/>
      <c r="M1533" s="183"/>
      <c r="P1533" s="192"/>
    </row>
    <row r="1534" spans="1:16" ht="11.25" hidden="1" customHeight="1">
      <c r="A1534" s="69" t="s">
        <v>850</v>
      </c>
      <c r="B1534" s="78" t="s">
        <v>608</v>
      </c>
      <c r="C1534" s="78" t="s">
        <v>609</v>
      </c>
      <c r="D1534" s="163" t="s">
        <v>2646</v>
      </c>
      <c r="E1534" s="15">
        <v>51.498064800000002</v>
      </c>
      <c r="F1534" s="13">
        <f>E1534+(E1534*$N$4)/100</f>
        <v>51.498064800000002</v>
      </c>
      <c r="G1534" s="43">
        <v>65</v>
      </c>
      <c r="H1534" s="53">
        <v>20</v>
      </c>
      <c r="I1534" s="43">
        <v>154</v>
      </c>
      <c r="J1534" s="31">
        <v>6</v>
      </c>
      <c r="K1534" s="32" t="s">
        <v>2489</v>
      </c>
      <c r="L1534" s="182">
        <f>F1534-(F1534*$N$5)/100</f>
        <v>51.498064800000002</v>
      </c>
      <c r="M1534" s="183">
        <f>IF($N$5="",(F1534*$P$5)/100+F1534,L1534+(L1534*$P$5)/100)</f>
        <v>51.498064800000002</v>
      </c>
      <c r="P1534" s="192"/>
    </row>
    <row r="1535" spans="1:16" ht="11.25" hidden="1" customHeight="1">
      <c r="A1535" s="70"/>
      <c r="B1535" s="79"/>
      <c r="C1535" s="79"/>
      <c r="D1535" s="165" t="s">
        <v>2647</v>
      </c>
      <c r="E1535" s="55"/>
      <c r="F1535" s="55"/>
      <c r="G1535" s="56"/>
      <c r="H1535" s="57"/>
      <c r="I1535" s="56"/>
      <c r="J1535" s="58"/>
      <c r="K1535" s="59"/>
      <c r="L1535" s="182"/>
      <c r="M1535" s="183"/>
      <c r="P1535" s="192"/>
    </row>
    <row r="1536" spans="1:16" ht="11.25" hidden="1" customHeight="1">
      <c r="A1536" s="71"/>
      <c r="B1536" s="80"/>
      <c r="C1536" s="80"/>
      <c r="D1536" s="166" t="s">
        <v>2648</v>
      </c>
      <c r="E1536" s="14"/>
      <c r="F1536" s="14"/>
      <c r="G1536" s="42"/>
      <c r="H1536" s="52"/>
      <c r="I1536" s="42"/>
      <c r="J1536" s="29"/>
      <c r="K1536" s="30"/>
      <c r="L1536" s="182"/>
      <c r="M1536" s="183"/>
      <c r="P1536" s="192"/>
    </row>
    <row r="1537" spans="1:16" ht="11.25" hidden="1" customHeight="1">
      <c r="A1537" s="268" t="s">
        <v>3077</v>
      </c>
      <c r="B1537" s="269"/>
      <c r="C1537" s="269"/>
      <c r="D1537" s="269"/>
      <c r="E1537" s="269"/>
      <c r="F1537" s="269"/>
      <c r="G1537" s="269"/>
      <c r="H1537" s="269"/>
      <c r="I1537" s="269"/>
      <c r="J1537" s="269"/>
      <c r="K1537" s="270"/>
      <c r="L1537" s="184"/>
      <c r="M1537" s="185"/>
      <c r="P1537" s="192"/>
    </row>
    <row r="1538" spans="1:16" ht="11.25" hidden="1" customHeight="1">
      <c r="A1538" s="65" t="s">
        <v>927</v>
      </c>
      <c r="B1538" s="77" t="s">
        <v>3548</v>
      </c>
      <c r="C1538" s="77" t="s">
        <v>1586</v>
      </c>
      <c r="D1538" s="158" t="s">
        <v>1488</v>
      </c>
      <c r="E1538" s="6">
        <v>206.80907727848674</v>
      </c>
      <c r="F1538" s="13">
        <f>E1538+(E1538*$N$4)/100</f>
        <v>206.80907727848674</v>
      </c>
      <c r="G1538" s="38">
        <v>81</v>
      </c>
      <c r="H1538" s="39" t="s">
        <v>577</v>
      </c>
      <c r="I1538" s="38">
        <v>177.5</v>
      </c>
      <c r="J1538" s="21">
        <v>32</v>
      </c>
      <c r="K1538" s="22" t="s">
        <v>65</v>
      </c>
      <c r="L1538" s="182">
        <f t="shared" ref="L1538:L1546" si="154">F1538-(F1538*$N$5)/100</f>
        <v>206.80907727848674</v>
      </c>
      <c r="M1538" s="183">
        <f>IF($N$5="",(F1538*$P$5)/100+F1538,L1538+(L1538*$P$5)/100)</f>
        <v>206.80907727848674</v>
      </c>
      <c r="P1538" s="192"/>
    </row>
    <row r="1539" spans="1:16" ht="11.25" hidden="1" customHeight="1">
      <c r="A1539" s="65" t="s">
        <v>861</v>
      </c>
      <c r="B1539" s="77" t="s">
        <v>234</v>
      </c>
      <c r="C1539" s="77" t="s">
        <v>241</v>
      </c>
      <c r="D1539" s="158" t="s">
        <v>2971</v>
      </c>
      <c r="E1539" s="6">
        <v>94.975999999999999</v>
      </c>
      <c r="F1539" s="13">
        <f>E1539+(E1539*$N$4)/100</f>
        <v>94.975999999999999</v>
      </c>
      <c r="G1539" s="38">
        <v>83</v>
      </c>
      <c r="H1539" s="39" t="s">
        <v>577</v>
      </c>
      <c r="I1539" s="38">
        <v>130</v>
      </c>
      <c r="J1539" s="21">
        <v>50</v>
      </c>
      <c r="K1539" s="22" t="s">
        <v>574</v>
      </c>
      <c r="L1539" s="182">
        <f>F1539-(F1539*$N$5)/100</f>
        <v>94.975999999999999</v>
      </c>
      <c r="M1539" s="183">
        <f>IF($N$5="",(F1539*$P$5)/100+F1539,L1539+(L1539*$P$5)/100)</f>
        <v>94.975999999999999</v>
      </c>
      <c r="P1539" s="192"/>
    </row>
    <row r="1540" spans="1:16" ht="11.25" hidden="1" customHeight="1">
      <c r="A1540" s="65" t="s">
        <v>862</v>
      </c>
      <c r="B1540" s="77">
        <v>0</v>
      </c>
      <c r="C1540" s="77" t="s">
        <v>1590</v>
      </c>
      <c r="D1540" s="158" t="s">
        <v>2330</v>
      </c>
      <c r="E1540" s="6">
        <v>172.05693540778771</v>
      </c>
      <c r="F1540" s="13">
        <f>E1540+(E1540*$N$4)/100</f>
        <v>172.05693540778771</v>
      </c>
      <c r="G1540" s="38">
        <v>83</v>
      </c>
      <c r="H1540" s="39" t="s">
        <v>577</v>
      </c>
      <c r="I1540" s="38">
        <v>130</v>
      </c>
      <c r="J1540" s="21">
        <v>50</v>
      </c>
      <c r="K1540" s="22" t="s">
        <v>574</v>
      </c>
      <c r="L1540" s="182">
        <f t="shared" si="154"/>
        <v>172.05693540778771</v>
      </c>
      <c r="M1540" s="183">
        <f>IF($N$5="",(F1540*$P$5)/100+F1540,L1540+(L1540*$P$5)/100)</f>
        <v>172.05693540778771</v>
      </c>
      <c r="P1540" s="192"/>
    </row>
    <row r="1541" spans="1:16" ht="11.25" hidden="1" customHeight="1">
      <c r="A1541" s="65" t="s">
        <v>3285</v>
      </c>
      <c r="B1541" s="77" t="s">
        <v>2092</v>
      </c>
      <c r="C1541" s="77" t="s">
        <v>2093</v>
      </c>
      <c r="D1541" s="158" t="s">
        <v>2094</v>
      </c>
      <c r="E1541" s="6">
        <v>229.18369282099198</v>
      </c>
      <c r="F1541" s="13">
        <f>E1541+(E1541*$N$4)/100</f>
        <v>229.18369282099198</v>
      </c>
      <c r="G1541" s="38">
        <v>80</v>
      </c>
      <c r="H1541" s="39" t="s">
        <v>2095</v>
      </c>
      <c r="I1541" s="38">
        <v>114</v>
      </c>
      <c r="J1541" s="21">
        <v>0</v>
      </c>
      <c r="K1541" s="22" t="s">
        <v>574</v>
      </c>
      <c r="L1541" s="182">
        <f t="shared" si="154"/>
        <v>229.18369282099198</v>
      </c>
      <c r="M1541" s="183">
        <f>IF($N$5="",(F1541*$P$5)/100+F1541,L1541+(L1541*$P$5)/100)</f>
        <v>229.18369282099198</v>
      </c>
      <c r="P1541" s="192"/>
    </row>
    <row r="1542" spans="1:16" ht="11.25" hidden="1" customHeight="1">
      <c r="A1542" s="65"/>
      <c r="B1542" s="77"/>
      <c r="C1542" s="77"/>
      <c r="D1542" s="158" t="s">
        <v>2096</v>
      </c>
      <c r="E1542" s="6"/>
      <c r="F1542" s="6"/>
      <c r="G1542" s="38"/>
      <c r="H1542" s="39"/>
      <c r="I1542" s="38"/>
      <c r="J1542" s="21"/>
      <c r="K1542" s="22"/>
      <c r="L1542" s="182"/>
      <c r="M1542" s="183"/>
      <c r="P1542" s="192"/>
    </row>
    <row r="1543" spans="1:16" ht="11.25" hidden="1" customHeight="1">
      <c r="A1543" s="65" t="s">
        <v>929</v>
      </c>
      <c r="B1543" s="77">
        <v>0</v>
      </c>
      <c r="C1543" s="77" t="s">
        <v>1589</v>
      </c>
      <c r="D1543" s="158" t="s">
        <v>340</v>
      </c>
      <c r="E1543" s="6">
        <v>191.81661219037545</v>
      </c>
      <c r="F1543" s="13">
        <f>E1543+(E1543*$N$4)/100</f>
        <v>191.81661219037545</v>
      </c>
      <c r="G1543" s="38">
        <v>81</v>
      </c>
      <c r="H1543" s="39" t="s">
        <v>1419</v>
      </c>
      <c r="I1543" s="38">
        <v>160.5</v>
      </c>
      <c r="J1543" s="21">
        <v>50</v>
      </c>
      <c r="K1543" s="22" t="s">
        <v>65</v>
      </c>
      <c r="L1543" s="182">
        <f t="shared" si="154"/>
        <v>191.81661219037545</v>
      </c>
      <c r="M1543" s="183">
        <f>IF($N$5="",(F1543*$P$5)/100+F1543,L1543+(L1543*$P$5)/100)</f>
        <v>191.81661219037545</v>
      </c>
      <c r="P1543" s="192"/>
    </row>
    <row r="1544" spans="1:16" ht="11.25" hidden="1" customHeight="1">
      <c r="A1544" s="65" t="s">
        <v>1818</v>
      </c>
      <c r="B1544" s="77">
        <v>0</v>
      </c>
      <c r="C1544" s="77" t="s">
        <v>2310</v>
      </c>
      <c r="D1544" s="158" t="s">
        <v>3554</v>
      </c>
      <c r="E1544" s="6">
        <v>139.23225771636794</v>
      </c>
      <c r="F1544" s="13">
        <f>E1544+(E1544*$N$4)/100</f>
        <v>139.23225771636794</v>
      </c>
      <c r="G1544" s="38">
        <v>78</v>
      </c>
      <c r="H1544" s="39">
        <v>19.510000000000002</v>
      </c>
      <c r="I1544" s="38">
        <v>136</v>
      </c>
      <c r="J1544" s="21">
        <v>6</v>
      </c>
      <c r="K1544" s="22" t="s">
        <v>600</v>
      </c>
      <c r="L1544" s="182">
        <f t="shared" si="154"/>
        <v>139.23225771636794</v>
      </c>
      <c r="M1544" s="183">
        <f>IF($N$5="",(F1544*$P$5)/100+F1544,L1544+(L1544*$P$5)/100)</f>
        <v>139.23225771636794</v>
      </c>
      <c r="P1544" s="192"/>
    </row>
    <row r="1545" spans="1:16" ht="11.25" hidden="1" customHeight="1">
      <c r="A1545" s="65" t="s">
        <v>2854</v>
      </c>
      <c r="B1545" s="77">
        <v>0</v>
      </c>
      <c r="C1545" s="77" t="s">
        <v>2851</v>
      </c>
      <c r="D1545" s="158" t="s">
        <v>2972</v>
      </c>
      <c r="E1545" s="6">
        <v>118.6642876590453</v>
      </c>
      <c r="F1545" s="13">
        <f>E1545+(E1545*$N$4)/100</f>
        <v>118.6642876590453</v>
      </c>
      <c r="G1545" s="38">
        <v>0</v>
      </c>
      <c r="H1545" s="39">
        <v>0</v>
      </c>
      <c r="I1545" s="38">
        <v>0</v>
      </c>
      <c r="J1545" s="21">
        <v>6</v>
      </c>
      <c r="K1545" s="22" t="s">
        <v>600</v>
      </c>
      <c r="L1545" s="182">
        <f>F1545-(F1545*$N$5)/100</f>
        <v>118.6642876590453</v>
      </c>
      <c r="M1545" s="183">
        <f>IF($N$5="",(F1545*$P$5)/100+F1545,L1545+(L1545*$P$5)/100)</f>
        <v>118.6642876590453</v>
      </c>
      <c r="P1545" s="192"/>
    </row>
    <row r="1546" spans="1:16" ht="11.25" hidden="1" customHeight="1">
      <c r="A1546" s="65" t="s">
        <v>1502</v>
      </c>
      <c r="B1546" s="77" t="s">
        <v>1503</v>
      </c>
      <c r="C1546" s="77" t="s">
        <v>1504</v>
      </c>
      <c r="D1546" s="158" t="s">
        <v>2737</v>
      </c>
      <c r="E1546" s="6">
        <v>0</v>
      </c>
      <c r="F1546" s="13">
        <v>0</v>
      </c>
      <c r="G1546" s="38">
        <v>61.5</v>
      </c>
      <c r="H1546" s="39">
        <v>8</v>
      </c>
      <c r="I1546" s="38">
        <v>170</v>
      </c>
      <c r="J1546" s="21">
        <v>6</v>
      </c>
      <c r="K1546" s="22" t="s">
        <v>1506</v>
      </c>
      <c r="L1546" s="182">
        <f t="shared" si="154"/>
        <v>0</v>
      </c>
      <c r="M1546" s="183">
        <f>IF($N$5="",(F1546*$P$5)/100+F1546,L1546+(L1546*$P$5)/100)</f>
        <v>0</v>
      </c>
      <c r="P1546" s="192"/>
    </row>
    <row r="1547" spans="1:16" ht="11.25" hidden="1" customHeight="1">
      <c r="A1547" s="65"/>
      <c r="B1547" s="77"/>
      <c r="C1547" s="77"/>
      <c r="D1547" s="158" t="s">
        <v>2738</v>
      </c>
      <c r="E1547" s="6"/>
      <c r="F1547" s="6"/>
      <c r="G1547" s="38"/>
      <c r="H1547" s="39"/>
      <c r="I1547" s="38"/>
      <c r="J1547" s="21"/>
      <c r="K1547" s="22"/>
      <c r="L1547" s="182"/>
      <c r="M1547" s="183"/>
      <c r="P1547" s="192"/>
    </row>
    <row r="1548" spans="1:16" ht="11.25" hidden="1" customHeight="1">
      <c r="A1548" s="65"/>
      <c r="B1548" s="77"/>
      <c r="C1548" s="77"/>
      <c r="D1548" s="158" t="s">
        <v>2739</v>
      </c>
      <c r="E1548" s="6"/>
      <c r="F1548" s="6"/>
      <c r="G1548" s="38"/>
      <c r="H1548" s="39"/>
      <c r="I1548" s="38"/>
      <c r="J1548" s="21"/>
      <c r="K1548" s="22"/>
      <c r="L1548" s="182"/>
      <c r="M1548" s="183"/>
      <c r="P1548" s="192"/>
    </row>
    <row r="1549" spans="1:16" ht="11.25" hidden="1" customHeight="1">
      <c r="A1549" s="271" t="s">
        <v>1637</v>
      </c>
      <c r="B1549" s="272"/>
      <c r="C1549" s="272"/>
      <c r="D1549" s="272"/>
      <c r="E1549" s="272"/>
      <c r="F1549" s="272"/>
      <c r="G1549" s="272"/>
      <c r="H1549" s="272"/>
      <c r="I1549" s="272"/>
      <c r="J1549" s="272"/>
      <c r="K1549" s="273"/>
      <c r="L1549" s="184"/>
      <c r="M1549" s="185"/>
      <c r="P1549" s="192"/>
    </row>
    <row r="1550" spans="1:16" ht="11.25" hidden="1" customHeight="1">
      <c r="A1550" s="268" t="s">
        <v>3076</v>
      </c>
      <c r="B1550" s="269"/>
      <c r="C1550" s="269"/>
      <c r="D1550" s="269"/>
      <c r="E1550" s="277"/>
      <c r="F1550" s="269"/>
      <c r="G1550" s="269"/>
      <c r="H1550" s="269"/>
      <c r="I1550" s="269"/>
      <c r="J1550" s="269"/>
      <c r="K1550" s="270"/>
      <c r="L1550" s="184"/>
      <c r="M1550" s="185"/>
      <c r="P1550" s="192"/>
    </row>
    <row r="1551" spans="1:16" ht="11.25" hidden="1" customHeight="1">
      <c r="A1551" s="65" t="s">
        <v>1875</v>
      </c>
      <c r="B1551" s="77" t="s">
        <v>3132</v>
      </c>
      <c r="C1551" s="77" t="s">
        <v>3438</v>
      </c>
      <c r="D1551" s="197" t="s">
        <v>1638</v>
      </c>
      <c r="E1551" s="5">
        <v>71.709999999999994</v>
      </c>
      <c r="F1551" s="13">
        <f>E1551+(E1551*$N$4)/100</f>
        <v>71.709999999999994</v>
      </c>
      <c r="G1551" s="38">
        <v>281</v>
      </c>
      <c r="H1551" s="39">
        <v>184</v>
      </c>
      <c r="I1551" s="38">
        <v>57.5</v>
      </c>
      <c r="J1551" s="21">
        <v>22</v>
      </c>
      <c r="K1551" s="22" t="s">
        <v>11</v>
      </c>
      <c r="L1551" s="182">
        <f>F1551-(F1551*$N$5)/100</f>
        <v>71.709999999999994</v>
      </c>
      <c r="M1551" s="183">
        <f>IF($N$5="",(F1551*$P$5)/100+F1551,L1551+(L1551*$P$5)/100)</f>
        <v>71.709999999999994</v>
      </c>
      <c r="P1551" s="192"/>
    </row>
    <row r="1552" spans="1:16" ht="11.25" hidden="1" customHeight="1">
      <c r="A1552" s="65" t="s">
        <v>954</v>
      </c>
      <c r="B1552" s="77" t="s">
        <v>2335</v>
      </c>
      <c r="C1552" s="77" t="s">
        <v>2334</v>
      </c>
      <c r="D1552" s="197" t="s">
        <v>405</v>
      </c>
      <c r="E1552" s="6">
        <v>87.74</v>
      </c>
      <c r="F1552" s="13">
        <f>E1552+(E1552*$N$4)/100</f>
        <v>87.74</v>
      </c>
      <c r="G1552" s="38">
        <v>219</v>
      </c>
      <c r="H1552" s="39">
        <v>213</v>
      </c>
      <c r="I1552" s="38">
        <v>70</v>
      </c>
      <c r="J1552" s="21">
        <v>18</v>
      </c>
      <c r="K1552" s="22" t="s">
        <v>519</v>
      </c>
      <c r="L1552" s="182">
        <f>F1552-(F1552*$N$5)/100</f>
        <v>87.74</v>
      </c>
      <c r="M1552" s="183">
        <f>IF($N$5="",(F1552*$P$5)/100+F1552,L1552+(L1552*$P$5)/100)</f>
        <v>87.74</v>
      </c>
      <c r="P1552" s="192"/>
    </row>
    <row r="1553" spans="1:16" ht="11.25" hidden="1" customHeight="1">
      <c r="A1553" s="85" t="s">
        <v>1835</v>
      </c>
      <c r="B1553" s="86" t="s">
        <v>2588</v>
      </c>
      <c r="C1553" s="86" t="s">
        <v>1368</v>
      </c>
      <c r="D1553" s="168" t="s">
        <v>1596</v>
      </c>
      <c r="E1553" s="14">
        <v>47.08</v>
      </c>
      <c r="F1553" s="13">
        <f>E1553+(E1553*$N$4)/100</f>
        <v>47.08</v>
      </c>
      <c r="G1553" s="88">
        <v>282</v>
      </c>
      <c r="H1553" s="89">
        <v>224</v>
      </c>
      <c r="I1553" s="88">
        <v>63</v>
      </c>
      <c r="J1553" s="90">
        <v>10</v>
      </c>
      <c r="K1553" s="91" t="s">
        <v>12</v>
      </c>
      <c r="L1553" s="182">
        <f>F1553-(F1553*$N$5)/100</f>
        <v>47.08</v>
      </c>
      <c r="M1553" s="183">
        <f>IF($N$5="",(F1553*$P$5)/100+F1553,L1553+(L1553*$P$5)/100)</f>
        <v>47.08</v>
      </c>
      <c r="P1553" s="192"/>
    </row>
    <row r="1554" spans="1:16" ht="11.25" hidden="1" customHeight="1">
      <c r="A1554" s="268" t="s">
        <v>50</v>
      </c>
      <c r="B1554" s="269"/>
      <c r="C1554" s="269"/>
      <c r="D1554" s="269"/>
      <c r="E1554" s="269"/>
      <c r="F1554" s="269"/>
      <c r="G1554" s="269"/>
      <c r="H1554" s="269"/>
      <c r="I1554" s="269"/>
      <c r="J1554" s="269"/>
      <c r="K1554" s="270"/>
      <c r="L1554" s="184"/>
      <c r="M1554" s="185"/>
      <c r="P1554" s="192"/>
    </row>
    <row r="1555" spans="1:16" ht="11.25" hidden="1" customHeight="1">
      <c r="A1555" s="65" t="s">
        <v>2284</v>
      </c>
      <c r="B1555" s="77" t="s">
        <v>155</v>
      </c>
      <c r="C1555" s="77" t="s">
        <v>156</v>
      </c>
      <c r="D1555" s="158" t="s">
        <v>1639</v>
      </c>
      <c r="E1555" s="6">
        <v>53.18</v>
      </c>
      <c r="F1555" s="13">
        <f>E1555+(E1555*$N$4)/100</f>
        <v>53.18</v>
      </c>
      <c r="G1555" s="38">
        <v>75</v>
      </c>
      <c r="H1555" s="39" t="s">
        <v>52</v>
      </c>
      <c r="I1555" s="38">
        <v>100</v>
      </c>
      <c r="J1555" s="21">
        <v>6</v>
      </c>
      <c r="K1555" s="22" t="s">
        <v>50</v>
      </c>
      <c r="L1555" s="182">
        <f>F1555-(F1555*$N$5)/100</f>
        <v>53.18</v>
      </c>
      <c r="M1555" s="183">
        <f>IF($N$5="",(F1555*$P$5)/100+F1555,L1555+(L1555*$P$5)/100)</f>
        <v>53.18</v>
      </c>
      <c r="P1555" s="192"/>
    </row>
    <row r="1556" spans="1:16" ht="11.25" hidden="1" customHeight="1">
      <c r="A1556" s="65" t="s">
        <v>850</v>
      </c>
      <c r="B1556" s="77" t="s">
        <v>608</v>
      </c>
      <c r="C1556" s="77" t="s">
        <v>609</v>
      </c>
      <c r="D1556" s="158" t="s">
        <v>1642</v>
      </c>
      <c r="E1556" s="6">
        <v>51.5</v>
      </c>
      <c r="F1556" s="13">
        <f>E1556+(E1556*$N$4)/100</f>
        <v>51.5</v>
      </c>
      <c r="G1556" s="38">
        <v>65</v>
      </c>
      <c r="H1556" s="39">
        <v>20</v>
      </c>
      <c r="I1556" s="38">
        <v>154</v>
      </c>
      <c r="J1556" s="21">
        <v>6</v>
      </c>
      <c r="K1556" s="22" t="s">
        <v>2489</v>
      </c>
      <c r="L1556" s="182">
        <f>F1556-(F1556*$N$5)/100</f>
        <v>51.5</v>
      </c>
      <c r="M1556" s="183">
        <f>IF($N$5="",(F1556*$P$5)/100+F1556,L1556+(L1556*$P$5)/100)</f>
        <v>51.5</v>
      </c>
      <c r="P1556" s="192"/>
    </row>
    <row r="1557" spans="1:16" ht="11.25" hidden="1" customHeight="1">
      <c r="A1557" s="65" t="s">
        <v>910</v>
      </c>
      <c r="B1557" s="77" t="s">
        <v>2528</v>
      </c>
      <c r="C1557" s="77" t="s">
        <v>771</v>
      </c>
      <c r="D1557" s="158" t="s">
        <v>1643</v>
      </c>
      <c r="E1557" s="6">
        <v>55.63</v>
      </c>
      <c r="F1557" s="13">
        <f>E1557+(E1557*$N$4)/100</f>
        <v>55.63</v>
      </c>
      <c r="G1557" s="38">
        <v>70.5</v>
      </c>
      <c r="H1557" s="39" t="s">
        <v>1740</v>
      </c>
      <c r="I1557" s="38">
        <v>141.5</v>
      </c>
      <c r="J1557" s="21">
        <v>6</v>
      </c>
      <c r="K1557" s="22" t="s">
        <v>2489</v>
      </c>
      <c r="L1557" s="182">
        <f>F1557-(F1557*$N$5)/100</f>
        <v>55.63</v>
      </c>
      <c r="M1557" s="183">
        <f>IF($N$5="",(F1557*$P$5)/100+F1557,L1557+(L1557*$P$5)/100)</f>
        <v>55.63</v>
      </c>
      <c r="P1557" s="192"/>
    </row>
    <row r="1558" spans="1:16" ht="11.25" hidden="1" customHeight="1">
      <c r="A1558" s="268" t="s">
        <v>3077</v>
      </c>
      <c r="B1558" s="269"/>
      <c r="C1558" s="269"/>
      <c r="D1558" s="269"/>
      <c r="E1558" s="269"/>
      <c r="F1558" s="269"/>
      <c r="G1558" s="269"/>
      <c r="H1558" s="269"/>
      <c r="I1558" s="269"/>
      <c r="J1558" s="269"/>
      <c r="K1558" s="270"/>
      <c r="L1558" s="184"/>
      <c r="M1558" s="185"/>
      <c r="P1558" s="192"/>
    </row>
    <row r="1559" spans="1:16" ht="11.25" hidden="1" customHeight="1">
      <c r="A1559" s="65" t="s">
        <v>861</v>
      </c>
      <c r="B1559" s="77" t="s">
        <v>234</v>
      </c>
      <c r="C1559" s="77" t="s">
        <v>241</v>
      </c>
      <c r="D1559" s="158" t="s">
        <v>1644</v>
      </c>
      <c r="E1559" s="6">
        <v>94.98</v>
      </c>
      <c r="F1559" s="13">
        <f>E1559+(E1559*$N$4)/100</f>
        <v>94.98</v>
      </c>
      <c r="G1559" s="38">
        <v>83</v>
      </c>
      <c r="H1559" s="39" t="s">
        <v>577</v>
      </c>
      <c r="I1559" s="38">
        <v>130</v>
      </c>
      <c r="J1559" s="21">
        <v>50</v>
      </c>
      <c r="K1559" s="22" t="s">
        <v>574</v>
      </c>
      <c r="L1559" s="182">
        <f>F1559-(F1559*$N$5)/100</f>
        <v>94.98</v>
      </c>
      <c r="M1559" s="183">
        <f>IF($N$5="",(F1559*$P$5)/100+F1559,L1559+(L1559*$P$5)/100)</f>
        <v>94.98</v>
      </c>
      <c r="P1559" s="192"/>
    </row>
    <row r="1560" spans="1:16" ht="11.25" hidden="1" customHeight="1">
      <c r="A1560" s="271" t="s">
        <v>2633</v>
      </c>
      <c r="B1560" s="272"/>
      <c r="C1560" s="272"/>
      <c r="D1560" s="272"/>
      <c r="E1560" s="272"/>
      <c r="F1560" s="272"/>
      <c r="G1560" s="272"/>
      <c r="H1560" s="272"/>
      <c r="I1560" s="272"/>
      <c r="J1560" s="272"/>
      <c r="K1560" s="273"/>
      <c r="L1560" s="184"/>
      <c r="M1560" s="185"/>
      <c r="P1560" s="192"/>
    </row>
    <row r="1561" spans="1:16" ht="11.25" hidden="1" customHeight="1">
      <c r="A1561" s="268" t="s">
        <v>3076</v>
      </c>
      <c r="B1561" s="269"/>
      <c r="C1561" s="269"/>
      <c r="D1561" s="269"/>
      <c r="E1561" s="269"/>
      <c r="F1561" s="269"/>
      <c r="G1561" s="269"/>
      <c r="H1561" s="269"/>
      <c r="I1561" s="269"/>
      <c r="J1561" s="269"/>
      <c r="K1561" s="270"/>
      <c r="L1561" s="184"/>
      <c r="M1561" s="185"/>
      <c r="P1561" s="192"/>
    </row>
    <row r="1562" spans="1:16" ht="11.25" hidden="1" customHeight="1">
      <c r="A1562" s="65" t="s">
        <v>1833</v>
      </c>
      <c r="B1562" s="77" t="s">
        <v>2438</v>
      </c>
      <c r="C1562" s="77" t="s">
        <v>3417</v>
      </c>
      <c r="D1562" s="158" t="s">
        <v>354</v>
      </c>
      <c r="E1562" s="6">
        <v>130.76</v>
      </c>
      <c r="F1562" s="13">
        <f>E1562+(E1562*$N$4)/100</f>
        <v>130.76</v>
      </c>
      <c r="G1562" s="38">
        <v>288</v>
      </c>
      <c r="H1562" s="39">
        <v>170</v>
      </c>
      <c r="I1562" s="38">
        <v>52.5</v>
      </c>
      <c r="J1562" s="21">
        <v>20</v>
      </c>
      <c r="K1562" s="22" t="s">
        <v>11</v>
      </c>
      <c r="L1562" s="182">
        <f>F1562-(F1562*$N$5)/100</f>
        <v>130.76</v>
      </c>
      <c r="M1562" s="183">
        <f>IF($N$5="",(F1562*$P$5)/100+F1562,L1562+(L1562*$P$5)/100)</f>
        <v>130.76</v>
      </c>
      <c r="P1562" s="192"/>
    </row>
    <row r="1563" spans="1:16" ht="11.25" hidden="1" customHeight="1">
      <c r="A1563" s="65" t="s">
        <v>1838</v>
      </c>
      <c r="B1563" s="77" t="s">
        <v>3112</v>
      </c>
      <c r="C1563" s="77" t="s">
        <v>3420</v>
      </c>
      <c r="D1563" s="158" t="s">
        <v>355</v>
      </c>
      <c r="E1563" s="6">
        <v>195.69</v>
      </c>
      <c r="F1563" s="13">
        <f>E1563+(E1563*$N$4)/100</f>
        <v>195.69</v>
      </c>
      <c r="G1563" s="38">
        <v>383</v>
      </c>
      <c r="H1563" s="39">
        <v>169</v>
      </c>
      <c r="I1563" s="38">
        <v>56</v>
      </c>
      <c r="J1563" s="21">
        <v>16</v>
      </c>
      <c r="K1563" s="22" t="s">
        <v>11</v>
      </c>
      <c r="L1563" s="182">
        <f>F1563-(F1563*$N$5)/100</f>
        <v>195.69</v>
      </c>
      <c r="M1563" s="183">
        <f>IF($N$5="",(F1563*$P$5)/100+F1563,L1563+(L1563*$P$5)/100)</f>
        <v>195.69</v>
      </c>
      <c r="P1563" s="192"/>
    </row>
    <row r="1564" spans="1:16" ht="11.25" hidden="1" customHeight="1">
      <c r="A1564" s="65" t="s">
        <v>1979</v>
      </c>
      <c r="B1564" s="77">
        <v>0</v>
      </c>
      <c r="C1564" s="77" t="s">
        <v>2749</v>
      </c>
      <c r="D1564" s="158" t="s">
        <v>356</v>
      </c>
      <c r="E1564" s="6">
        <v>88.47</v>
      </c>
      <c r="F1564" s="13">
        <f>E1564+(E1564*$N$4)/100</f>
        <v>88.47</v>
      </c>
      <c r="G1564" s="38">
        <v>281</v>
      </c>
      <c r="H1564" s="39">
        <v>184</v>
      </c>
      <c r="I1564" s="38">
        <v>58</v>
      </c>
      <c r="J1564" s="21">
        <v>20</v>
      </c>
      <c r="K1564" s="22" t="s">
        <v>11</v>
      </c>
      <c r="L1564" s="182">
        <f>F1564-(F1564*$N$5)/100</f>
        <v>88.47</v>
      </c>
      <c r="M1564" s="183">
        <f>IF($N$5="",(F1564*$P$5)/100+F1564,L1564+(L1564*$P$5)/100)</f>
        <v>88.47</v>
      </c>
      <c r="P1564" s="192"/>
    </row>
    <row r="1565" spans="1:16" ht="11.25" hidden="1" customHeight="1">
      <c r="A1565" s="268" t="s">
        <v>50</v>
      </c>
      <c r="B1565" s="269"/>
      <c r="C1565" s="269"/>
      <c r="D1565" s="269"/>
      <c r="E1565" s="269"/>
      <c r="F1565" s="269"/>
      <c r="G1565" s="269"/>
      <c r="H1565" s="269"/>
      <c r="I1565" s="269"/>
      <c r="J1565" s="269"/>
      <c r="K1565" s="270"/>
      <c r="L1565" s="184"/>
      <c r="M1565" s="185"/>
      <c r="P1565" s="192"/>
    </row>
    <row r="1566" spans="1:16" ht="11.25" hidden="1" customHeight="1">
      <c r="A1566" s="65" t="s">
        <v>267</v>
      </c>
      <c r="B1566" s="77" t="s">
        <v>253</v>
      </c>
      <c r="C1566" s="77" t="s">
        <v>252</v>
      </c>
      <c r="D1566" s="158" t="s">
        <v>681</v>
      </c>
      <c r="E1566" s="6">
        <v>86.92</v>
      </c>
      <c r="F1566" s="13">
        <f>E1566+(E1566*$N$4)/100</f>
        <v>86.92</v>
      </c>
      <c r="G1566" s="38">
        <v>82.5</v>
      </c>
      <c r="H1566" s="39">
        <v>36</v>
      </c>
      <c r="I1566" s="38">
        <v>174</v>
      </c>
      <c r="J1566" s="21">
        <v>6</v>
      </c>
      <c r="K1566" s="22" t="s">
        <v>1593</v>
      </c>
      <c r="L1566" s="182">
        <f>F1566-(F1566*$N$5)/100</f>
        <v>86.92</v>
      </c>
      <c r="M1566" s="183">
        <f>IF($N$5="",(F1566*$P$5)/100+F1566,L1566+(L1566*$P$5)/100)</f>
        <v>86.92</v>
      </c>
      <c r="P1566" s="192"/>
    </row>
    <row r="1567" spans="1:16" ht="11.25" hidden="1" customHeight="1">
      <c r="A1567" s="65" t="s">
        <v>814</v>
      </c>
      <c r="B1567" s="77" t="s">
        <v>210</v>
      </c>
      <c r="C1567" s="77" t="s">
        <v>2615</v>
      </c>
      <c r="D1567" s="158" t="s">
        <v>1653</v>
      </c>
      <c r="E1567" s="6">
        <v>126.89</v>
      </c>
      <c r="F1567" s="13">
        <f>E1567+(E1567*$N$4)/100</f>
        <v>126.89</v>
      </c>
      <c r="G1567" s="38">
        <v>87</v>
      </c>
      <c r="H1567" s="39">
        <v>18.5</v>
      </c>
      <c r="I1567" s="38">
        <v>165</v>
      </c>
      <c r="J1567" s="21">
        <v>60</v>
      </c>
      <c r="K1567" s="22" t="s">
        <v>50</v>
      </c>
      <c r="L1567" s="182">
        <f>F1567-(F1567*$N$5)/100</f>
        <v>126.89</v>
      </c>
      <c r="M1567" s="183">
        <f>IF($N$5="",(F1567*$P$5)/100+F1567,L1567+(L1567*$P$5)/100)</f>
        <v>126.89</v>
      </c>
      <c r="P1567" s="192"/>
    </row>
    <row r="1568" spans="1:16" ht="11.25" hidden="1" customHeight="1">
      <c r="A1568" s="268" t="s">
        <v>3077</v>
      </c>
      <c r="B1568" s="269"/>
      <c r="C1568" s="269"/>
      <c r="D1568" s="269"/>
      <c r="E1568" s="269"/>
      <c r="F1568" s="269"/>
      <c r="G1568" s="269"/>
      <c r="H1568" s="269"/>
      <c r="I1568" s="269"/>
      <c r="J1568" s="269"/>
      <c r="K1568" s="270"/>
      <c r="L1568" s="184"/>
      <c r="M1568" s="185"/>
      <c r="P1568" s="192"/>
    </row>
    <row r="1569" spans="1:16" ht="11.25" hidden="1" customHeight="1">
      <c r="A1569" s="65" t="s">
        <v>876</v>
      </c>
      <c r="B1569" s="77" t="s">
        <v>548</v>
      </c>
      <c r="C1569" s="77">
        <v>0</v>
      </c>
      <c r="D1569" s="158" t="s">
        <v>1244</v>
      </c>
      <c r="E1569" s="6">
        <v>73.489999999999995</v>
      </c>
      <c r="F1569" s="13">
        <f>E1569+(E1569*$N$4)/100</f>
        <v>73.489999999999995</v>
      </c>
      <c r="G1569" s="38">
        <v>75</v>
      </c>
      <c r="H1569" s="39" t="s">
        <v>580</v>
      </c>
      <c r="I1569" s="38">
        <v>90</v>
      </c>
      <c r="J1569" s="21">
        <v>6</v>
      </c>
      <c r="K1569" s="22" t="s">
        <v>574</v>
      </c>
      <c r="L1569" s="182">
        <f>F1569-(F1569*$N$5)/100</f>
        <v>73.489999999999995</v>
      </c>
      <c r="M1569" s="183">
        <f>IF($N$5="",(F1569*$P$5)/100+F1569,L1569+(L1569*$P$5)/100)</f>
        <v>73.489999999999995</v>
      </c>
      <c r="P1569" s="192"/>
    </row>
    <row r="1570" spans="1:16" ht="11.25" hidden="1" customHeight="1">
      <c r="A1570" s="271" t="s">
        <v>1597</v>
      </c>
      <c r="B1570" s="272"/>
      <c r="C1570" s="272"/>
      <c r="D1570" s="272"/>
      <c r="E1570" s="272"/>
      <c r="F1570" s="272"/>
      <c r="G1570" s="272"/>
      <c r="H1570" s="272"/>
      <c r="I1570" s="272"/>
      <c r="J1570" s="272"/>
      <c r="K1570" s="273"/>
      <c r="L1570" s="184"/>
      <c r="M1570" s="185"/>
      <c r="P1570" s="192"/>
    </row>
    <row r="1571" spans="1:16" ht="11.25" hidden="1" customHeight="1">
      <c r="A1571" s="268" t="s">
        <v>3076</v>
      </c>
      <c r="B1571" s="269"/>
      <c r="C1571" s="269"/>
      <c r="D1571" s="269"/>
      <c r="E1571" s="269"/>
      <c r="F1571" s="269"/>
      <c r="G1571" s="269"/>
      <c r="H1571" s="269"/>
      <c r="I1571" s="269"/>
      <c r="J1571" s="269"/>
      <c r="K1571" s="270"/>
      <c r="L1571" s="184"/>
      <c r="M1571" s="185"/>
      <c r="P1571" s="192"/>
    </row>
    <row r="1572" spans="1:16" ht="11.25" hidden="1" customHeight="1">
      <c r="A1572" s="98" t="s">
        <v>3252</v>
      </c>
      <c r="B1572" s="74" t="s">
        <v>89</v>
      </c>
      <c r="C1572" s="74" t="s">
        <v>90</v>
      </c>
      <c r="D1572" s="167" t="s">
        <v>1598</v>
      </c>
      <c r="E1572" s="1">
        <v>68.540000000000006</v>
      </c>
      <c r="F1572" s="13">
        <f>E1572+(E1572*$N$4)/100</f>
        <v>68.540000000000006</v>
      </c>
      <c r="G1572" s="35">
        <v>281</v>
      </c>
      <c r="H1572" s="47">
        <v>168</v>
      </c>
      <c r="I1572" s="35">
        <v>35</v>
      </c>
      <c r="J1572" s="99">
        <v>22</v>
      </c>
      <c r="K1572" s="93" t="s">
        <v>519</v>
      </c>
      <c r="L1572" s="182">
        <f>F1572-(F1572*$N$5)/100</f>
        <v>68.540000000000006</v>
      </c>
      <c r="M1572" s="183">
        <f>IF($N$5="",(F1572*$P$5)/100+F1572,L1572+(L1572*$P$5)/100)</f>
        <v>68.540000000000006</v>
      </c>
      <c r="P1572" s="192"/>
    </row>
    <row r="1573" spans="1:16" ht="11.25" hidden="1" customHeight="1">
      <c r="A1573" s="98"/>
      <c r="B1573" s="74"/>
      <c r="C1573" s="74"/>
      <c r="D1573" s="167" t="s">
        <v>1599</v>
      </c>
      <c r="E1573" s="1"/>
      <c r="F1573" s="1"/>
      <c r="G1573" s="35"/>
      <c r="H1573" s="47"/>
      <c r="I1573" s="35"/>
      <c r="J1573" s="99"/>
      <c r="K1573" s="93"/>
      <c r="L1573" s="182"/>
      <c r="M1573" s="183"/>
      <c r="P1573" s="192"/>
    </row>
    <row r="1574" spans="1:16" ht="11.25" hidden="1" customHeight="1">
      <c r="A1574" s="98"/>
      <c r="B1574" s="74"/>
      <c r="C1574" s="74"/>
      <c r="D1574" s="167" t="s">
        <v>1600</v>
      </c>
      <c r="E1574" s="1"/>
      <c r="F1574" s="1"/>
      <c r="G1574" s="35"/>
      <c r="H1574" s="47"/>
      <c r="I1574" s="35"/>
      <c r="J1574" s="99"/>
      <c r="K1574" s="93"/>
      <c r="L1574" s="182"/>
      <c r="M1574" s="183"/>
      <c r="P1574" s="192"/>
    </row>
    <row r="1575" spans="1:16" ht="11.25" hidden="1" customHeight="1">
      <c r="A1575" s="268" t="s">
        <v>50</v>
      </c>
      <c r="B1575" s="269"/>
      <c r="C1575" s="269"/>
      <c r="D1575" s="269"/>
      <c r="E1575" s="269"/>
      <c r="F1575" s="269"/>
      <c r="G1575" s="269"/>
      <c r="H1575" s="269"/>
      <c r="I1575" s="269"/>
      <c r="J1575" s="269"/>
      <c r="K1575" s="270"/>
      <c r="L1575" s="184"/>
      <c r="M1575" s="185"/>
      <c r="P1575" s="192"/>
    </row>
    <row r="1576" spans="1:16" ht="11.25" hidden="1" customHeight="1">
      <c r="A1576" s="98" t="s">
        <v>947</v>
      </c>
      <c r="B1576" s="74" t="s">
        <v>2754</v>
      </c>
      <c r="C1576" s="74" t="s">
        <v>2755</v>
      </c>
      <c r="D1576" s="167" t="s">
        <v>1494</v>
      </c>
      <c r="E1576" s="1">
        <v>56.97</v>
      </c>
      <c r="F1576" s="13">
        <f>E1576+(E1576*$N$4)/100</f>
        <v>56.97</v>
      </c>
      <c r="G1576" s="35">
        <v>67</v>
      </c>
      <c r="H1576" s="47" t="s">
        <v>2751</v>
      </c>
      <c r="I1576" s="35">
        <v>60</v>
      </c>
      <c r="J1576" s="99">
        <v>6</v>
      </c>
      <c r="K1576" s="93" t="s">
        <v>50</v>
      </c>
      <c r="L1576" s="182">
        <f>F1576-(F1576*$N$5)/100</f>
        <v>56.97</v>
      </c>
      <c r="M1576" s="183">
        <f>IF($N$5="",(F1576*$P$5)/100+F1576,L1576+(L1576*$P$5)/100)</f>
        <v>56.97</v>
      </c>
      <c r="P1576" s="192"/>
    </row>
    <row r="1577" spans="1:16" ht="11.25" customHeight="1">
      <c r="A1577" s="271" t="s">
        <v>1645</v>
      </c>
      <c r="B1577" s="272"/>
      <c r="C1577" s="272"/>
      <c r="D1577" s="272"/>
      <c r="E1577" s="272"/>
      <c r="F1577" s="272"/>
      <c r="G1577" s="272"/>
      <c r="H1577" s="272"/>
      <c r="I1577" s="272"/>
      <c r="J1577" s="272"/>
      <c r="K1577" s="273"/>
      <c r="L1577" s="184"/>
      <c r="M1577" s="185"/>
      <c r="P1577" s="192"/>
    </row>
    <row r="1578" spans="1:16" ht="11.25" customHeight="1">
      <c r="A1578" s="268" t="s">
        <v>3076</v>
      </c>
      <c r="B1578" s="269"/>
      <c r="C1578" s="269"/>
      <c r="D1578" s="269"/>
      <c r="E1578" s="269"/>
      <c r="F1578" s="269"/>
      <c r="G1578" s="269"/>
      <c r="H1578" s="269"/>
      <c r="I1578" s="269"/>
      <c r="J1578" s="269"/>
      <c r="K1578" s="270"/>
      <c r="L1578" s="184"/>
      <c r="M1578" s="185"/>
      <c r="P1578" s="192"/>
    </row>
    <row r="1579" spans="1:16" ht="11.25" customHeight="1">
      <c r="A1579" s="65" t="s">
        <v>905</v>
      </c>
      <c r="B1579" s="77" t="s">
        <v>46</v>
      </c>
      <c r="C1579" s="77" t="s">
        <v>2595</v>
      </c>
      <c r="D1579" s="158" t="s">
        <v>2597</v>
      </c>
      <c r="E1579" s="6">
        <v>44.24</v>
      </c>
      <c r="F1579" s="13">
        <f>E1579+(E1579*$N$4)/100</f>
        <v>44.24</v>
      </c>
      <c r="G1579" s="38">
        <v>185</v>
      </c>
      <c r="H1579" s="39">
        <v>133</v>
      </c>
      <c r="I1579" s="38">
        <v>39</v>
      </c>
      <c r="J1579" s="21">
        <v>26</v>
      </c>
      <c r="K1579" s="22" t="s">
        <v>519</v>
      </c>
      <c r="L1579" s="182">
        <f>F1579-(F1579*$N$5)/100</f>
        <v>44.24</v>
      </c>
      <c r="M1579" s="183">
        <f>IF($N$5="",(F1579*$P$5)/100+F1579,L1579+(L1579*$P$5)/100)</f>
        <v>44.24</v>
      </c>
      <c r="P1579" s="192"/>
    </row>
    <row r="1580" spans="1:16" ht="11.25" customHeight="1">
      <c r="A1580" s="65" t="s">
        <v>949</v>
      </c>
      <c r="B1580" s="77" t="s">
        <v>1052</v>
      </c>
      <c r="C1580" s="77" t="s">
        <v>1051</v>
      </c>
      <c r="D1580" s="158" t="s">
        <v>392</v>
      </c>
      <c r="E1580" s="6">
        <v>68</v>
      </c>
      <c r="F1580" s="13">
        <f>E1580+(E1580*$N$4)/100</f>
        <v>68</v>
      </c>
      <c r="G1580" s="38">
        <v>284</v>
      </c>
      <c r="H1580" s="39">
        <v>151</v>
      </c>
      <c r="I1580" s="38">
        <v>50</v>
      </c>
      <c r="J1580" s="21">
        <v>24</v>
      </c>
      <c r="K1580" s="22" t="s">
        <v>519</v>
      </c>
      <c r="L1580" s="182">
        <f>F1580-(F1580*$N$5)/100</f>
        <v>68</v>
      </c>
      <c r="M1580" s="183">
        <f>IF($N$5="",(F1580*$P$5)/100+F1580,L1580+(L1580*$P$5)/100)</f>
        <v>68</v>
      </c>
      <c r="P1580" s="192"/>
    </row>
    <row r="1581" spans="1:16" ht="11.25" customHeight="1">
      <c r="A1581" s="65" t="s">
        <v>972</v>
      </c>
      <c r="B1581" s="77" t="s">
        <v>1028</v>
      </c>
      <c r="C1581" s="77" t="s">
        <v>2495</v>
      </c>
      <c r="D1581" s="158" t="s">
        <v>2498</v>
      </c>
      <c r="E1581" s="6">
        <v>65.48</v>
      </c>
      <c r="F1581" s="13">
        <f>E1581+(E1581*$N$4)/100</f>
        <v>65.48</v>
      </c>
      <c r="G1581" s="38">
        <v>317</v>
      </c>
      <c r="H1581" s="39">
        <v>116</v>
      </c>
      <c r="I1581" s="38" t="s">
        <v>2499</v>
      </c>
      <c r="J1581" s="21">
        <v>24</v>
      </c>
      <c r="K1581" s="22" t="s">
        <v>519</v>
      </c>
      <c r="L1581" s="182">
        <f>F1581-(F1581*$N$5)/100</f>
        <v>65.48</v>
      </c>
      <c r="M1581" s="183">
        <f>IF($N$5="",(F1581*$P$5)/100+F1581,L1581+(L1581*$P$5)/100)</f>
        <v>65.48</v>
      </c>
      <c r="P1581" s="192"/>
    </row>
    <row r="1582" spans="1:16" ht="11.25" hidden="1" customHeight="1">
      <c r="A1582" s="268" t="s">
        <v>1633</v>
      </c>
      <c r="B1582" s="269"/>
      <c r="C1582" s="269"/>
      <c r="D1582" s="269" t="s">
        <v>1632</v>
      </c>
      <c r="E1582" s="269"/>
      <c r="F1582" s="269"/>
      <c r="G1582" s="269"/>
      <c r="H1582" s="269"/>
      <c r="I1582" s="269"/>
      <c r="J1582" s="269"/>
      <c r="K1582" s="270"/>
      <c r="L1582" s="184"/>
      <c r="M1582" s="185"/>
      <c r="P1582" s="192"/>
    </row>
    <row r="1583" spans="1:16" ht="11.25" hidden="1" customHeight="1">
      <c r="A1583" s="65" t="s">
        <v>277</v>
      </c>
      <c r="B1583" s="77"/>
      <c r="C1583" s="77" t="s">
        <v>3060</v>
      </c>
      <c r="D1583" s="162" t="s">
        <v>3061</v>
      </c>
      <c r="E1583" s="6">
        <v>69.040000000000006</v>
      </c>
      <c r="F1583" s="13">
        <f>E1583+(E1583*$N$4)/100</f>
        <v>69.040000000000006</v>
      </c>
      <c r="G1583" s="38">
        <v>410</v>
      </c>
      <c r="H1583" s="39">
        <v>141</v>
      </c>
      <c r="I1583" s="38">
        <v>18</v>
      </c>
      <c r="J1583" s="21"/>
      <c r="K1583" s="22" t="s">
        <v>43</v>
      </c>
      <c r="L1583" s="182">
        <f>F1583-(F1583*$N$5)/100</f>
        <v>69.040000000000006</v>
      </c>
      <c r="M1583" s="183">
        <f>IF($N$5="",(F1583*$P$5)/100+F1583,L1583+(L1583*$P$5)/100)</f>
        <v>69.040000000000006</v>
      </c>
      <c r="P1583" s="192"/>
    </row>
    <row r="1584" spans="1:16" ht="11.25" hidden="1" customHeight="1">
      <c r="A1584" s="85" t="s">
        <v>3346</v>
      </c>
      <c r="B1584" s="86"/>
      <c r="C1584" s="86"/>
      <c r="D1584" s="168" t="s">
        <v>3347</v>
      </c>
      <c r="E1584" s="87">
        <v>47.5</v>
      </c>
      <c r="F1584" s="87">
        <f>E1584+(E1584*$N$4)/100</f>
        <v>47.5</v>
      </c>
      <c r="G1584" s="88">
        <v>168</v>
      </c>
      <c r="H1584" s="89">
        <v>180</v>
      </c>
      <c r="I1584" s="88">
        <v>30</v>
      </c>
      <c r="J1584" s="90"/>
      <c r="K1584" s="91"/>
      <c r="L1584" s="182">
        <f>F1584-(F1584*$N$5)/100</f>
        <v>47.5</v>
      </c>
      <c r="M1584" s="183">
        <f>IF($N$5="",(F1584*$P$5)/100+F1584,L1584+(L1584*$P$5)/100)</f>
        <v>47.5</v>
      </c>
      <c r="P1584" s="192"/>
    </row>
    <row r="1585" spans="1:16" ht="11.25" hidden="1" customHeight="1">
      <c r="A1585" s="268" t="s">
        <v>50</v>
      </c>
      <c r="B1585" s="269"/>
      <c r="C1585" s="269"/>
      <c r="D1585" s="269"/>
      <c r="E1585" s="269"/>
      <c r="F1585" s="269"/>
      <c r="G1585" s="269"/>
      <c r="H1585" s="269"/>
      <c r="I1585" s="269"/>
      <c r="J1585" s="269"/>
      <c r="K1585" s="270"/>
      <c r="L1585" s="184"/>
      <c r="M1585" s="185"/>
      <c r="P1585" s="192"/>
    </row>
    <row r="1586" spans="1:16" ht="11.25" hidden="1" customHeight="1">
      <c r="A1586" s="65" t="s">
        <v>3307</v>
      </c>
      <c r="B1586" s="77" t="s">
        <v>409</v>
      </c>
      <c r="C1586" s="77" t="s">
        <v>410</v>
      </c>
      <c r="D1586" s="158" t="s">
        <v>2097</v>
      </c>
      <c r="E1586" s="15">
        <v>51.336908604787325</v>
      </c>
      <c r="F1586" s="13">
        <f>E1586+(E1586*$N$4)/100</f>
        <v>51.336908604787325</v>
      </c>
      <c r="G1586" s="38">
        <v>75</v>
      </c>
      <c r="H1586" s="39" t="s">
        <v>51</v>
      </c>
      <c r="I1586" s="38">
        <v>90</v>
      </c>
      <c r="J1586" s="21">
        <v>6</v>
      </c>
      <c r="K1586" s="22" t="s">
        <v>50</v>
      </c>
      <c r="L1586" s="182">
        <f>F1586-(F1586*$N$5)/100</f>
        <v>51.336908604787325</v>
      </c>
      <c r="M1586" s="183">
        <f>IF($N$5="",(F1586*$P$5)/100+F1586,L1586+(L1586*$P$5)/100)</f>
        <v>51.336908604787325</v>
      </c>
      <c r="P1586" s="192"/>
    </row>
    <row r="1587" spans="1:16" ht="11.25" hidden="1" customHeight="1">
      <c r="A1587" s="65" t="s">
        <v>3324</v>
      </c>
      <c r="B1587" s="77" t="s">
        <v>550</v>
      </c>
      <c r="C1587" s="77" t="s">
        <v>2406</v>
      </c>
      <c r="D1587" s="158" t="s">
        <v>2408</v>
      </c>
      <c r="E1587" s="15">
        <v>55.809222008004646</v>
      </c>
      <c r="F1587" s="13">
        <f>E1587+(E1587*$N$4)/100</f>
        <v>55.809222008004646</v>
      </c>
      <c r="G1587" s="38">
        <v>92</v>
      </c>
      <c r="H1587" s="39" t="s">
        <v>52</v>
      </c>
      <c r="I1587" s="38">
        <v>96</v>
      </c>
      <c r="J1587" s="21">
        <v>6</v>
      </c>
      <c r="K1587" s="22" t="s">
        <v>50</v>
      </c>
      <c r="L1587" s="182">
        <f>F1587-(F1587*$N$5)/100</f>
        <v>55.809222008004646</v>
      </c>
      <c r="M1587" s="183">
        <f>IF($N$5="",(F1587*$P$5)/100+F1587,L1587+(L1587*$P$5)/100)</f>
        <v>55.809222008004646</v>
      </c>
      <c r="P1587" s="192"/>
    </row>
    <row r="1588" spans="1:16" ht="11.25" hidden="1" customHeight="1">
      <c r="A1588" s="65" t="s">
        <v>828</v>
      </c>
      <c r="B1588" s="77"/>
      <c r="C1588" s="77" t="s">
        <v>787</v>
      </c>
      <c r="D1588" s="158" t="s">
        <v>789</v>
      </c>
      <c r="E1588" s="15">
        <v>53.085420597208895</v>
      </c>
      <c r="F1588" s="13">
        <f>E1588+(E1588*$N$4)/100</f>
        <v>53.085420597208895</v>
      </c>
      <c r="G1588" s="38"/>
      <c r="H1588" s="39"/>
      <c r="I1588" s="38"/>
      <c r="J1588" s="21"/>
      <c r="K1588" s="22"/>
      <c r="L1588" s="182">
        <f>F1588-(F1588*$N$5)/100</f>
        <v>53.085420597208895</v>
      </c>
      <c r="M1588" s="183">
        <f>IF($N$5="",(F1588*$P$5)/100+F1588,L1588+(L1588*$P$5)/100)</f>
        <v>53.085420597208895</v>
      </c>
      <c r="P1588" s="192"/>
    </row>
    <row r="1589" spans="1:16" ht="11.25" hidden="1" customHeight="1">
      <c r="A1589" s="65" t="s">
        <v>309</v>
      </c>
      <c r="B1589" s="77" t="s">
        <v>621</v>
      </c>
      <c r="C1589" s="77" t="s">
        <v>622</v>
      </c>
      <c r="D1589" s="158" t="s">
        <v>1601</v>
      </c>
      <c r="E1589" s="15">
        <v>61.213950868161518</v>
      </c>
      <c r="F1589" s="13">
        <f>E1589+(E1589*$N$4)/100</f>
        <v>61.213950868161518</v>
      </c>
      <c r="G1589" s="38">
        <v>67</v>
      </c>
      <c r="H1589" s="39" t="s">
        <v>52</v>
      </c>
      <c r="I1589" s="38">
        <v>65</v>
      </c>
      <c r="J1589" s="21">
        <v>6</v>
      </c>
      <c r="K1589" s="22" t="s">
        <v>50</v>
      </c>
      <c r="L1589" s="182">
        <f>F1589-(F1589*$N$5)/100</f>
        <v>61.213950868161518</v>
      </c>
      <c r="M1589" s="183">
        <f>IF($N$5="",(F1589*$P$5)/100+F1589,L1589+(L1589*$P$5)/100)</f>
        <v>61.213950868161518</v>
      </c>
      <c r="P1589" s="192"/>
    </row>
    <row r="1590" spans="1:16" ht="11.25" hidden="1" customHeight="1">
      <c r="A1590" s="65" t="s">
        <v>304</v>
      </c>
      <c r="B1590" s="77" t="s">
        <v>625</v>
      </c>
      <c r="C1590" s="77" t="s">
        <v>626</v>
      </c>
      <c r="D1590" s="158" t="s">
        <v>1602</v>
      </c>
      <c r="E1590" s="15">
        <v>65.787297693542257</v>
      </c>
      <c r="F1590" s="13">
        <f>E1590+(E1590*$N$4)/100</f>
        <v>65.787297693542257</v>
      </c>
      <c r="G1590" s="38">
        <v>67</v>
      </c>
      <c r="H1590" s="39" t="s">
        <v>628</v>
      </c>
      <c r="I1590" s="38">
        <v>75</v>
      </c>
      <c r="J1590" s="21">
        <v>6</v>
      </c>
      <c r="K1590" s="22" t="s">
        <v>50</v>
      </c>
      <c r="L1590" s="182">
        <f>F1590-(F1590*$N$5)/100</f>
        <v>65.787297693542257</v>
      </c>
      <c r="M1590" s="183">
        <f>IF($N$5="",(F1590*$P$5)/100+F1590,L1590+(L1590*$P$5)/100)</f>
        <v>65.787297693542257</v>
      </c>
      <c r="P1590" s="192"/>
    </row>
    <row r="1591" spans="1:16" ht="11.25" hidden="1" customHeight="1">
      <c r="A1591" s="268" t="s">
        <v>3077</v>
      </c>
      <c r="B1591" s="269"/>
      <c r="C1591" s="269"/>
      <c r="D1591" s="269"/>
      <c r="E1591" s="269"/>
      <c r="F1591" s="269"/>
      <c r="G1591" s="269"/>
      <c r="H1591" s="269"/>
      <c r="I1591" s="269"/>
      <c r="J1591" s="269"/>
      <c r="K1591" s="270"/>
      <c r="L1591" s="184"/>
      <c r="M1591" s="185"/>
      <c r="P1591" s="192"/>
    </row>
    <row r="1592" spans="1:16" ht="11.25" hidden="1" customHeight="1">
      <c r="A1592" s="65" t="s">
        <v>1816</v>
      </c>
      <c r="B1592" s="77" t="s">
        <v>3098</v>
      </c>
      <c r="C1592" s="77" t="s">
        <v>3099</v>
      </c>
      <c r="D1592" s="158" t="s">
        <v>1055</v>
      </c>
      <c r="E1592" s="6">
        <v>77.507539199999997</v>
      </c>
      <c r="F1592" s="13">
        <f>E1592+(E1592*$N$4)/100</f>
        <v>77.507539199999997</v>
      </c>
      <c r="G1592" s="38">
        <v>86</v>
      </c>
      <c r="H1592" s="39" t="s">
        <v>3097</v>
      </c>
      <c r="I1592" s="38">
        <v>140</v>
      </c>
      <c r="J1592" s="21">
        <v>0</v>
      </c>
      <c r="K1592" s="22" t="s">
        <v>574</v>
      </c>
      <c r="L1592" s="182">
        <f>F1592-(F1592*$N$5)/100</f>
        <v>77.507539199999997</v>
      </c>
      <c r="M1592" s="183">
        <f>IF($N$5="",(F1592*$P$5)/100+F1592,L1592+(L1592*$P$5)/100)</f>
        <v>77.507539199999997</v>
      </c>
      <c r="P1592" s="192"/>
    </row>
    <row r="1593" spans="1:16" ht="11.25" hidden="1" customHeight="1">
      <c r="A1593" s="65" t="s">
        <v>973</v>
      </c>
      <c r="B1593" s="77" t="s">
        <v>2356</v>
      </c>
      <c r="C1593" s="77" t="s">
        <v>2357</v>
      </c>
      <c r="D1593" s="158" t="s">
        <v>1048</v>
      </c>
      <c r="E1593" s="6">
        <v>58.601621757095863</v>
      </c>
      <c r="F1593" s="13">
        <f>E1593+(E1593*$N$4)/100</f>
        <v>58.601621757095863</v>
      </c>
      <c r="G1593" s="38">
        <v>71</v>
      </c>
      <c r="H1593" s="39">
        <v>19</v>
      </c>
      <c r="I1593" s="38">
        <v>87</v>
      </c>
      <c r="J1593" s="21">
        <v>6</v>
      </c>
      <c r="K1593" s="22" t="s">
        <v>65</v>
      </c>
      <c r="L1593" s="182">
        <f>F1593-(F1593*$N$5)/100</f>
        <v>58.601621757095863</v>
      </c>
      <c r="M1593" s="183">
        <f>IF($N$5="",(F1593*$P$5)/100+F1593,L1593+(L1593*$P$5)/100)</f>
        <v>58.601621757095863</v>
      </c>
      <c r="P1593" s="192"/>
    </row>
    <row r="1594" spans="1:16" ht="11.25" hidden="1" customHeight="1">
      <c r="A1594" s="65" t="s">
        <v>904</v>
      </c>
      <c r="B1594" s="77" t="s">
        <v>1230</v>
      </c>
      <c r="C1594" s="77" t="s">
        <v>2653</v>
      </c>
      <c r="D1594" s="158" t="s">
        <v>2490</v>
      </c>
      <c r="E1594" s="6">
        <v>123.20112431037046</v>
      </c>
      <c r="F1594" s="13">
        <f>E1594+(E1594*$N$4)/100</f>
        <v>123.20112431037046</v>
      </c>
      <c r="G1594" s="38">
        <v>79</v>
      </c>
      <c r="H1594" s="39">
        <v>14.5</v>
      </c>
      <c r="I1594" s="38">
        <v>65</v>
      </c>
      <c r="J1594" s="21">
        <v>6</v>
      </c>
      <c r="K1594" s="22" t="s">
        <v>600</v>
      </c>
      <c r="L1594" s="182">
        <f>F1594-(F1594*$N$5)/100</f>
        <v>123.20112431037046</v>
      </c>
      <c r="M1594" s="183">
        <f>IF($N$5="",(F1594*$P$5)/100+F1594,L1594+(L1594*$P$5)/100)</f>
        <v>123.20112431037046</v>
      </c>
      <c r="P1594" s="192"/>
    </row>
    <row r="1595" spans="1:16" ht="11.25" hidden="1" customHeight="1">
      <c r="A1595" s="271" t="s">
        <v>2098</v>
      </c>
      <c r="B1595" s="272"/>
      <c r="C1595" s="272"/>
      <c r="D1595" s="272"/>
      <c r="E1595" s="272"/>
      <c r="F1595" s="272"/>
      <c r="G1595" s="272"/>
      <c r="H1595" s="272"/>
      <c r="I1595" s="272"/>
      <c r="J1595" s="272"/>
      <c r="K1595" s="273"/>
      <c r="L1595" s="184"/>
      <c r="M1595" s="185"/>
      <c r="P1595" s="192"/>
    </row>
    <row r="1596" spans="1:16" ht="11.25" hidden="1" customHeight="1">
      <c r="A1596" s="268" t="s">
        <v>3076</v>
      </c>
      <c r="B1596" s="269"/>
      <c r="C1596" s="269"/>
      <c r="D1596" s="269"/>
      <c r="E1596" s="277"/>
      <c r="F1596" s="277"/>
      <c r="G1596" s="269"/>
      <c r="H1596" s="269"/>
      <c r="I1596" s="269"/>
      <c r="J1596" s="269"/>
      <c r="K1596" s="270"/>
      <c r="L1596" s="184"/>
      <c r="M1596" s="185"/>
      <c r="P1596" s="192"/>
    </row>
    <row r="1597" spans="1:16" ht="11.25" hidden="1" customHeight="1">
      <c r="A1597" s="98" t="s">
        <v>274</v>
      </c>
      <c r="B1597" s="74" t="s">
        <v>2099</v>
      </c>
      <c r="C1597" s="74">
        <v>0</v>
      </c>
      <c r="D1597" s="167" t="s">
        <v>3054</v>
      </c>
      <c r="E1597" s="108">
        <v>363.16</v>
      </c>
      <c r="F1597" s="5">
        <f>E1597+(E1597*$N$4)/100</f>
        <v>363.16</v>
      </c>
      <c r="G1597" s="35">
        <v>289</v>
      </c>
      <c r="H1597" s="47">
        <v>34.6</v>
      </c>
      <c r="I1597" s="35">
        <v>289</v>
      </c>
      <c r="J1597" s="99">
        <v>1</v>
      </c>
      <c r="K1597" s="93" t="s">
        <v>13</v>
      </c>
      <c r="L1597" s="182">
        <f>F1597-(F1597*$N$5)/100</f>
        <v>363.16</v>
      </c>
      <c r="M1597" s="183">
        <f>IF($N$5="",(F1597*$P$5)/100+F1597,L1597+(L1597*$P$5)/100)</f>
        <v>363.16</v>
      </c>
      <c r="P1597" s="192"/>
    </row>
    <row r="1598" spans="1:16" ht="11.25" hidden="1" customHeight="1">
      <c r="A1598" s="98"/>
      <c r="B1598" s="74"/>
      <c r="C1598" s="74"/>
      <c r="D1598" s="167" t="s">
        <v>3055</v>
      </c>
      <c r="E1598" s="14"/>
      <c r="F1598" s="14"/>
      <c r="G1598" s="35"/>
      <c r="H1598" s="47"/>
      <c r="I1598" s="35"/>
      <c r="J1598" s="99"/>
      <c r="K1598" s="93"/>
      <c r="L1598" s="182"/>
      <c r="M1598" s="183"/>
      <c r="P1598" s="192"/>
    </row>
    <row r="1599" spans="1:16" ht="11.25" hidden="1" customHeight="1">
      <c r="A1599" s="268" t="s">
        <v>50</v>
      </c>
      <c r="B1599" s="269"/>
      <c r="C1599" s="269"/>
      <c r="D1599" s="269"/>
      <c r="E1599" s="277"/>
      <c r="F1599" s="277"/>
      <c r="G1599" s="269"/>
      <c r="H1599" s="269"/>
      <c r="I1599" s="269"/>
      <c r="J1599" s="269"/>
      <c r="K1599" s="270"/>
      <c r="L1599" s="184"/>
      <c r="M1599" s="185"/>
      <c r="P1599" s="192"/>
    </row>
    <row r="1600" spans="1:16" ht="11.25" hidden="1" customHeight="1">
      <c r="A1600" s="98" t="s">
        <v>1520</v>
      </c>
      <c r="B1600" s="74">
        <v>0</v>
      </c>
      <c r="C1600" s="74" t="s">
        <v>1514</v>
      </c>
      <c r="D1600" s="167" t="s">
        <v>1515</v>
      </c>
      <c r="E1600" s="108">
        <v>110.12</v>
      </c>
      <c r="F1600" s="5">
        <f>E1600+(E1600*$N$4)/100</f>
        <v>110.12</v>
      </c>
      <c r="G1600" s="35">
        <v>93</v>
      </c>
      <c r="H1600" s="47" t="s">
        <v>56</v>
      </c>
      <c r="I1600" s="35">
        <v>180</v>
      </c>
      <c r="J1600" s="99">
        <v>6</v>
      </c>
      <c r="K1600" s="93" t="s">
        <v>50</v>
      </c>
      <c r="L1600" s="182">
        <f>F1600-(F1600*$N$5)/100</f>
        <v>110.12</v>
      </c>
      <c r="M1600" s="183">
        <f>IF($N$5="",(F1600*$P$5)/100+F1600,L1600+(L1600*$P$5)/100)</f>
        <v>110.12</v>
      </c>
      <c r="P1600" s="192"/>
    </row>
    <row r="1601" spans="1:16" ht="11.25" hidden="1" customHeight="1">
      <c r="A1601" s="98"/>
      <c r="B1601" s="74"/>
      <c r="C1601" s="74"/>
      <c r="D1601" s="167" t="s">
        <v>1516</v>
      </c>
      <c r="E1601" s="14"/>
      <c r="F1601" s="14"/>
      <c r="G1601" s="35"/>
      <c r="H1601" s="47"/>
      <c r="I1601" s="35"/>
      <c r="J1601" s="99"/>
      <c r="K1601" s="93"/>
      <c r="L1601" s="182"/>
      <c r="M1601" s="183"/>
      <c r="P1601" s="192"/>
    </row>
    <row r="1602" spans="1:16" ht="11.25" hidden="1" customHeight="1">
      <c r="A1602" s="268" t="s">
        <v>3077</v>
      </c>
      <c r="B1602" s="269"/>
      <c r="C1602" s="269"/>
      <c r="D1602" s="269"/>
      <c r="E1602" s="277"/>
      <c r="F1602" s="277"/>
      <c r="G1602" s="269"/>
      <c r="H1602" s="269"/>
      <c r="I1602" s="269"/>
      <c r="J1602" s="269"/>
      <c r="K1602" s="270"/>
      <c r="L1602" s="184"/>
      <c r="M1602" s="185"/>
      <c r="P1602" s="192"/>
    </row>
    <row r="1603" spans="1:16" ht="11.25" hidden="1" customHeight="1">
      <c r="A1603" s="98" t="s">
        <v>1521</v>
      </c>
      <c r="B1603" s="74">
        <v>0</v>
      </c>
      <c r="C1603" s="74">
        <v>0</v>
      </c>
      <c r="D1603" s="167" t="s">
        <v>2100</v>
      </c>
      <c r="E1603" s="108">
        <v>96.55</v>
      </c>
      <c r="F1603" s="5">
        <f>E1603+(E1603*$N$4)/100</f>
        <v>96.55</v>
      </c>
      <c r="G1603" s="35">
        <v>92</v>
      </c>
      <c r="H1603" s="47" t="s">
        <v>1518</v>
      </c>
      <c r="I1603" s="35">
        <v>120</v>
      </c>
      <c r="J1603" s="99">
        <v>0</v>
      </c>
      <c r="K1603" s="93" t="s">
        <v>65</v>
      </c>
      <c r="L1603" s="182">
        <f>F1603-(F1603*$N$5)/100</f>
        <v>96.55</v>
      </c>
      <c r="M1603" s="183">
        <f>IF($N$5="",(F1603*$P$5)/100+F1603,L1603+(L1603*$P$5)/100)</f>
        <v>96.55</v>
      </c>
      <c r="P1603" s="192"/>
    </row>
    <row r="1604" spans="1:16" ht="11.25" hidden="1" customHeight="1">
      <c r="A1604" s="98"/>
      <c r="B1604" s="74"/>
      <c r="C1604" s="74"/>
      <c r="D1604" s="167" t="s">
        <v>1519</v>
      </c>
      <c r="E1604" s="14"/>
      <c r="F1604" s="14"/>
      <c r="G1604" s="35"/>
      <c r="H1604" s="47"/>
      <c r="I1604" s="35"/>
      <c r="J1604" s="99"/>
      <c r="K1604" s="93"/>
      <c r="L1604" s="182"/>
      <c r="M1604" s="183"/>
      <c r="P1604" s="192"/>
    </row>
    <row r="1605" spans="1:16" ht="11.25" hidden="1" customHeight="1">
      <c r="A1605" s="271" t="s">
        <v>341</v>
      </c>
      <c r="B1605" s="272"/>
      <c r="C1605" s="272"/>
      <c r="D1605" s="272"/>
      <c r="E1605" s="272"/>
      <c r="F1605" s="272"/>
      <c r="G1605" s="272"/>
      <c r="H1605" s="272"/>
      <c r="I1605" s="272"/>
      <c r="J1605" s="272"/>
      <c r="K1605" s="273"/>
      <c r="L1605" s="184"/>
      <c r="M1605" s="185"/>
      <c r="P1605" s="192"/>
    </row>
    <row r="1606" spans="1:16" ht="11.25" hidden="1" customHeight="1">
      <c r="A1606" s="268" t="s">
        <v>3076</v>
      </c>
      <c r="B1606" s="269"/>
      <c r="C1606" s="269"/>
      <c r="D1606" s="269"/>
      <c r="E1606" s="269"/>
      <c r="F1606" s="269"/>
      <c r="G1606" s="269"/>
      <c r="H1606" s="269"/>
      <c r="I1606" s="269"/>
      <c r="J1606" s="269"/>
      <c r="K1606" s="270"/>
      <c r="L1606" s="184"/>
      <c r="M1606" s="185"/>
      <c r="P1606" s="192"/>
    </row>
    <row r="1607" spans="1:16" ht="11.25" hidden="1" customHeight="1">
      <c r="A1607" s="65" t="s">
        <v>1938</v>
      </c>
      <c r="B1607" s="77" t="s">
        <v>2651</v>
      </c>
      <c r="C1607" s="77" t="s">
        <v>3453</v>
      </c>
      <c r="D1607" s="158" t="s">
        <v>3537</v>
      </c>
      <c r="E1607" s="6">
        <v>67.673379179610663</v>
      </c>
      <c r="F1607" s="13">
        <f t="shared" ref="F1607:F1616" si="155">E1607+(E1607*$N$4)/100</f>
        <v>67.673379179610663</v>
      </c>
      <c r="G1607" s="38">
        <v>314</v>
      </c>
      <c r="H1607" s="39">
        <v>156</v>
      </c>
      <c r="I1607" s="38">
        <v>46</v>
      </c>
      <c r="J1607" s="21">
        <v>24</v>
      </c>
      <c r="K1607" s="22" t="s">
        <v>11</v>
      </c>
      <c r="L1607" s="182">
        <f t="shared" ref="L1607:L1616" si="156">F1607-(F1607*$N$5)/100</f>
        <v>67.673379179610663</v>
      </c>
      <c r="M1607" s="183">
        <f t="shared" ref="M1607:M1616" si="157">IF($N$5="",(F1607*$P$5)/100+F1607,L1607+(L1607*$P$5)/100)</f>
        <v>67.673379179610663</v>
      </c>
      <c r="P1607" s="192"/>
    </row>
    <row r="1608" spans="1:16" ht="12.75" hidden="1">
      <c r="A1608" s="65" t="s">
        <v>1980</v>
      </c>
      <c r="B1608" s="77" t="s">
        <v>2612</v>
      </c>
      <c r="C1608" s="77">
        <v>0</v>
      </c>
      <c r="D1608" s="158" t="s">
        <v>3529</v>
      </c>
      <c r="E1608" s="6">
        <v>119.00134017505508</v>
      </c>
      <c r="F1608" s="13">
        <f t="shared" si="155"/>
        <v>119.00134017505508</v>
      </c>
      <c r="G1608" s="38">
        <v>155</v>
      </c>
      <c r="H1608" s="39">
        <v>83</v>
      </c>
      <c r="I1608" s="38">
        <v>199</v>
      </c>
      <c r="J1608" s="21">
        <v>10</v>
      </c>
      <c r="K1608" s="22" t="s">
        <v>12</v>
      </c>
      <c r="L1608" s="182">
        <f t="shared" si="156"/>
        <v>119.00134017505508</v>
      </c>
      <c r="M1608" s="183">
        <f t="shared" si="157"/>
        <v>119.00134017505508</v>
      </c>
      <c r="P1608" s="192"/>
    </row>
    <row r="1609" spans="1:16" ht="11.25" hidden="1" customHeight="1">
      <c r="A1609" s="65" t="s">
        <v>1982</v>
      </c>
      <c r="B1609" s="77" t="s">
        <v>2514</v>
      </c>
      <c r="C1609" s="77" t="s">
        <v>1020</v>
      </c>
      <c r="D1609" s="158" t="s">
        <v>1023</v>
      </c>
      <c r="E1609" s="6">
        <v>160.73813508479998</v>
      </c>
      <c r="F1609" s="13">
        <f t="shared" si="155"/>
        <v>160.73813508479998</v>
      </c>
      <c r="G1609" s="38">
        <v>137</v>
      </c>
      <c r="H1609" s="39">
        <v>66</v>
      </c>
      <c r="I1609" s="38">
        <v>290</v>
      </c>
      <c r="J1609" s="21">
        <v>1</v>
      </c>
      <c r="K1609" s="22" t="s">
        <v>12</v>
      </c>
      <c r="L1609" s="182">
        <f t="shared" si="156"/>
        <v>160.73813508479998</v>
      </c>
      <c r="M1609" s="183">
        <f t="shared" si="157"/>
        <v>160.73813508479998</v>
      </c>
      <c r="P1609" s="192"/>
    </row>
    <row r="1610" spans="1:16" ht="11.25" hidden="1" customHeight="1">
      <c r="A1610" s="249" t="s">
        <v>2197</v>
      </c>
      <c r="B1610" s="250" t="s">
        <v>3531</v>
      </c>
      <c r="C1610" s="250">
        <v>0</v>
      </c>
      <c r="D1610" s="251" t="s">
        <v>3532</v>
      </c>
      <c r="E1610" s="252">
        <v>157.66524800000002</v>
      </c>
      <c r="F1610" s="237">
        <f t="shared" si="155"/>
        <v>157.66524800000002</v>
      </c>
      <c r="G1610" s="253">
        <v>242</v>
      </c>
      <c r="H1610" s="254">
        <v>110</v>
      </c>
      <c r="I1610" s="253">
        <v>122</v>
      </c>
      <c r="J1610" s="255">
        <v>1</v>
      </c>
      <c r="K1610" s="256" t="s">
        <v>13</v>
      </c>
      <c r="L1610" s="182">
        <f t="shared" si="156"/>
        <v>157.66524800000002</v>
      </c>
      <c r="M1610" s="183">
        <f t="shared" si="157"/>
        <v>157.66524800000002</v>
      </c>
      <c r="P1610" s="192"/>
    </row>
    <row r="1611" spans="1:16" ht="11.25" hidden="1" customHeight="1">
      <c r="A1611" s="65" t="s">
        <v>2199</v>
      </c>
      <c r="B1611" s="77" t="s">
        <v>3534</v>
      </c>
      <c r="C1611" s="77" t="s">
        <v>690</v>
      </c>
      <c r="D1611" s="158" t="s">
        <v>3535</v>
      </c>
      <c r="E1611" s="6">
        <v>203.64274202227423</v>
      </c>
      <c r="F1611" s="13">
        <f t="shared" si="155"/>
        <v>203.64274202227423</v>
      </c>
      <c r="G1611" s="38">
        <v>219</v>
      </c>
      <c r="H1611" s="39">
        <v>109</v>
      </c>
      <c r="I1611" s="38">
        <v>145</v>
      </c>
      <c r="J1611" s="21">
        <v>1</v>
      </c>
      <c r="K1611" s="22" t="s">
        <v>13</v>
      </c>
      <c r="L1611" s="182">
        <f t="shared" si="156"/>
        <v>203.64274202227423</v>
      </c>
      <c r="M1611" s="183">
        <f t="shared" si="157"/>
        <v>203.64274202227423</v>
      </c>
      <c r="P1611" s="192"/>
    </row>
    <row r="1612" spans="1:16" ht="11.25" hidden="1" customHeight="1">
      <c r="A1612" s="249" t="s">
        <v>942</v>
      </c>
      <c r="B1612" s="250" t="s">
        <v>3530</v>
      </c>
      <c r="C1612" s="250" t="s">
        <v>2788</v>
      </c>
      <c r="D1612" s="251" t="s">
        <v>3533</v>
      </c>
      <c r="E1612" s="252">
        <v>159.74199999999999</v>
      </c>
      <c r="F1612" s="13">
        <f t="shared" si="155"/>
        <v>159.74199999999999</v>
      </c>
      <c r="G1612" s="253">
        <v>223</v>
      </c>
      <c r="H1612" s="254">
        <v>120</v>
      </c>
      <c r="I1612" s="253">
        <v>172</v>
      </c>
      <c r="J1612" s="255">
        <v>1</v>
      </c>
      <c r="K1612" s="256" t="s">
        <v>13</v>
      </c>
      <c r="L1612" s="182">
        <f t="shared" si="156"/>
        <v>159.74199999999999</v>
      </c>
      <c r="M1612" s="183">
        <f t="shared" si="157"/>
        <v>159.74199999999999</v>
      </c>
      <c r="P1612" s="192"/>
    </row>
    <row r="1613" spans="1:16" ht="11.25" hidden="1" customHeight="1">
      <c r="A1613" s="65" t="s">
        <v>980</v>
      </c>
      <c r="B1613" s="77">
        <v>0</v>
      </c>
      <c r="C1613" s="77" t="s">
        <v>1070</v>
      </c>
      <c r="D1613" s="158" t="s">
        <v>1072</v>
      </c>
      <c r="E1613" s="6">
        <v>190.82752854093101</v>
      </c>
      <c r="F1613" s="13">
        <f t="shared" si="155"/>
        <v>190.82752854093101</v>
      </c>
      <c r="G1613" s="38">
        <v>191</v>
      </c>
      <c r="H1613" s="39">
        <v>84</v>
      </c>
      <c r="I1613" s="38">
        <v>145</v>
      </c>
      <c r="J1613" s="21">
        <v>0</v>
      </c>
      <c r="K1613" s="22" t="s">
        <v>12</v>
      </c>
      <c r="L1613" s="182">
        <f t="shared" si="156"/>
        <v>190.82752854093101</v>
      </c>
      <c r="M1613" s="183">
        <f t="shared" si="157"/>
        <v>190.82752854093101</v>
      </c>
      <c r="P1613" s="192"/>
    </row>
    <row r="1614" spans="1:16" ht="12.75" hidden="1">
      <c r="A1614" s="65" t="s">
        <v>980</v>
      </c>
      <c r="B1614" s="77">
        <v>0</v>
      </c>
      <c r="C1614" s="77" t="s">
        <v>1070</v>
      </c>
      <c r="D1614" s="158" t="s">
        <v>2634</v>
      </c>
      <c r="E1614" s="6">
        <v>190.82752854093101</v>
      </c>
      <c r="F1614" s="13">
        <f t="shared" si="155"/>
        <v>190.82752854093101</v>
      </c>
      <c r="G1614" s="38">
        <v>191</v>
      </c>
      <c r="H1614" s="39">
        <v>84</v>
      </c>
      <c r="I1614" s="38">
        <v>145</v>
      </c>
      <c r="J1614" s="21">
        <v>0</v>
      </c>
      <c r="K1614" s="22" t="s">
        <v>12</v>
      </c>
      <c r="L1614" s="182">
        <f t="shared" si="156"/>
        <v>190.82752854093101</v>
      </c>
      <c r="M1614" s="183">
        <f t="shared" si="157"/>
        <v>190.82752854093101</v>
      </c>
      <c r="P1614" s="192"/>
    </row>
    <row r="1615" spans="1:16" ht="12.75" hidden="1">
      <c r="A1615" s="65" t="s">
        <v>1804</v>
      </c>
      <c r="B1615" s="77">
        <v>0</v>
      </c>
      <c r="C1615" s="77">
        <v>0</v>
      </c>
      <c r="D1615" s="158" t="s">
        <v>1206</v>
      </c>
      <c r="E1615" s="6">
        <v>224.88921322400421</v>
      </c>
      <c r="F1615" s="13">
        <f t="shared" si="155"/>
        <v>224.88921322400421</v>
      </c>
      <c r="G1615" s="38">
        <v>137</v>
      </c>
      <c r="H1615" s="39">
        <v>81</v>
      </c>
      <c r="I1615" s="38">
        <v>280.2</v>
      </c>
      <c r="J1615" s="21">
        <v>0</v>
      </c>
      <c r="K1615" s="22" t="s">
        <v>13</v>
      </c>
      <c r="L1615" s="182">
        <f t="shared" si="156"/>
        <v>224.88921322400421</v>
      </c>
      <c r="M1615" s="183">
        <f t="shared" si="157"/>
        <v>224.88921322400421</v>
      </c>
      <c r="P1615" s="192"/>
    </row>
    <row r="1616" spans="1:16" ht="19.5" hidden="1">
      <c r="A1616" s="65" t="s">
        <v>1998</v>
      </c>
      <c r="B1616" s="77" t="s">
        <v>1523</v>
      </c>
      <c r="C1616" s="77" t="s">
        <v>1524</v>
      </c>
      <c r="D1616" s="158" t="s">
        <v>2101</v>
      </c>
      <c r="E1616" s="6">
        <v>251.7299659090944</v>
      </c>
      <c r="F1616" s="13">
        <f t="shared" si="155"/>
        <v>251.7299659090944</v>
      </c>
      <c r="G1616" s="38">
        <v>155</v>
      </c>
      <c r="H1616" s="39">
        <v>88.5</v>
      </c>
      <c r="I1616" s="38">
        <v>315.5</v>
      </c>
      <c r="J1616" s="21">
        <v>1</v>
      </c>
      <c r="K1616" s="22" t="s">
        <v>13</v>
      </c>
      <c r="L1616" s="182">
        <f t="shared" si="156"/>
        <v>251.7299659090944</v>
      </c>
      <c r="M1616" s="183">
        <f t="shared" si="157"/>
        <v>251.7299659090944</v>
      </c>
      <c r="P1616" s="192"/>
    </row>
    <row r="1617" spans="1:16" ht="14.25" hidden="1">
      <c r="A1617" s="268" t="s">
        <v>1633</v>
      </c>
      <c r="B1617" s="269"/>
      <c r="C1617" s="269"/>
      <c r="D1617" s="269" t="s">
        <v>1632</v>
      </c>
      <c r="E1617" s="269"/>
      <c r="F1617" s="269"/>
      <c r="G1617" s="269"/>
      <c r="H1617" s="269"/>
      <c r="I1617" s="269"/>
      <c r="J1617" s="269"/>
      <c r="K1617" s="270"/>
      <c r="L1617" s="184"/>
      <c r="M1617" s="185"/>
      <c r="P1617" s="192"/>
    </row>
    <row r="1618" spans="1:16" ht="12.75" hidden="1">
      <c r="A1618" s="65" t="s">
        <v>1807</v>
      </c>
      <c r="B1618" s="77" t="s">
        <v>2364</v>
      </c>
      <c r="C1618" s="77" t="s">
        <v>2365</v>
      </c>
      <c r="D1618" s="158" t="s">
        <v>2366</v>
      </c>
      <c r="E1618" s="6">
        <v>52.165568</v>
      </c>
      <c r="F1618" s="13">
        <f>E1618+(E1618*$N$4)/100</f>
        <v>52.165568</v>
      </c>
      <c r="G1618" s="38">
        <v>220</v>
      </c>
      <c r="H1618" s="39">
        <v>200</v>
      </c>
      <c r="I1618" s="38">
        <v>20</v>
      </c>
      <c r="J1618" s="21">
        <v>6</v>
      </c>
      <c r="K1618" s="22" t="s">
        <v>43</v>
      </c>
      <c r="L1618" s="182">
        <f>F1618-(F1618*$N$5)/100</f>
        <v>52.165568</v>
      </c>
      <c r="M1618" s="183">
        <f>IF($N$5="",(F1618*$P$5)/100+F1618,L1618+(L1618*$P$5)/100)</f>
        <v>52.165568</v>
      </c>
      <c r="P1618" s="192"/>
    </row>
    <row r="1619" spans="1:16" ht="11.25" hidden="1" customHeight="1">
      <c r="A1619" s="65" t="s">
        <v>265</v>
      </c>
      <c r="B1619" s="77">
        <v>0</v>
      </c>
      <c r="C1619" s="77">
        <v>0</v>
      </c>
      <c r="D1619" s="158" t="s">
        <v>688</v>
      </c>
      <c r="E1619" s="6">
        <v>79.438944000000006</v>
      </c>
      <c r="F1619" s="13">
        <f>E1619+(E1619*$N$4)/100</f>
        <v>79.438944000000006</v>
      </c>
      <c r="G1619" s="38">
        <v>195</v>
      </c>
      <c r="H1619" s="39">
        <v>212</v>
      </c>
      <c r="I1619" s="38">
        <v>18</v>
      </c>
      <c r="J1619" s="21">
        <v>6</v>
      </c>
      <c r="K1619" s="22" t="s">
        <v>43</v>
      </c>
      <c r="L1619" s="182">
        <f>F1619-(F1619*$N$5)/100</f>
        <v>79.438944000000006</v>
      </c>
      <c r="M1619" s="183">
        <f>IF($N$5="",(F1619*$P$5)/100+F1619,L1619+(L1619*$P$5)/100)</f>
        <v>79.438944000000006</v>
      </c>
      <c r="P1619" s="192"/>
    </row>
    <row r="1620" spans="1:16" ht="11.25" hidden="1" customHeight="1">
      <c r="A1620" s="65" t="s">
        <v>266</v>
      </c>
      <c r="B1620" s="77">
        <v>0</v>
      </c>
      <c r="C1620" s="77">
        <v>0</v>
      </c>
      <c r="D1620" s="158" t="s">
        <v>689</v>
      </c>
      <c r="E1620" s="6">
        <v>68.359823999999989</v>
      </c>
      <c r="F1620" s="13">
        <f>E1620+(E1620*$N$4)/100</f>
        <v>68.359823999999989</v>
      </c>
      <c r="G1620" s="38">
        <v>193</v>
      </c>
      <c r="H1620" s="39">
        <v>212</v>
      </c>
      <c r="I1620" s="38">
        <v>28</v>
      </c>
      <c r="J1620" s="21">
        <v>6</v>
      </c>
      <c r="K1620" s="22" t="s">
        <v>43</v>
      </c>
      <c r="L1620" s="182">
        <f>F1620-(F1620*$N$5)/100</f>
        <v>68.359823999999989</v>
      </c>
      <c r="M1620" s="183">
        <f>IF($N$5="",(F1620*$P$5)/100+F1620,L1620+(L1620*$P$5)/100)</f>
        <v>68.359823999999989</v>
      </c>
      <c r="P1620" s="192"/>
    </row>
    <row r="1621" spans="1:16" ht="11.25" hidden="1" customHeight="1">
      <c r="A1621" s="281" t="s">
        <v>50</v>
      </c>
      <c r="B1621" s="277"/>
      <c r="C1621" s="277"/>
      <c r="D1621" s="277"/>
      <c r="E1621" s="277"/>
      <c r="F1621" s="277"/>
      <c r="G1621" s="277"/>
      <c r="H1621" s="277"/>
      <c r="I1621" s="277"/>
      <c r="J1621" s="277"/>
      <c r="K1621" s="282"/>
      <c r="L1621" s="184"/>
      <c r="M1621" s="185"/>
      <c r="P1621" s="192"/>
    </row>
    <row r="1622" spans="1:16" ht="11.25" hidden="1" customHeight="1">
      <c r="A1622" s="117" t="s">
        <v>816</v>
      </c>
      <c r="B1622" s="118" t="s">
        <v>563</v>
      </c>
      <c r="C1622" s="118">
        <v>0</v>
      </c>
      <c r="D1622" s="170" t="s">
        <v>1005</v>
      </c>
      <c r="E1622" s="92">
        <v>63.630527999999998</v>
      </c>
      <c r="F1622" s="13">
        <f>E1622+(E1622*$N$4)/100</f>
        <v>63.630527999999998</v>
      </c>
      <c r="G1622" s="109">
        <v>75</v>
      </c>
      <c r="H1622" s="110" t="s">
        <v>52</v>
      </c>
      <c r="I1622" s="109">
        <v>120</v>
      </c>
      <c r="J1622" s="111">
        <v>6</v>
      </c>
      <c r="K1622" s="112" t="s">
        <v>50</v>
      </c>
      <c r="L1622" s="182">
        <f>F1622-(F1622*$N$5)/100</f>
        <v>63.630527999999998</v>
      </c>
      <c r="M1622" s="183">
        <f>IF($N$5="",(F1622*$P$5)/100+F1622,L1622+(L1622*$P$5)/100)</f>
        <v>63.630527999999998</v>
      </c>
      <c r="P1622" s="192"/>
    </row>
    <row r="1623" spans="1:16" ht="11.25" hidden="1" customHeight="1">
      <c r="A1623" s="128" t="s">
        <v>828</v>
      </c>
      <c r="B1623" s="79"/>
      <c r="C1623" s="79" t="s">
        <v>787</v>
      </c>
      <c r="D1623" s="167" t="s">
        <v>790</v>
      </c>
      <c r="E1623" s="129">
        <v>53.091583999999997</v>
      </c>
      <c r="F1623" s="13">
        <f>E1623+(E1623*$N$4)/100</f>
        <v>53.091583999999997</v>
      </c>
      <c r="G1623" s="131"/>
      <c r="H1623" s="123"/>
      <c r="I1623" s="122"/>
      <c r="J1623" s="124"/>
      <c r="K1623" s="125"/>
      <c r="L1623" s="182">
        <f>F1623-(F1623*$N$5)/100</f>
        <v>53.091583999999997</v>
      </c>
      <c r="M1623" s="183">
        <f>IF($N$5="",(F1623*$P$5)/100+F1623,L1623+(L1623*$P$5)/100)</f>
        <v>53.091583999999997</v>
      </c>
      <c r="P1623" s="192"/>
    </row>
    <row r="1624" spans="1:16" ht="11.25" hidden="1" customHeight="1">
      <c r="A1624" s="70"/>
      <c r="B1624" s="79"/>
      <c r="C1624" s="79"/>
      <c r="D1624" s="167" t="s">
        <v>791</v>
      </c>
      <c r="E1624" s="129"/>
      <c r="F1624" s="129"/>
      <c r="G1624" s="132"/>
      <c r="H1624" s="47"/>
      <c r="I1624" s="35"/>
      <c r="J1624" s="99"/>
      <c r="K1624" s="93"/>
      <c r="L1624" s="182"/>
      <c r="M1624" s="183"/>
      <c r="P1624" s="192"/>
    </row>
    <row r="1625" spans="1:16" ht="11.25" hidden="1" customHeight="1">
      <c r="A1625" s="71"/>
      <c r="B1625" s="80"/>
      <c r="C1625" s="80"/>
      <c r="D1625" s="173" t="s">
        <v>792</v>
      </c>
      <c r="E1625" s="129"/>
      <c r="F1625" s="129"/>
      <c r="G1625" s="133"/>
      <c r="H1625" s="114"/>
      <c r="I1625" s="113"/>
      <c r="J1625" s="115"/>
      <c r="K1625" s="116"/>
      <c r="L1625" s="182"/>
      <c r="M1625" s="183"/>
      <c r="P1625" s="192"/>
    </row>
    <row r="1626" spans="1:16" ht="11.25" hidden="1" customHeight="1">
      <c r="A1626" s="71" t="s">
        <v>304</v>
      </c>
      <c r="B1626" s="80" t="s">
        <v>1499</v>
      </c>
      <c r="C1626" s="80" t="s">
        <v>1500</v>
      </c>
      <c r="D1626" s="173" t="s">
        <v>994</v>
      </c>
      <c r="E1626" s="129">
        <v>65.780208000000002</v>
      </c>
      <c r="F1626" s="13">
        <f>E1626+(E1626*$N$4)/100</f>
        <v>65.780208000000002</v>
      </c>
      <c r="G1626" s="133">
        <v>67</v>
      </c>
      <c r="H1626" s="114" t="s">
        <v>52</v>
      </c>
      <c r="I1626" s="113">
        <v>75</v>
      </c>
      <c r="J1626" s="115"/>
      <c r="K1626" s="116" t="s">
        <v>50</v>
      </c>
      <c r="L1626" s="182">
        <f>F1626-(F1626*$N$5)/100</f>
        <v>65.780208000000002</v>
      </c>
      <c r="M1626" s="183">
        <f>IF($N$5="",(F1626*$P$5)/100+F1626,L1626+(L1626*$P$5)/100)</f>
        <v>65.780208000000002</v>
      </c>
      <c r="P1626" s="192"/>
    </row>
    <row r="1627" spans="1:16" ht="11.25" hidden="1" customHeight="1">
      <c r="A1627" s="278" t="s">
        <v>3077</v>
      </c>
      <c r="B1627" s="279"/>
      <c r="C1627" s="279"/>
      <c r="D1627" s="279"/>
      <c r="E1627" s="279"/>
      <c r="F1627" s="279"/>
      <c r="G1627" s="279"/>
      <c r="H1627" s="279"/>
      <c r="I1627" s="279"/>
      <c r="J1627" s="279"/>
      <c r="K1627" s="280"/>
      <c r="L1627" s="184"/>
      <c r="M1627" s="185"/>
      <c r="P1627" s="192"/>
    </row>
    <row r="1628" spans="1:16" s="9" customFormat="1" ht="11.25" hidden="1" customHeight="1">
      <c r="A1628" s="69" t="s">
        <v>3184</v>
      </c>
      <c r="B1628" s="78"/>
      <c r="C1628" s="78" t="s">
        <v>3379</v>
      </c>
      <c r="D1628" s="165" t="s">
        <v>3380</v>
      </c>
      <c r="E1628" s="15">
        <v>101.80739037153883</v>
      </c>
      <c r="F1628" s="13">
        <f>E1628+(E1628*$N$4)/100</f>
        <v>101.80739037153883</v>
      </c>
      <c r="G1628" s="43">
        <v>72</v>
      </c>
      <c r="H1628" s="53" t="s">
        <v>3383</v>
      </c>
      <c r="I1628" s="43">
        <v>124</v>
      </c>
      <c r="J1628" s="31"/>
      <c r="K1628" s="32" t="s">
        <v>574</v>
      </c>
      <c r="L1628" s="182">
        <f t="shared" ref="L1628:L1634" si="158">F1628-(F1628*$N$5)/100</f>
        <v>101.80739037153883</v>
      </c>
      <c r="M1628" s="183">
        <f>IF($N$5="",(F1628*$P$5)/100+F1628,L1628+(L1628*$P$5)/100)</f>
        <v>101.80739037153883</v>
      </c>
      <c r="N1628" s="262"/>
      <c r="O1628" s="228"/>
      <c r="P1628" s="192"/>
    </row>
    <row r="1629" spans="1:16" ht="11.25" hidden="1" customHeight="1">
      <c r="A1629" s="69"/>
      <c r="B1629" s="78"/>
      <c r="C1629" s="78"/>
      <c r="D1629" s="165" t="s">
        <v>3381</v>
      </c>
      <c r="E1629" s="15"/>
      <c r="F1629" s="15"/>
      <c r="G1629" s="43"/>
      <c r="H1629" s="53"/>
      <c r="I1629" s="43"/>
      <c r="J1629" s="31"/>
      <c r="K1629" s="32"/>
      <c r="L1629" s="182"/>
      <c r="M1629" s="183"/>
      <c r="P1629" s="192"/>
    </row>
    <row r="1630" spans="1:16" ht="11.25" hidden="1" customHeight="1">
      <c r="A1630" s="66"/>
      <c r="B1630" s="81"/>
      <c r="C1630" s="81"/>
      <c r="D1630" s="166" t="s">
        <v>3382</v>
      </c>
      <c r="E1630" s="11"/>
      <c r="F1630" s="11"/>
      <c r="G1630" s="40"/>
      <c r="H1630" s="50"/>
      <c r="I1630" s="40"/>
      <c r="J1630" s="23"/>
      <c r="K1630" s="24"/>
      <c r="L1630" s="182"/>
      <c r="M1630" s="183"/>
      <c r="P1630" s="192"/>
    </row>
    <row r="1631" spans="1:16" s="3" customFormat="1" ht="11.25" hidden="1" customHeight="1">
      <c r="A1631" s="70" t="s">
        <v>3270</v>
      </c>
      <c r="B1631" s="79" t="s">
        <v>3107</v>
      </c>
      <c r="C1631" s="79" t="s">
        <v>3108</v>
      </c>
      <c r="D1631" s="165" t="s">
        <v>3110</v>
      </c>
      <c r="E1631" s="55">
        <v>77.507539199999997</v>
      </c>
      <c r="F1631" s="13">
        <f>E1631+(E1631*$N$4)/100</f>
        <v>77.507539199999997</v>
      </c>
      <c r="G1631" s="56">
        <v>86</v>
      </c>
      <c r="H1631" s="57" t="s">
        <v>52</v>
      </c>
      <c r="I1631" s="56">
        <v>140</v>
      </c>
      <c r="J1631" s="58">
        <v>0</v>
      </c>
      <c r="K1631" s="59" t="s">
        <v>574</v>
      </c>
      <c r="L1631" s="182">
        <f t="shared" si="158"/>
        <v>77.507539199999997</v>
      </c>
      <c r="M1631" s="183">
        <f>IF($N$5="",(F1631*$P$5)/100+F1631,L1631+(L1631*$P$5)/100)</f>
        <v>77.507539199999997</v>
      </c>
      <c r="N1631" s="262"/>
      <c r="O1631" s="228"/>
      <c r="P1631" s="192"/>
    </row>
    <row r="1632" spans="1:16" ht="11.25" hidden="1" customHeight="1">
      <c r="A1632" s="68"/>
      <c r="B1632" s="76"/>
      <c r="C1632" s="76"/>
      <c r="D1632" s="162" t="s">
        <v>1056</v>
      </c>
      <c r="E1632" s="13"/>
      <c r="F1632" s="13"/>
      <c r="G1632" s="41"/>
      <c r="H1632" s="51"/>
      <c r="I1632" s="41"/>
      <c r="J1632" s="27"/>
      <c r="K1632" s="28"/>
      <c r="L1632" s="182"/>
      <c r="M1632" s="183"/>
      <c r="P1632" s="192"/>
    </row>
    <row r="1633" spans="1:16" ht="11.25" hidden="1" customHeight="1">
      <c r="A1633" s="71" t="s">
        <v>873</v>
      </c>
      <c r="B1633" s="80" t="s">
        <v>545</v>
      </c>
      <c r="C1633" s="80">
        <v>0</v>
      </c>
      <c r="D1633" s="166" t="s">
        <v>341</v>
      </c>
      <c r="E1633" s="14">
        <v>62.446484055143578</v>
      </c>
      <c r="F1633" s="13">
        <f>E1633+(E1633*$N$4)/100</f>
        <v>62.446484055143578</v>
      </c>
      <c r="G1633" s="42">
        <v>75</v>
      </c>
      <c r="H1633" s="52" t="s">
        <v>52</v>
      </c>
      <c r="I1633" s="42">
        <v>90</v>
      </c>
      <c r="J1633" s="29">
        <v>6</v>
      </c>
      <c r="K1633" s="30" t="s">
        <v>574</v>
      </c>
      <c r="L1633" s="182">
        <f t="shared" si="158"/>
        <v>62.446484055143578</v>
      </c>
      <c r="M1633" s="183">
        <f>IF($N$5="",(F1633*$P$5)/100+F1633,L1633+(L1633*$P$5)/100)</f>
        <v>62.446484055143578</v>
      </c>
      <c r="P1633" s="192"/>
    </row>
    <row r="1634" spans="1:16" ht="11.25" hidden="1" customHeight="1">
      <c r="A1634" s="126" t="s">
        <v>289</v>
      </c>
      <c r="B1634" s="127"/>
      <c r="C1634" s="127"/>
      <c r="D1634" s="170" t="s">
        <v>3508</v>
      </c>
      <c r="E1634" s="92">
        <v>93.411923088523579</v>
      </c>
      <c r="F1634" s="13">
        <f>E1634+(E1634*$N$4)/100</f>
        <v>93.411923088523579</v>
      </c>
      <c r="G1634" s="130">
        <v>84</v>
      </c>
      <c r="H1634" s="130">
        <v>9</v>
      </c>
      <c r="I1634" s="130">
        <v>77</v>
      </c>
      <c r="J1634" s="130"/>
      <c r="K1634" s="30" t="s">
        <v>600</v>
      </c>
      <c r="L1634" s="182">
        <f t="shared" si="158"/>
        <v>93.411923088523579</v>
      </c>
      <c r="M1634" s="183">
        <f>IF($N$5="",(F1634*$P$5)/100+F1634,L1634+(L1634*$P$5)/100)</f>
        <v>93.411923088523579</v>
      </c>
      <c r="P1634" s="192"/>
    </row>
    <row r="1635" spans="1:16" ht="11.25" customHeight="1">
      <c r="A1635" s="271" t="s">
        <v>342</v>
      </c>
      <c r="B1635" s="272"/>
      <c r="C1635" s="272"/>
      <c r="D1635" s="272"/>
      <c r="E1635" s="272"/>
      <c r="F1635" s="272"/>
      <c r="G1635" s="272"/>
      <c r="H1635" s="272"/>
      <c r="I1635" s="272"/>
      <c r="J1635" s="272"/>
      <c r="K1635" s="273"/>
      <c r="L1635" s="184"/>
      <c r="M1635" s="185"/>
      <c r="P1635" s="192"/>
    </row>
    <row r="1636" spans="1:16" ht="11.25" customHeight="1">
      <c r="A1636" s="268" t="s">
        <v>3076</v>
      </c>
      <c r="B1636" s="269"/>
      <c r="C1636" s="269"/>
      <c r="D1636" s="269"/>
      <c r="E1636" s="269"/>
      <c r="F1636" s="269"/>
      <c r="G1636" s="269"/>
      <c r="H1636" s="269"/>
      <c r="I1636" s="269"/>
      <c r="J1636" s="269"/>
      <c r="K1636" s="270"/>
      <c r="L1636" s="184"/>
      <c r="M1636" s="185"/>
      <c r="P1636" s="192"/>
    </row>
    <row r="1637" spans="1:16" ht="11.25" customHeight="1">
      <c r="A1637" s="65" t="s">
        <v>1863</v>
      </c>
      <c r="B1637" s="77" t="s">
        <v>3120</v>
      </c>
      <c r="C1637" s="77" t="s">
        <v>3435</v>
      </c>
      <c r="D1637" s="158" t="s">
        <v>1454</v>
      </c>
      <c r="E1637" s="6">
        <v>85.635704935446924</v>
      </c>
      <c r="F1637" s="13">
        <f t="shared" ref="F1637:F1646" si="159">E1637+(E1637*$N$4)/100</f>
        <v>85.635704935446924</v>
      </c>
      <c r="G1637" s="38">
        <v>277</v>
      </c>
      <c r="H1637" s="39">
        <v>231</v>
      </c>
      <c r="I1637" s="38">
        <v>58</v>
      </c>
      <c r="J1637" s="21">
        <v>16</v>
      </c>
      <c r="K1637" s="22" t="s">
        <v>11</v>
      </c>
      <c r="L1637" s="182">
        <f t="shared" ref="L1637:L1680" si="160">F1637-(F1637*$N$5)/100</f>
        <v>85.635704935446924</v>
      </c>
      <c r="M1637" s="183">
        <f t="shared" ref="M1637:M1646" si="161">IF($N$5="",(F1637*$P$5)/100+F1637,L1637+(L1637*$P$5)/100)</f>
        <v>85.635704935446924</v>
      </c>
      <c r="P1637" s="192"/>
    </row>
    <row r="1638" spans="1:16" ht="11.25" customHeight="1">
      <c r="A1638" s="65" t="s">
        <v>1875</v>
      </c>
      <c r="B1638" s="77" t="s">
        <v>3132</v>
      </c>
      <c r="C1638" s="77" t="s">
        <v>3438</v>
      </c>
      <c r="D1638" s="158" t="s">
        <v>353</v>
      </c>
      <c r="E1638" s="6">
        <v>71.713224797922024</v>
      </c>
      <c r="F1638" s="13">
        <f t="shared" si="159"/>
        <v>71.713224797922024</v>
      </c>
      <c r="G1638" s="38">
        <v>281</v>
      </c>
      <c r="H1638" s="39">
        <v>184</v>
      </c>
      <c r="I1638" s="38">
        <v>57.5</v>
      </c>
      <c r="J1638" s="21">
        <v>22</v>
      </c>
      <c r="K1638" s="22" t="s">
        <v>11</v>
      </c>
      <c r="L1638" s="182">
        <f t="shared" si="160"/>
        <v>71.713224797922024</v>
      </c>
      <c r="M1638" s="183">
        <f t="shared" si="161"/>
        <v>71.713224797922024</v>
      </c>
      <c r="P1638" s="192"/>
    </row>
    <row r="1639" spans="1:16" ht="11.25" customHeight="1">
      <c r="A1639" s="65" t="s">
        <v>3265</v>
      </c>
      <c r="B1639" s="77">
        <v>0</v>
      </c>
      <c r="C1639" s="77">
        <v>0</v>
      </c>
      <c r="D1639" s="158" t="s">
        <v>353</v>
      </c>
      <c r="E1639" s="6">
        <v>78.952586390425736</v>
      </c>
      <c r="F1639" s="13">
        <f t="shared" si="159"/>
        <v>78.952586390425736</v>
      </c>
      <c r="G1639" s="38">
        <v>281</v>
      </c>
      <c r="H1639" s="39">
        <v>184</v>
      </c>
      <c r="I1639" s="38">
        <v>68</v>
      </c>
      <c r="J1639" s="21">
        <v>22</v>
      </c>
      <c r="K1639" s="22" t="s">
        <v>11</v>
      </c>
      <c r="L1639" s="182">
        <f t="shared" si="160"/>
        <v>78.952586390425736</v>
      </c>
      <c r="M1639" s="183">
        <f t="shared" si="161"/>
        <v>78.952586390425736</v>
      </c>
      <c r="P1639" s="192"/>
    </row>
    <row r="1640" spans="1:16" ht="11.25" customHeight="1">
      <c r="A1640" s="65" t="s">
        <v>1928</v>
      </c>
      <c r="B1640" s="77" t="s">
        <v>3136</v>
      </c>
      <c r="C1640" s="77" t="s">
        <v>3450</v>
      </c>
      <c r="D1640" s="158" t="s">
        <v>2813</v>
      </c>
      <c r="E1640" s="6">
        <v>57.232264710578896</v>
      </c>
      <c r="F1640" s="13">
        <f t="shared" si="159"/>
        <v>57.232264710578896</v>
      </c>
      <c r="G1640" s="38">
        <v>343</v>
      </c>
      <c r="H1640" s="39">
        <v>136</v>
      </c>
      <c r="I1640" s="38">
        <v>57.5</v>
      </c>
      <c r="J1640" s="21">
        <v>24</v>
      </c>
      <c r="K1640" s="22" t="s">
        <v>11</v>
      </c>
      <c r="L1640" s="182">
        <f t="shared" si="160"/>
        <v>57.232264710578896</v>
      </c>
      <c r="M1640" s="183">
        <f t="shared" si="161"/>
        <v>57.232264710578896</v>
      </c>
      <c r="P1640" s="192"/>
    </row>
    <row r="1641" spans="1:16" ht="11.25" customHeight="1">
      <c r="A1641" s="65" t="s">
        <v>1931</v>
      </c>
      <c r="B1641" s="77" t="s">
        <v>2439</v>
      </c>
      <c r="C1641" s="77" t="s">
        <v>3451</v>
      </c>
      <c r="D1641" s="158" t="s">
        <v>2814</v>
      </c>
      <c r="E1641" s="6">
        <v>68.740754410805323</v>
      </c>
      <c r="F1641" s="13">
        <f t="shared" si="159"/>
        <v>68.740754410805323</v>
      </c>
      <c r="G1641" s="38">
        <v>308</v>
      </c>
      <c r="H1641" s="39">
        <v>186</v>
      </c>
      <c r="I1641" s="38">
        <v>57</v>
      </c>
      <c r="J1641" s="21">
        <v>20</v>
      </c>
      <c r="K1641" s="22" t="s">
        <v>11</v>
      </c>
      <c r="L1641" s="182">
        <f t="shared" si="160"/>
        <v>68.740754410805323</v>
      </c>
      <c r="M1641" s="183">
        <f t="shared" si="161"/>
        <v>68.740754410805323</v>
      </c>
      <c r="P1641" s="192"/>
    </row>
    <row r="1642" spans="1:16" ht="11.25" customHeight="1">
      <c r="A1642" s="65" t="s">
        <v>1946</v>
      </c>
      <c r="B1642" s="77" t="s">
        <v>422</v>
      </c>
      <c r="C1642" s="77" t="s">
        <v>423</v>
      </c>
      <c r="D1642" s="158" t="s">
        <v>1409</v>
      </c>
      <c r="E1642" s="6">
        <v>85.264379147717307</v>
      </c>
      <c r="F1642" s="13">
        <f t="shared" si="159"/>
        <v>85.264379147717307</v>
      </c>
      <c r="G1642" s="38">
        <v>343</v>
      </c>
      <c r="H1642" s="39">
        <v>136</v>
      </c>
      <c r="I1642" s="38">
        <v>42</v>
      </c>
      <c r="J1642" s="21">
        <v>20</v>
      </c>
      <c r="K1642" s="22" t="s">
        <v>11</v>
      </c>
      <c r="L1642" s="182">
        <f t="shared" si="160"/>
        <v>85.264379147717307</v>
      </c>
      <c r="M1642" s="183">
        <f t="shared" si="161"/>
        <v>85.264379147717307</v>
      </c>
      <c r="P1642" s="192"/>
    </row>
    <row r="1643" spans="1:16" ht="11.25" customHeight="1">
      <c r="A1643" s="65" t="s">
        <v>1950</v>
      </c>
      <c r="B1643" s="77" t="s">
        <v>2441</v>
      </c>
      <c r="C1643" s="77" t="s">
        <v>2598</v>
      </c>
      <c r="D1643" s="158" t="s">
        <v>2827</v>
      </c>
      <c r="E1643" s="6">
        <v>93.340342213780517</v>
      </c>
      <c r="F1643" s="13">
        <f t="shared" si="159"/>
        <v>93.340342213780517</v>
      </c>
      <c r="G1643" s="38">
        <v>280</v>
      </c>
      <c r="H1643" s="39">
        <v>219</v>
      </c>
      <c r="I1643" s="38">
        <v>62</v>
      </c>
      <c r="J1643" s="21">
        <v>16</v>
      </c>
      <c r="K1643" s="22" t="s">
        <v>11</v>
      </c>
      <c r="L1643" s="182">
        <f t="shared" si="160"/>
        <v>93.340342213780517</v>
      </c>
      <c r="M1643" s="183">
        <f t="shared" si="161"/>
        <v>93.340342213780517</v>
      </c>
      <c r="P1643" s="192"/>
    </row>
    <row r="1644" spans="1:16" ht="11.25" customHeight="1">
      <c r="A1644" s="65" t="s">
        <v>1951</v>
      </c>
      <c r="B1644" s="77" t="s">
        <v>2441</v>
      </c>
      <c r="C1644" s="77" t="s">
        <v>2598</v>
      </c>
      <c r="D1644" s="158" t="s">
        <v>2741</v>
      </c>
      <c r="E1644" s="6">
        <v>98.678336820921743</v>
      </c>
      <c r="F1644" s="13">
        <f t="shared" si="159"/>
        <v>98.678336820921743</v>
      </c>
      <c r="G1644" s="38">
        <v>280</v>
      </c>
      <c r="H1644" s="39">
        <v>219</v>
      </c>
      <c r="I1644" s="38">
        <v>72</v>
      </c>
      <c r="J1644" s="21">
        <v>14</v>
      </c>
      <c r="K1644" s="22" t="s">
        <v>11</v>
      </c>
      <c r="L1644" s="182">
        <f t="shared" si="160"/>
        <v>98.678336820921743</v>
      </c>
      <c r="M1644" s="183">
        <f t="shared" si="161"/>
        <v>98.678336820921743</v>
      </c>
      <c r="P1644" s="192"/>
    </row>
    <row r="1645" spans="1:16" ht="11.25" customHeight="1">
      <c r="A1645" s="65" t="s">
        <v>1952</v>
      </c>
      <c r="B1645" s="77" t="s">
        <v>3091</v>
      </c>
      <c r="C1645" s="77" t="s">
        <v>3461</v>
      </c>
      <c r="D1645" s="158" t="s">
        <v>2767</v>
      </c>
      <c r="E1645" s="6">
        <v>64.238988460167661</v>
      </c>
      <c r="F1645" s="13">
        <f t="shared" si="159"/>
        <v>64.238988460167661</v>
      </c>
      <c r="G1645" s="38">
        <v>288</v>
      </c>
      <c r="H1645" s="39">
        <v>163</v>
      </c>
      <c r="I1645" s="38">
        <v>44.5</v>
      </c>
      <c r="J1645" s="21">
        <v>22</v>
      </c>
      <c r="K1645" s="22" t="s">
        <v>11</v>
      </c>
      <c r="L1645" s="182">
        <f t="shared" si="160"/>
        <v>64.238988460167661</v>
      </c>
      <c r="M1645" s="183">
        <f t="shared" si="161"/>
        <v>64.238988460167661</v>
      </c>
      <c r="P1645" s="192"/>
    </row>
    <row r="1646" spans="1:16" ht="11.25" customHeight="1">
      <c r="A1646" s="69" t="s">
        <v>2225</v>
      </c>
      <c r="B1646" s="78" t="s">
        <v>1398</v>
      </c>
      <c r="C1646" s="78" t="s">
        <v>2779</v>
      </c>
      <c r="D1646" s="163" t="s">
        <v>1215</v>
      </c>
      <c r="E1646" s="15">
        <v>74.155087748451294</v>
      </c>
      <c r="F1646" s="13">
        <f t="shared" si="159"/>
        <v>74.155087748451294</v>
      </c>
      <c r="G1646" s="43">
        <v>367</v>
      </c>
      <c r="H1646" s="53">
        <v>186</v>
      </c>
      <c r="I1646" s="43">
        <v>50</v>
      </c>
      <c r="J1646" s="31">
        <v>16</v>
      </c>
      <c r="K1646" s="32" t="s">
        <v>11</v>
      </c>
      <c r="L1646" s="182">
        <f t="shared" si="160"/>
        <v>74.155087748451294</v>
      </c>
      <c r="M1646" s="183">
        <f t="shared" si="161"/>
        <v>74.155087748451294</v>
      </c>
      <c r="P1646" s="192"/>
    </row>
    <row r="1647" spans="1:16" ht="11.25" customHeight="1">
      <c r="A1647" s="70"/>
      <c r="B1647" s="79"/>
      <c r="C1647" s="79"/>
      <c r="D1647" s="165" t="s">
        <v>1217</v>
      </c>
      <c r="E1647" s="55"/>
      <c r="F1647" s="55"/>
      <c r="G1647" s="56"/>
      <c r="H1647" s="57"/>
      <c r="I1647" s="56"/>
      <c r="J1647" s="58"/>
      <c r="K1647" s="59"/>
      <c r="L1647" s="182"/>
      <c r="M1647" s="183"/>
      <c r="P1647" s="192"/>
    </row>
    <row r="1648" spans="1:16" ht="11.25" customHeight="1">
      <c r="A1648" s="70"/>
      <c r="B1648" s="79"/>
      <c r="C1648" s="79"/>
      <c r="D1648" s="165" t="s">
        <v>1218</v>
      </c>
      <c r="E1648" s="55"/>
      <c r="F1648" s="55"/>
      <c r="G1648" s="56"/>
      <c r="H1648" s="57"/>
      <c r="I1648" s="56"/>
      <c r="J1648" s="58"/>
      <c r="K1648" s="59"/>
      <c r="L1648" s="182"/>
      <c r="M1648" s="183"/>
      <c r="P1648" s="192"/>
    </row>
    <row r="1649" spans="1:16" ht="11.25" customHeight="1">
      <c r="A1649" s="68"/>
      <c r="B1649" s="76"/>
      <c r="C1649" s="76"/>
      <c r="D1649" s="162" t="s">
        <v>1216</v>
      </c>
      <c r="E1649" s="13"/>
      <c r="F1649" s="13"/>
      <c r="G1649" s="41"/>
      <c r="H1649" s="51"/>
      <c r="I1649" s="41"/>
      <c r="J1649" s="27"/>
      <c r="K1649" s="28"/>
      <c r="L1649" s="182"/>
      <c r="M1649" s="183"/>
      <c r="P1649" s="192"/>
    </row>
    <row r="1650" spans="1:16" ht="11.25" customHeight="1">
      <c r="A1650" s="69" t="s">
        <v>2239</v>
      </c>
      <c r="B1650" s="78" t="s">
        <v>3518</v>
      </c>
      <c r="C1650" s="78" t="s">
        <v>2782</v>
      </c>
      <c r="D1650" s="163" t="s">
        <v>1640</v>
      </c>
      <c r="E1650" s="15">
        <v>77.838236210180924</v>
      </c>
      <c r="F1650" s="13">
        <f>E1650+(E1650*$N$4)/100</f>
        <v>77.838236210180924</v>
      </c>
      <c r="G1650" s="43">
        <v>259</v>
      </c>
      <c r="H1650" s="53">
        <v>215</v>
      </c>
      <c r="I1650" s="43">
        <v>58</v>
      </c>
      <c r="J1650" s="31">
        <v>18</v>
      </c>
      <c r="K1650" s="32" t="s">
        <v>11</v>
      </c>
      <c r="L1650" s="182">
        <f t="shared" si="160"/>
        <v>77.838236210180924</v>
      </c>
      <c r="M1650" s="183">
        <f>IF($N$5="",(F1650*$P$5)/100+F1650,L1650+(L1650*$P$5)/100)</f>
        <v>77.838236210180924</v>
      </c>
      <c r="P1650" s="192"/>
    </row>
    <row r="1651" spans="1:16" ht="11.25" customHeight="1">
      <c r="A1651" s="65" t="s">
        <v>2253</v>
      </c>
      <c r="B1651" s="77" t="s">
        <v>1421</v>
      </c>
      <c r="C1651" s="77" t="s">
        <v>438</v>
      </c>
      <c r="D1651" s="158" t="s">
        <v>3084</v>
      </c>
      <c r="E1651" s="6">
        <v>65.686814620366249</v>
      </c>
      <c r="F1651" s="13">
        <f>E1651+(E1651*$N$4)/100</f>
        <v>65.686814620366249</v>
      </c>
      <c r="G1651" s="38">
        <v>371</v>
      </c>
      <c r="H1651" s="39">
        <v>134</v>
      </c>
      <c r="I1651" s="38">
        <v>58</v>
      </c>
      <c r="J1651" s="21">
        <v>16</v>
      </c>
      <c r="K1651" s="22" t="s">
        <v>11</v>
      </c>
      <c r="L1651" s="182">
        <f t="shared" si="160"/>
        <v>65.686814620366249</v>
      </c>
      <c r="M1651" s="183">
        <f>IF($N$5="",(F1651*$P$5)/100+F1651,L1651+(L1651*$P$5)/100)</f>
        <v>65.686814620366249</v>
      </c>
      <c r="P1651" s="192"/>
    </row>
    <row r="1652" spans="1:16" ht="11.25" customHeight="1">
      <c r="A1652" s="69" t="s">
        <v>906</v>
      </c>
      <c r="B1652" s="78" t="s">
        <v>2459</v>
      </c>
      <c r="C1652" s="78" t="s">
        <v>2596</v>
      </c>
      <c r="D1652" s="163" t="s">
        <v>2461</v>
      </c>
      <c r="E1652" s="15">
        <v>61.917456652745642</v>
      </c>
      <c r="F1652" s="13">
        <f>E1652+(E1652*$N$4)/100</f>
        <v>61.917456652745642</v>
      </c>
      <c r="G1652" s="43">
        <v>286</v>
      </c>
      <c r="H1652" s="53">
        <v>189</v>
      </c>
      <c r="I1652" s="43">
        <v>42</v>
      </c>
      <c r="J1652" s="31">
        <v>22</v>
      </c>
      <c r="K1652" s="32" t="s">
        <v>519</v>
      </c>
      <c r="L1652" s="182">
        <f t="shared" si="160"/>
        <v>61.917456652745642</v>
      </c>
      <c r="M1652" s="183">
        <f>IF($N$5="",(F1652*$P$5)/100+F1652,L1652+(L1652*$P$5)/100)</f>
        <v>61.917456652745642</v>
      </c>
      <c r="P1652" s="192"/>
    </row>
    <row r="1653" spans="1:16" ht="11.25" customHeight="1">
      <c r="A1653" s="70"/>
      <c r="B1653" s="79"/>
      <c r="C1653" s="79"/>
      <c r="D1653" s="165" t="s">
        <v>2462</v>
      </c>
      <c r="E1653" s="55"/>
      <c r="F1653" s="55"/>
      <c r="G1653" s="56"/>
      <c r="H1653" s="57"/>
      <c r="I1653" s="56"/>
      <c r="J1653" s="58"/>
      <c r="K1653" s="59"/>
      <c r="L1653" s="182"/>
      <c r="M1653" s="183"/>
      <c r="P1653" s="192"/>
    </row>
    <row r="1654" spans="1:16" ht="11.25" customHeight="1">
      <c r="A1654" s="68"/>
      <c r="B1654" s="76"/>
      <c r="C1654" s="76"/>
      <c r="D1654" s="162" t="s">
        <v>2460</v>
      </c>
      <c r="E1654" s="13"/>
      <c r="F1654" s="13"/>
      <c r="G1654" s="41"/>
      <c r="H1654" s="51"/>
      <c r="I1654" s="41"/>
      <c r="J1654" s="27"/>
      <c r="K1654" s="28"/>
      <c r="L1654" s="182"/>
      <c r="M1654" s="183"/>
      <c r="P1654" s="192"/>
    </row>
    <row r="1655" spans="1:16" ht="11.25" customHeight="1">
      <c r="A1655" s="69" t="s">
        <v>953</v>
      </c>
      <c r="B1655" s="78" t="s">
        <v>2463</v>
      </c>
      <c r="C1655" s="78" t="s">
        <v>777</v>
      </c>
      <c r="D1655" s="163" t="s">
        <v>2333</v>
      </c>
      <c r="E1655" s="15">
        <v>61.917456652745642</v>
      </c>
      <c r="F1655" s="13">
        <f>E1655+(E1655*$N$4)/100</f>
        <v>61.917456652745642</v>
      </c>
      <c r="G1655" s="43">
        <v>279</v>
      </c>
      <c r="H1655" s="53">
        <v>188</v>
      </c>
      <c r="I1655" s="43">
        <v>29</v>
      </c>
      <c r="J1655" s="31">
        <v>22</v>
      </c>
      <c r="K1655" s="32" t="s">
        <v>519</v>
      </c>
      <c r="L1655" s="182">
        <f t="shared" si="160"/>
        <v>61.917456652745642</v>
      </c>
      <c r="M1655" s="183">
        <f>IF($N$5="",(F1655*$P$5)/100+F1655,L1655+(L1655*$P$5)/100)</f>
        <v>61.917456652745642</v>
      </c>
      <c r="P1655" s="192"/>
    </row>
    <row r="1656" spans="1:16" ht="11.25" customHeight="1">
      <c r="A1656" s="68"/>
      <c r="B1656" s="76"/>
      <c r="C1656" s="76"/>
      <c r="D1656" s="162" t="s">
        <v>2465</v>
      </c>
      <c r="E1656" s="13"/>
      <c r="F1656" s="13"/>
      <c r="G1656" s="41"/>
      <c r="H1656" s="51"/>
      <c r="I1656" s="41"/>
      <c r="J1656" s="27"/>
      <c r="K1656" s="28"/>
      <c r="L1656" s="182"/>
      <c r="M1656" s="183"/>
      <c r="P1656" s="192"/>
    </row>
    <row r="1657" spans="1:16" ht="11.25" customHeight="1">
      <c r="A1657" s="69" t="s">
        <v>954</v>
      </c>
      <c r="B1657" s="78" t="s">
        <v>2335</v>
      </c>
      <c r="C1657" s="78" t="s">
        <v>2334</v>
      </c>
      <c r="D1657" s="163" t="s">
        <v>1001</v>
      </c>
      <c r="E1657" s="15">
        <v>87.740015999999997</v>
      </c>
      <c r="F1657" s="13">
        <f>E1657+(E1657*$N$4)/100</f>
        <v>87.740015999999997</v>
      </c>
      <c r="G1657" s="43">
        <v>219</v>
      </c>
      <c r="H1657" s="53">
        <v>213</v>
      </c>
      <c r="I1657" s="43">
        <v>70</v>
      </c>
      <c r="J1657" s="31">
        <v>18</v>
      </c>
      <c r="K1657" s="32" t="s">
        <v>519</v>
      </c>
      <c r="L1657" s="182">
        <f t="shared" si="160"/>
        <v>87.740015999999997</v>
      </c>
      <c r="M1657" s="183">
        <f>IF($N$5="",(F1657*$P$5)/100+F1657,L1657+(L1657*$P$5)/100)</f>
        <v>87.740015999999997</v>
      </c>
      <c r="P1657" s="192"/>
    </row>
    <row r="1658" spans="1:16" ht="11.25" customHeight="1">
      <c r="A1658" s="68"/>
      <c r="B1658" s="76"/>
      <c r="C1658" s="76"/>
      <c r="D1658" s="162" t="s">
        <v>398</v>
      </c>
      <c r="E1658" s="13"/>
      <c r="F1658" s="13"/>
      <c r="G1658" s="41"/>
      <c r="H1658" s="51"/>
      <c r="I1658" s="41"/>
      <c r="J1658" s="27"/>
      <c r="K1658" s="28"/>
      <c r="L1658" s="182"/>
      <c r="M1658" s="183"/>
      <c r="P1658" s="192"/>
    </row>
    <row r="1659" spans="1:16" ht="11.25" customHeight="1">
      <c r="A1659" s="69" t="s">
        <v>981</v>
      </c>
      <c r="B1659" s="78" t="s">
        <v>2556</v>
      </c>
      <c r="C1659" s="78" t="s">
        <v>2833</v>
      </c>
      <c r="D1659" s="163" t="s">
        <v>2554</v>
      </c>
      <c r="E1659" s="15">
        <v>97.285865116935653</v>
      </c>
      <c r="F1659" s="13">
        <f>E1659+(E1659*$N$4)/100</f>
        <v>97.285865116935653</v>
      </c>
      <c r="G1659" s="43">
        <v>343</v>
      </c>
      <c r="H1659" s="53">
        <v>136</v>
      </c>
      <c r="I1659" s="43">
        <v>62.5</v>
      </c>
      <c r="J1659" s="31">
        <v>20</v>
      </c>
      <c r="K1659" s="32" t="s">
        <v>519</v>
      </c>
      <c r="L1659" s="182">
        <f t="shared" si="160"/>
        <v>97.285865116935653</v>
      </c>
      <c r="M1659" s="183">
        <f>IF($N$5="",(F1659*$P$5)/100+F1659,L1659+(L1659*$P$5)/100)</f>
        <v>97.285865116935653</v>
      </c>
      <c r="P1659" s="192"/>
    </row>
    <row r="1660" spans="1:16" ht="11.25" customHeight="1">
      <c r="A1660" s="233" t="s">
        <v>982</v>
      </c>
      <c r="B1660" s="234">
        <v>0</v>
      </c>
      <c r="C1660" s="234" t="s">
        <v>2304</v>
      </c>
      <c r="D1660" s="235" t="s">
        <v>2305</v>
      </c>
      <c r="E1660" s="236">
        <v>68.436991999999989</v>
      </c>
      <c r="F1660" s="237">
        <f>E1660+(E1660*$N$4)/100</f>
        <v>68.436991999999989</v>
      </c>
      <c r="G1660" s="238">
        <v>430</v>
      </c>
      <c r="H1660" s="239">
        <v>130.5</v>
      </c>
      <c r="I1660" s="238">
        <v>38</v>
      </c>
      <c r="J1660" s="240">
        <v>0</v>
      </c>
      <c r="K1660" s="241" t="s">
        <v>519</v>
      </c>
      <c r="L1660" s="182">
        <f t="shared" si="160"/>
        <v>68.436991999999989</v>
      </c>
      <c r="M1660" s="183">
        <f>IF($N$5="",(F1660*$P$5)/100+F1660,L1660+(L1660*$P$5)/100)</f>
        <v>68.436991999999989</v>
      </c>
      <c r="P1660" s="192"/>
    </row>
    <row r="1661" spans="1:16" ht="11.25" customHeight="1">
      <c r="A1661" s="233" t="s">
        <v>3283</v>
      </c>
      <c r="B1661" s="234" t="s">
        <v>1385</v>
      </c>
      <c r="C1661" s="234" t="s">
        <v>1386</v>
      </c>
      <c r="D1661" s="235" t="s">
        <v>1603</v>
      </c>
      <c r="E1661" s="236">
        <v>149.99254400000001</v>
      </c>
      <c r="F1661" s="237">
        <f>E1661+(E1661*$N$4)/100</f>
        <v>149.99254400000001</v>
      </c>
      <c r="G1661" s="238">
        <v>407</v>
      </c>
      <c r="H1661" s="239">
        <v>172</v>
      </c>
      <c r="I1661" s="238">
        <v>35</v>
      </c>
      <c r="J1661" s="240">
        <v>0</v>
      </c>
      <c r="K1661" s="241" t="s">
        <v>519</v>
      </c>
      <c r="L1661" s="182">
        <f t="shared" si="160"/>
        <v>149.99254400000001</v>
      </c>
      <c r="M1661" s="183">
        <f>IF($N$5="",(F1661*$P$5)/100+F1661,L1661+(L1661*$P$5)/100)</f>
        <v>149.99254400000001</v>
      </c>
      <c r="P1661" s="192"/>
    </row>
    <row r="1662" spans="1:16" ht="11.25" customHeight="1">
      <c r="A1662" s="233"/>
      <c r="B1662" s="234"/>
      <c r="C1662" s="234"/>
      <c r="D1662" s="235" t="s">
        <v>1604</v>
      </c>
      <c r="E1662" s="236"/>
      <c r="F1662" s="236"/>
      <c r="G1662" s="238"/>
      <c r="H1662" s="239"/>
      <c r="I1662" s="238"/>
      <c r="J1662" s="240"/>
      <c r="K1662" s="241"/>
      <c r="L1662" s="182"/>
      <c r="M1662" s="183"/>
      <c r="P1662" s="192"/>
    </row>
    <row r="1663" spans="1:16" ht="11.25" customHeight="1">
      <c r="A1663" s="233"/>
      <c r="B1663" s="234"/>
      <c r="C1663" s="234"/>
      <c r="D1663" s="235" t="s">
        <v>1605</v>
      </c>
      <c r="E1663" s="236"/>
      <c r="F1663" s="236"/>
      <c r="G1663" s="238"/>
      <c r="H1663" s="239"/>
      <c r="I1663" s="238"/>
      <c r="J1663" s="240"/>
      <c r="K1663" s="241"/>
      <c r="L1663" s="182"/>
      <c r="M1663" s="183"/>
      <c r="P1663" s="192"/>
    </row>
    <row r="1664" spans="1:16" ht="11.25" customHeight="1">
      <c r="A1664" s="233"/>
      <c r="B1664" s="234"/>
      <c r="C1664" s="234"/>
      <c r="D1664" s="235" t="s">
        <v>71</v>
      </c>
      <c r="E1664" s="236"/>
      <c r="F1664" s="236"/>
      <c r="G1664" s="238"/>
      <c r="H1664" s="239"/>
      <c r="I1664" s="238"/>
      <c r="J1664" s="240"/>
      <c r="K1664" s="241"/>
      <c r="L1664" s="182"/>
      <c r="M1664" s="183"/>
      <c r="P1664" s="192"/>
    </row>
    <row r="1665" spans="1:16" ht="11.25" customHeight="1">
      <c r="A1665" s="233" t="s">
        <v>3284</v>
      </c>
      <c r="B1665" s="234" t="s">
        <v>72</v>
      </c>
      <c r="C1665" s="234" t="s">
        <v>73</v>
      </c>
      <c r="D1665" s="235" t="s">
        <v>1606</v>
      </c>
      <c r="E1665" s="236">
        <v>148.07436799999999</v>
      </c>
      <c r="F1665" s="237">
        <f>E1665+(E1665*$N$4)/100</f>
        <v>148.07436799999999</v>
      </c>
      <c r="G1665" s="238">
        <v>350</v>
      </c>
      <c r="H1665" s="239">
        <v>222</v>
      </c>
      <c r="I1665" s="238">
        <v>51</v>
      </c>
      <c r="J1665" s="240">
        <v>0</v>
      </c>
      <c r="K1665" s="241" t="s">
        <v>519</v>
      </c>
      <c r="L1665" s="182">
        <f t="shared" si="160"/>
        <v>148.07436799999999</v>
      </c>
      <c r="M1665" s="183">
        <f>IF($N$5="",(F1665*$P$5)/100+F1665,L1665+(L1665*$P$5)/100)</f>
        <v>148.07436799999999</v>
      </c>
      <c r="P1665" s="192"/>
    </row>
    <row r="1666" spans="1:16" ht="11.25" customHeight="1">
      <c r="A1666" s="233"/>
      <c r="B1666" s="234"/>
      <c r="C1666" s="234"/>
      <c r="D1666" s="235" t="s">
        <v>1607</v>
      </c>
      <c r="E1666" s="236"/>
      <c r="F1666" s="236"/>
      <c r="G1666" s="238"/>
      <c r="H1666" s="239"/>
      <c r="I1666" s="238"/>
      <c r="J1666" s="240"/>
      <c r="K1666" s="241"/>
      <c r="L1666" s="182"/>
      <c r="M1666" s="183"/>
      <c r="P1666" s="192"/>
    </row>
    <row r="1667" spans="1:16" ht="11.25" customHeight="1">
      <c r="A1667" s="233"/>
      <c r="B1667" s="234"/>
      <c r="C1667" s="234"/>
      <c r="D1667" s="235" t="s">
        <v>76</v>
      </c>
      <c r="E1667" s="236"/>
      <c r="F1667" s="236"/>
      <c r="G1667" s="238"/>
      <c r="H1667" s="239"/>
      <c r="I1667" s="238"/>
      <c r="J1667" s="240"/>
      <c r="K1667" s="241"/>
      <c r="L1667" s="182"/>
      <c r="M1667" s="183"/>
      <c r="P1667" s="192"/>
    </row>
    <row r="1668" spans="1:16" ht="11.25" customHeight="1">
      <c r="A1668" s="69" t="s">
        <v>2111</v>
      </c>
      <c r="B1668" s="78">
        <v>0</v>
      </c>
      <c r="C1668" s="78">
        <v>0</v>
      </c>
      <c r="D1668" s="163" t="s">
        <v>2110</v>
      </c>
      <c r="E1668" s="15">
        <v>150.99090766113918</v>
      </c>
      <c r="F1668" s="13">
        <f t="shared" ref="F1668:F1674" si="162">E1668+(E1668*$N$4)/100</f>
        <v>150.99090766113918</v>
      </c>
      <c r="G1668" s="43">
        <v>315</v>
      </c>
      <c r="H1668" s="53">
        <v>263</v>
      </c>
      <c r="I1668" s="43">
        <v>70</v>
      </c>
      <c r="J1668" s="31">
        <v>0</v>
      </c>
      <c r="K1668" s="32" t="s">
        <v>519</v>
      </c>
      <c r="L1668" s="182">
        <f t="shared" si="160"/>
        <v>150.99090766113918</v>
      </c>
      <c r="M1668" s="183">
        <f t="shared" ref="M1668:M1674" si="163">IF($N$5="",(F1668*$P$5)/100+F1668,L1668+(L1668*$P$5)/100)</f>
        <v>150.99090766113918</v>
      </c>
      <c r="P1668" s="192"/>
    </row>
    <row r="1669" spans="1:16" ht="11.25" customHeight="1">
      <c r="A1669" s="65" t="s">
        <v>2273</v>
      </c>
      <c r="B1669" s="77" t="s">
        <v>3088</v>
      </c>
      <c r="C1669" s="77" t="s">
        <v>1050</v>
      </c>
      <c r="D1669" s="158" t="s">
        <v>2845</v>
      </c>
      <c r="E1669" s="6">
        <v>60.20287101241582</v>
      </c>
      <c r="F1669" s="13">
        <f t="shared" si="162"/>
        <v>60.20287101241582</v>
      </c>
      <c r="G1669" s="38">
        <v>192</v>
      </c>
      <c r="H1669" s="39">
        <v>255</v>
      </c>
      <c r="I1669" s="38">
        <v>45</v>
      </c>
      <c r="J1669" s="21">
        <v>28</v>
      </c>
      <c r="K1669" s="22" t="s">
        <v>11</v>
      </c>
      <c r="L1669" s="182">
        <f t="shared" si="160"/>
        <v>60.20287101241582</v>
      </c>
      <c r="M1669" s="183">
        <f t="shared" si="163"/>
        <v>60.20287101241582</v>
      </c>
      <c r="P1669" s="192"/>
    </row>
    <row r="1670" spans="1:16" ht="11.25" customHeight="1">
      <c r="A1670" s="65" t="s">
        <v>1835</v>
      </c>
      <c r="B1670" s="77" t="s">
        <v>2588</v>
      </c>
      <c r="C1670" s="77" t="s">
        <v>1368</v>
      </c>
      <c r="D1670" s="158" t="s">
        <v>2566</v>
      </c>
      <c r="E1670" s="6">
        <v>47.088285435142019</v>
      </c>
      <c r="F1670" s="13">
        <f t="shared" si="162"/>
        <v>47.088285435142019</v>
      </c>
      <c r="G1670" s="38">
        <v>282</v>
      </c>
      <c r="H1670" s="39">
        <v>224</v>
      </c>
      <c r="I1670" s="38">
        <v>63</v>
      </c>
      <c r="J1670" s="21">
        <v>10</v>
      </c>
      <c r="K1670" s="22" t="s">
        <v>12</v>
      </c>
      <c r="L1670" s="182">
        <f t="shared" si="160"/>
        <v>47.088285435142019</v>
      </c>
      <c r="M1670" s="183">
        <f t="shared" si="163"/>
        <v>47.088285435142019</v>
      </c>
      <c r="P1670" s="192"/>
    </row>
    <row r="1671" spans="1:16" ht="11.25" customHeight="1">
      <c r="A1671" s="65" t="s">
        <v>1961</v>
      </c>
      <c r="B1671" s="77" t="s">
        <v>1331</v>
      </c>
      <c r="C1671" s="77" t="s">
        <v>1281</v>
      </c>
      <c r="D1671" s="158" t="s">
        <v>2522</v>
      </c>
      <c r="E1671" s="6">
        <v>124.50063024322561</v>
      </c>
      <c r="F1671" s="13">
        <f t="shared" si="162"/>
        <v>124.50063024322561</v>
      </c>
      <c r="G1671" s="38">
        <v>107</v>
      </c>
      <c r="H1671" s="39">
        <v>90</v>
      </c>
      <c r="I1671" s="38">
        <v>375</v>
      </c>
      <c r="J1671" s="21">
        <v>1</v>
      </c>
      <c r="K1671" s="22" t="s">
        <v>13</v>
      </c>
      <c r="L1671" s="182">
        <f t="shared" si="160"/>
        <v>124.50063024322561</v>
      </c>
      <c r="M1671" s="183">
        <f t="shared" si="163"/>
        <v>124.50063024322561</v>
      </c>
      <c r="P1671" s="192"/>
    </row>
    <row r="1672" spans="1:16" ht="11.25" customHeight="1">
      <c r="A1672" s="65" t="s">
        <v>1974</v>
      </c>
      <c r="B1672" s="77" t="s">
        <v>2613</v>
      </c>
      <c r="C1672" s="77" t="s">
        <v>1989</v>
      </c>
      <c r="D1672" s="158" t="s">
        <v>2112</v>
      </c>
      <c r="E1672" s="6">
        <v>219.81238126848001</v>
      </c>
      <c r="F1672" s="13">
        <f t="shared" si="162"/>
        <v>219.81238126848001</v>
      </c>
      <c r="G1672" s="38">
        <v>195</v>
      </c>
      <c r="H1672" s="39">
        <v>104</v>
      </c>
      <c r="I1672" s="38">
        <v>375</v>
      </c>
      <c r="J1672" s="21">
        <v>1</v>
      </c>
      <c r="K1672" s="22" t="s">
        <v>13</v>
      </c>
      <c r="L1672" s="182">
        <f t="shared" si="160"/>
        <v>219.81238126848001</v>
      </c>
      <c r="M1672" s="183">
        <f t="shared" si="163"/>
        <v>219.81238126848001</v>
      </c>
      <c r="P1672" s="192"/>
    </row>
    <row r="1673" spans="1:16" ht="11.25" customHeight="1">
      <c r="A1673" s="65" t="s">
        <v>1877</v>
      </c>
      <c r="B1673" s="77" t="s">
        <v>1697</v>
      </c>
      <c r="C1673" s="77" t="s">
        <v>1726</v>
      </c>
      <c r="D1673" s="158" t="s">
        <v>2585</v>
      </c>
      <c r="E1673" s="6">
        <v>43.013450809320901</v>
      </c>
      <c r="F1673" s="13">
        <f t="shared" si="162"/>
        <v>43.013450809320901</v>
      </c>
      <c r="G1673" s="38">
        <v>224</v>
      </c>
      <c r="H1673" s="39">
        <v>165</v>
      </c>
      <c r="I1673" s="38">
        <v>62</v>
      </c>
      <c r="J1673" s="21">
        <v>24</v>
      </c>
      <c r="K1673" s="22" t="s">
        <v>12</v>
      </c>
      <c r="L1673" s="182">
        <f t="shared" si="160"/>
        <v>43.013450809320901</v>
      </c>
      <c r="M1673" s="183">
        <f t="shared" si="163"/>
        <v>43.013450809320901</v>
      </c>
      <c r="P1673" s="192"/>
    </row>
    <row r="1674" spans="1:16" ht="11.25" customHeight="1">
      <c r="A1674" s="65" t="s">
        <v>2185</v>
      </c>
      <c r="B1674" s="78" t="s">
        <v>2973</v>
      </c>
      <c r="C1674" s="78" t="s">
        <v>2974</v>
      </c>
      <c r="D1674" s="163" t="s">
        <v>2975</v>
      </c>
      <c r="E1674" s="15">
        <v>464.26783213158564</v>
      </c>
      <c r="F1674" s="13">
        <f t="shared" si="162"/>
        <v>464.26783213158564</v>
      </c>
      <c r="G1674" s="38">
        <v>202</v>
      </c>
      <c r="H1674" s="39">
        <v>16</v>
      </c>
      <c r="I1674" s="38">
        <v>405</v>
      </c>
      <c r="J1674" s="21">
        <v>1</v>
      </c>
      <c r="K1674" s="22" t="s">
        <v>13</v>
      </c>
      <c r="L1674" s="182">
        <f>F1674-(F1674*$N$5)/100</f>
        <v>464.26783213158564</v>
      </c>
      <c r="M1674" s="183">
        <f t="shared" si="163"/>
        <v>464.26783213158564</v>
      </c>
      <c r="P1674" s="192"/>
    </row>
    <row r="1675" spans="1:16" ht="11.25" customHeight="1">
      <c r="A1675" s="69"/>
      <c r="B1675" s="78"/>
      <c r="C1675" s="78"/>
      <c r="D1675" s="163" t="s">
        <v>2976</v>
      </c>
      <c r="E1675" s="15"/>
      <c r="F1675" s="2"/>
      <c r="G1675" s="13"/>
      <c r="H1675" s="43"/>
      <c r="I1675" s="53"/>
      <c r="J1675" s="43"/>
      <c r="K1675" s="31"/>
      <c r="L1675" s="182"/>
      <c r="M1675" s="183"/>
      <c r="P1675" s="192"/>
    </row>
    <row r="1676" spans="1:16" ht="11.25" customHeight="1">
      <c r="A1676" s="69"/>
      <c r="B1676" s="78"/>
      <c r="C1676" s="78"/>
      <c r="D1676" s="163" t="s">
        <v>2977</v>
      </c>
      <c r="E1676" s="15"/>
      <c r="F1676" s="2"/>
      <c r="G1676" s="13"/>
      <c r="H1676" s="43"/>
      <c r="I1676" s="53"/>
      <c r="J1676" s="43"/>
      <c r="K1676" s="31"/>
      <c r="L1676" s="182"/>
      <c r="M1676" s="183"/>
      <c r="P1676" s="192"/>
    </row>
    <row r="1677" spans="1:16" ht="11.25" customHeight="1">
      <c r="A1677" s="69" t="s">
        <v>2191</v>
      </c>
      <c r="B1677" s="78" t="s">
        <v>2468</v>
      </c>
      <c r="C1677" s="78" t="s">
        <v>1405</v>
      </c>
      <c r="D1677" s="163" t="s">
        <v>3559</v>
      </c>
      <c r="E1677" s="15">
        <v>662.36206710615772</v>
      </c>
      <c r="F1677" s="13">
        <f>E1677+(E1677*$N$4)/100</f>
        <v>662.36206710615772</v>
      </c>
      <c r="G1677" s="43">
        <v>263</v>
      </c>
      <c r="H1677" s="53">
        <v>161</v>
      </c>
      <c r="I1677" s="43">
        <v>417</v>
      </c>
      <c r="J1677" s="31">
        <v>1</v>
      </c>
      <c r="K1677" s="32" t="s">
        <v>13</v>
      </c>
      <c r="L1677" s="182">
        <f t="shared" si="160"/>
        <v>662.36206710615772</v>
      </c>
      <c r="M1677" s="183">
        <f>IF($N$5="",(F1677*$P$5)/100+F1677,L1677+(L1677*$P$5)/100)</f>
        <v>662.36206710615772</v>
      </c>
      <c r="P1677" s="192"/>
    </row>
    <row r="1678" spans="1:16" ht="11.25" customHeight="1">
      <c r="A1678" s="69" t="s">
        <v>3269</v>
      </c>
      <c r="B1678" s="78" t="s">
        <v>3477</v>
      </c>
      <c r="C1678" s="78" t="s">
        <v>3478</v>
      </c>
      <c r="D1678" s="163" t="s">
        <v>3482</v>
      </c>
      <c r="E1678" s="15">
        <v>540.01063999999997</v>
      </c>
      <c r="F1678" s="13">
        <f>E1678+(E1678*$N$4)/100</f>
        <v>540.01063999999997</v>
      </c>
      <c r="G1678" s="43">
        <v>263</v>
      </c>
      <c r="H1678" s="53">
        <v>146</v>
      </c>
      <c r="I1678" s="43">
        <v>408</v>
      </c>
      <c r="J1678" s="31">
        <v>0</v>
      </c>
      <c r="K1678" s="32" t="s">
        <v>13</v>
      </c>
      <c r="L1678" s="182">
        <f t="shared" si="160"/>
        <v>540.01063999999997</v>
      </c>
      <c r="M1678" s="183">
        <f>IF($N$5="",(F1678*$P$5)/100+F1678,L1678+(L1678*$P$5)/100)</f>
        <v>540.01063999999997</v>
      </c>
      <c r="P1678" s="192"/>
    </row>
    <row r="1679" spans="1:16" ht="11.25" customHeight="1">
      <c r="A1679" s="65" t="s">
        <v>987</v>
      </c>
      <c r="B1679" s="77">
        <v>0</v>
      </c>
      <c r="C1679" s="77" t="s">
        <v>3483</v>
      </c>
      <c r="D1679" s="158" t="s">
        <v>3484</v>
      </c>
      <c r="E1679" s="6">
        <v>245.793811185425</v>
      </c>
      <c r="F1679" s="13">
        <f>E1679+(E1679*$N$4)/100</f>
        <v>245.793811185425</v>
      </c>
      <c r="G1679" s="38">
        <v>143</v>
      </c>
      <c r="H1679" s="39">
        <v>113</v>
      </c>
      <c r="I1679" s="38">
        <v>415</v>
      </c>
      <c r="J1679" s="21">
        <v>0</v>
      </c>
      <c r="K1679" s="22" t="s">
        <v>13</v>
      </c>
      <c r="L1679" s="182">
        <f t="shared" si="160"/>
        <v>245.793811185425</v>
      </c>
      <c r="M1679" s="183">
        <f>IF($N$5="",(F1679*$P$5)/100+F1679,L1679+(L1679*$P$5)/100)</f>
        <v>245.793811185425</v>
      </c>
      <c r="P1679" s="192"/>
    </row>
    <row r="1680" spans="1:16" ht="11.25" customHeight="1">
      <c r="A1680" s="65" t="s">
        <v>1935</v>
      </c>
      <c r="B1680" s="77" t="s">
        <v>1702</v>
      </c>
      <c r="C1680" s="77" t="s">
        <v>1731</v>
      </c>
      <c r="D1680" s="158" t="s">
        <v>1273</v>
      </c>
      <c r="E1680" s="6">
        <v>90.943128543999961</v>
      </c>
      <c r="F1680" s="13">
        <f>E1680+(E1680*$N$4)/100</f>
        <v>90.943128543999961</v>
      </c>
      <c r="G1680" s="38">
        <v>0</v>
      </c>
      <c r="H1680" s="39">
        <v>0</v>
      </c>
      <c r="I1680" s="38">
        <v>0</v>
      </c>
      <c r="J1680" s="21">
        <v>30</v>
      </c>
      <c r="K1680" s="22" t="s">
        <v>12</v>
      </c>
      <c r="L1680" s="182">
        <f t="shared" si="160"/>
        <v>90.943128543999961</v>
      </c>
      <c r="M1680" s="183">
        <f>IF($N$5="",(F1680*$P$5)/100+F1680,L1680+(L1680*$P$5)/100)</f>
        <v>90.943128543999961</v>
      </c>
      <c r="P1680" s="192"/>
    </row>
    <row r="1681" spans="1:16" ht="11.25" hidden="1" customHeight="1">
      <c r="A1681" s="274" t="s">
        <v>3224</v>
      </c>
      <c r="B1681" s="275"/>
      <c r="C1681" s="275"/>
      <c r="D1681" s="275" t="s">
        <v>1632</v>
      </c>
      <c r="E1681" s="275"/>
      <c r="F1681" s="275"/>
      <c r="G1681" s="275"/>
      <c r="H1681" s="275"/>
      <c r="I1681" s="275"/>
      <c r="J1681" s="275"/>
      <c r="K1681" s="276"/>
      <c r="L1681" s="184"/>
      <c r="M1681" s="185"/>
      <c r="P1681" s="192"/>
    </row>
    <row r="1682" spans="1:16" ht="11.25" hidden="1" customHeight="1">
      <c r="A1682" s="65" t="s">
        <v>1943</v>
      </c>
      <c r="B1682" s="77">
        <v>0</v>
      </c>
      <c r="C1682" s="77" t="s">
        <v>1565</v>
      </c>
      <c r="D1682" s="158" t="s">
        <v>2113</v>
      </c>
      <c r="E1682" s="6">
        <v>496.04</v>
      </c>
      <c r="F1682" s="13">
        <f>E1682+(E1682*$N$4)/100</f>
        <v>496.04</v>
      </c>
      <c r="G1682" s="38">
        <v>136</v>
      </c>
      <c r="H1682" s="39" t="s">
        <v>1567</v>
      </c>
      <c r="I1682" s="38">
        <v>165</v>
      </c>
      <c r="J1682" s="21">
        <v>6</v>
      </c>
      <c r="K1682" s="22" t="s">
        <v>1568</v>
      </c>
      <c r="L1682" s="182">
        <f>F1682-(F1682*$N$5)/100</f>
        <v>496.04</v>
      </c>
      <c r="M1682" s="183">
        <f>IF($N$5="",(F1682*$P$5)/100+F1682,L1682+(L1682*$P$5)/100)</f>
        <v>496.04</v>
      </c>
      <c r="P1682" s="192"/>
    </row>
    <row r="1683" spans="1:16" ht="11.25" hidden="1" customHeight="1">
      <c r="A1683" s="268" t="s">
        <v>1633</v>
      </c>
      <c r="B1683" s="269"/>
      <c r="C1683" s="269"/>
      <c r="D1683" s="269" t="s">
        <v>1632</v>
      </c>
      <c r="E1683" s="269"/>
      <c r="F1683" s="269"/>
      <c r="G1683" s="269"/>
      <c r="H1683" s="269"/>
      <c r="I1683" s="269"/>
      <c r="J1683" s="269"/>
      <c r="K1683" s="270"/>
      <c r="L1683" s="184"/>
      <c r="M1683" s="185"/>
      <c r="P1683" s="192"/>
    </row>
    <row r="1684" spans="1:16" ht="11.25" hidden="1" customHeight="1">
      <c r="A1684" s="65" t="s">
        <v>2202</v>
      </c>
      <c r="B1684" s="77" t="s">
        <v>40</v>
      </c>
      <c r="C1684" s="77" t="s">
        <v>1437</v>
      </c>
      <c r="D1684" s="158" t="s">
        <v>2157</v>
      </c>
      <c r="E1684" s="6">
        <v>63.394166384640002</v>
      </c>
      <c r="F1684" s="13">
        <f t="shared" ref="F1684:F1696" si="164">E1684+(E1684*$N$4)/100</f>
        <v>63.394166384640002</v>
      </c>
      <c r="G1684" s="38">
        <v>278</v>
      </c>
      <c r="H1684" s="39">
        <v>205</v>
      </c>
      <c r="I1684" s="38">
        <v>26</v>
      </c>
      <c r="J1684" s="21">
        <v>6</v>
      </c>
      <c r="K1684" s="22" t="s">
        <v>43</v>
      </c>
      <c r="L1684" s="182">
        <f t="shared" ref="L1684:L1694" si="165">F1684-(F1684*$N$5)/100</f>
        <v>63.394166384640002</v>
      </c>
      <c r="M1684" s="183">
        <f t="shared" ref="M1684:M1690" si="166">IF($N$5="",(F1684*$P$5)/100+F1684,L1684+(L1684*$P$5)/100)</f>
        <v>63.394166384640002</v>
      </c>
      <c r="P1684" s="192"/>
    </row>
    <row r="1685" spans="1:16" ht="11.25" hidden="1" customHeight="1">
      <c r="A1685" s="65" t="s">
        <v>2214</v>
      </c>
      <c r="B1685" s="77" t="s">
        <v>475</v>
      </c>
      <c r="C1685" s="77" t="s">
        <v>476</v>
      </c>
      <c r="D1685" s="158" t="s">
        <v>2158</v>
      </c>
      <c r="E1685" s="6">
        <v>107.1912665521152</v>
      </c>
      <c r="F1685" s="13">
        <f t="shared" si="164"/>
        <v>107.1912665521152</v>
      </c>
      <c r="G1685" s="38">
        <v>169</v>
      </c>
      <c r="H1685" s="39">
        <v>144</v>
      </c>
      <c r="I1685" s="38">
        <v>107</v>
      </c>
      <c r="J1685" s="21">
        <v>6</v>
      </c>
      <c r="K1685" s="22" t="s">
        <v>43</v>
      </c>
      <c r="L1685" s="182">
        <f t="shared" si="165"/>
        <v>107.1912665521152</v>
      </c>
      <c r="M1685" s="183">
        <f t="shared" si="166"/>
        <v>107.1912665521152</v>
      </c>
      <c r="P1685" s="192"/>
    </row>
    <row r="1686" spans="1:16" ht="11.25" hidden="1" customHeight="1">
      <c r="A1686" s="65" t="s">
        <v>2223</v>
      </c>
      <c r="B1686" s="77" t="s">
        <v>478</v>
      </c>
      <c r="C1686" s="77" t="s">
        <v>64</v>
      </c>
      <c r="D1686" s="158" t="s">
        <v>2159</v>
      </c>
      <c r="E1686" s="6">
        <v>59.631860423116812</v>
      </c>
      <c r="F1686" s="13">
        <f t="shared" si="164"/>
        <v>59.631860423116812</v>
      </c>
      <c r="G1686" s="38">
        <v>291</v>
      </c>
      <c r="H1686" s="39">
        <v>147</v>
      </c>
      <c r="I1686" s="38">
        <v>30</v>
      </c>
      <c r="J1686" s="21">
        <v>6</v>
      </c>
      <c r="K1686" s="22" t="s">
        <v>43</v>
      </c>
      <c r="L1686" s="182">
        <f t="shared" si="165"/>
        <v>59.631860423116812</v>
      </c>
      <c r="M1686" s="183">
        <f t="shared" si="166"/>
        <v>59.631860423116812</v>
      </c>
      <c r="P1686" s="192"/>
    </row>
    <row r="1687" spans="1:16" ht="11.25" hidden="1" customHeight="1">
      <c r="A1687" s="65" t="s">
        <v>2224</v>
      </c>
      <c r="B1687" s="77" t="s">
        <v>479</v>
      </c>
      <c r="C1687" s="77" t="s">
        <v>480</v>
      </c>
      <c r="D1687" s="158" t="s">
        <v>2160</v>
      </c>
      <c r="E1687" s="6">
        <v>72.296912359526402</v>
      </c>
      <c r="F1687" s="13">
        <f t="shared" si="164"/>
        <v>72.296912359526402</v>
      </c>
      <c r="G1687" s="38">
        <v>383</v>
      </c>
      <c r="H1687" s="39">
        <v>141</v>
      </c>
      <c r="I1687" s="38">
        <v>26</v>
      </c>
      <c r="J1687" s="21">
        <v>6</v>
      </c>
      <c r="K1687" s="22" t="s">
        <v>43</v>
      </c>
      <c r="L1687" s="182">
        <f t="shared" si="165"/>
        <v>72.296912359526402</v>
      </c>
      <c r="M1687" s="183">
        <f t="shared" si="166"/>
        <v>72.296912359526402</v>
      </c>
      <c r="P1687" s="192"/>
    </row>
    <row r="1688" spans="1:16" ht="11.25" hidden="1" customHeight="1">
      <c r="A1688" s="65" t="s">
        <v>2247</v>
      </c>
      <c r="B1688" s="77" t="s">
        <v>488</v>
      </c>
      <c r="C1688" s="77" t="s">
        <v>1755</v>
      </c>
      <c r="D1688" s="158" t="s">
        <v>2161</v>
      </c>
      <c r="E1688" s="6">
        <v>68.644857122150412</v>
      </c>
      <c r="F1688" s="13">
        <f t="shared" si="164"/>
        <v>68.644857122150412</v>
      </c>
      <c r="G1688" s="38">
        <v>282</v>
      </c>
      <c r="H1688" s="39">
        <v>206</v>
      </c>
      <c r="I1688" s="38">
        <v>30</v>
      </c>
      <c r="J1688" s="21">
        <v>6</v>
      </c>
      <c r="K1688" s="22" t="s">
        <v>43</v>
      </c>
      <c r="L1688" s="182">
        <f t="shared" si="165"/>
        <v>68.644857122150412</v>
      </c>
      <c r="M1688" s="183">
        <f t="shared" si="166"/>
        <v>68.644857122150412</v>
      </c>
      <c r="P1688" s="192"/>
    </row>
    <row r="1689" spans="1:16" ht="11.25" hidden="1" customHeight="1">
      <c r="A1689" s="65" t="s">
        <v>924</v>
      </c>
      <c r="B1689" s="77" t="s">
        <v>1765</v>
      </c>
      <c r="C1689" s="77" t="s">
        <v>1766</v>
      </c>
      <c r="D1689" s="158" t="s">
        <v>2163</v>
      </c>
      <c r="E1689" s="6">
        <v>55.125362073600002</v>
      </c>
      <c r="F1689" s="13">
        <f t="shared" si="164"/>
        <v>55.125362073600002</v>
      </c>
      <c r="G1689" s="38">
        <v>251</v>
      </c>
      <c r="H1689" s="39">
        <v>215</v>
      </c>
      <c r="I1689" s="38">
        <v>30</v>
      </c>
      <c r="J1689" s="21">
        <v>6</v>
      </c>
      <c r="K1689" s="22" t="s">
        <v>43</v>
      </c>
      <c r="L1689" s="182">
        <f t="shared" si="165"/>
        <v>55.125362073600002</v>
      </c>
      <c r="M1689" s="183">
        <f t="shared" si="166"/>
        <v>55.125362073600002</v>
      </c>
      <c r="P1689" s="192"/>
    </row>
    <row r="1690" spans="1:16" ht="11.25" hidden="1" customHeight="1">
      <c r="A1690" s="65" t="s">
        <v>2301</v>
      </c>
      <c r="B1690" s="77"/>
      <c r="C1690" s="77" t="s">
        <v>3011</v>
      </c>
      <c r="D1690" s="158" t="s">
        <v>3012</v>
      </c>
      <c r="E1690" s="6">
        <v>165.11106044160002</v>
      </c>
      <c r="F1690" s="13">
        <f>E1690+(E1690*$N$4)/100</f>
        <v>165.11106044160002</v>
      </c>
      <c r="G1690" s="38"/>
      <c r="H1690" s="39"/>
      <c r="I1690" s="38"/>
      <c r="J1690" s="21"/>
      <c r="K1690" s="22"/>
      <c r="L1690" s="182">
        <f>F1690-(F1690*$N$5)/100</f>
        <v>165.11106044160002</v>
      </c>
      <c r="M1690" s="183">
        <f t="shared" si="166"/>
        <v>165.11106044160002</v>
      </c>
      <c r="P1690" s="192"/>
    </row>
    <row r="1691" spans="1:16" ht="11.25" hidden="1" customHeight="1">
      <c r="A1691" s="65"/>
      <c r="B1691" s="77"/>
      <c r="C1691" s="77"/>
      <c r="D1691" s="158" t="s">
        <v>3013</v>
      </c>
      <c r="E1691" s="6"/>
      <c r="F1691" s="13"/>
      <c r="G1691" s="38"/>
      <c r="H1691" s="39"/>
      <c r="I1691" s="38"/>
      <c r="J1691" s="21"/>
      <c r="K1691" s="22"/>
      <c r="L1691" s="182"/>
      <c r="M1691" s="183"/>
      <c r="P1691" s="192"/>
    </row>
    <row r="1692" spans="1:16" ht="11.25" hidden="1" customHeight="1">
      <c r="A1692" s="65"/>
      <c r="B1692" s="77"/>
      <c r="C1692" s="77"/>
      <c r="D1692" s="158" t="s">
        <v>3014</v>
      </c>
      <c r="E1692" s="6"/>
      <c r="F1692" s="13"/>
      <c r="G1692" s="38"/>
      <c r="H1692" s="39"/>
      <c r="I1692" s="38"/>
      <c r="J1692" s="21"/>
      <c r="K1692" s="22"/>
      <c r="L1692" s="182"/>
      <c r="M1692" s="183"/>
      <c r="P1692" s="192"/>
    </row>
    <row r="1693" spans="1:16" ht="11.25" hidden="1" customHeight="1">
      <c r="A1693" s="65" t="s">
        <v>976</v>
      </c>
      <c r="B1693" s="77" t="s">
        <v>2146</v>
      </c>
      <c r="C1693" s="77" t="s">
        <v>2147</v>
      </c>
      <c r="D1693" s="158" t="s">
        <v>2148</v>
      </c>
      <c r="E1693" s="6">
        <v>71.759440079308803</v>
      </c>
      <c r="F1693" s="13">
        <f t="shared" si="164"/>
        <v>71.759440079308803</v>
      </c>
      <c r="G1693" s="38">
        <v>254</v>
      </c>
      <c r="H1693" s="39">
        <v>180</v>
      </c>
      <c r="I1693" s="38">
        <v>30</v>
      </c>
      <c r="J1693" s="21">
        <v>6</v>
      </c>
      <c r="K1693" s="22" t="s">
        <v>43</v>
      </c>
      <c r="L1693" s="182">
        <f t="shared" si="165"/>
        <v>71.759440079308803</v>
      </c>
      <c r="M1693" s="183">
        <f>IF($N$5="",(F1693*$P$5)/100+F1693,L1693+(L1693*$P$5)/100)</f>
        <v>71.759440079308803</v>
      </c>
      <c r="P1693" s="192"/>
    </row>
    <row r="1694" spans="1:16" ht="11.25" hidden="1" customHeight="1">
      <c r="A1694" s="65" t="s">
        <v>1811</v>
      </c>
      <c r="B1694" s="77">
        <v>0</v>
      </c>
      <c r="C1694" s="77">
        <v>0</v>
      </c>
      <c r="D1694" s="158" t="s">
        <v>1062</v>
      </c>
      <c r="E1694" s="6">
        <v>104.4212171079168</v>
      </c>
      <c r="F1694" s="13">
        <f t="shared" si="164"/>
        <v>104.4212171079168</v>
      </c>
      <c r="G1694" s="38">
        <v>277</v>
      </c>
      <c r="H1694" s="39">
        <v>219</v>
      </c>
      <c r="I1694" s="38">
        <v>30</v>
      </c>
      <c r="J1694" s="21">
        <v>6</v>
      </c>
      <c r="K1694" s="22" t="s">
        <v>43</v>
      </c>
      <c r="L1694" s="182">
        <f t="shared" si="165"/>
        <v>104.4212171079168</v>
      </c>
      <c r="M1694" s="183">
        <f>IF($N$5="",(F1694*$P$5)/100+F1694,L1694+(L1694*$P$5)/100)</f>
        <v>104.4212171079168</v>
      </c>
      <c r="P1694" s="192"/>
    </row>
    <row r="1695" spans="1:16" ht="11.25" hidden="1" customHeight="1">
      <c r="A1695" s="65"/>
      <c r="B1695" s="77"/>
      <c r="C1695" s="77"/>
      <c r="D1695" s="158" t="s">
        <v>3015</v>
      </c>
      <c r="E1695" s="6"/>
      <c r="F1695" s="13"/>
      <c r="G1695" s="38"/>
      <c r="H1695" s="39"/>
      <c r="I1695" s="38"/>
      <c r="J1695" s="21"/>
      <c r="K1695" s="22"/>
      <c r="L1695" s="182"/>
      <c r="M1695" s="183"/>
      <c r="P1695" s="192"/>
    </row>
    <row r="1696" spans="1:16" ht="11.25" hidden="1" customHeight="1">
      <c r="A1696" s="85" t="s">
        <v>3024</v>
      </c>
      <c r="B1696" s="86"/>
      <c r="C1696" s="86"/>
      <c r="D1696" s="168" t="s">
        <v>3025</v>
      </c>
      <c r="E1696" s="87">
        <v>106.00607126753282</v>
      </c>
      <c r="F1696" s="13">
        <f t="shared" si="164"/>
        <v>106.00607126753282</v>
      </c>
      <c r="G1696" s="88"/>
      <c r="H1696" s="89"/>
      <c r="I1696" s="88"/>
      <c r="J1696" s="90"/>
      <c r="K1696" s="91"/>
      <c r="L1696" s="182">
        <f>F1696-(F1696*$N$5)/100</f>
        <v>106.00607126753282</v>
      </c>
      <c r="M1696" s="183">
        <f>IF($N$5="",(F1696*$P$5)/100+F1696,L1696+(L1696*$P$5)/100)</f>
        <v>106.00607126753282</v>
      </c>
      <c r="P1696" s="192"/>
    </row>
    <row r="1697" spans="1:16" ht="11.25" hidden="1" customHeight="1">
      <c r="A1697" s="268" t="s">
        <v>50</v>
      </c>
      <c r="B1697" s="269"/>
      <c r="C1697" s="269"/>
      <c r="D1697" s="269"/>
      <c r="E1697" s="269"/>
      <c r="F1697" s="269"/>
      <c r="G1697" s="269"/>
      <c r="H1697" s="269"/>
      <c r="I1697" s="269"/>
      <c r="J1697" s="269"/>
      <c r="K1697" s="270"/>
      <c r="L1697" s="184"/>
      <c r="M1697" s="185"/>
      <c r="P1697" s="192"/>
    </row>
    <row r="1698" spans="1:16" ht="11.25" hidden="1" customHeight="1">
      <c r="A1698" s="68" t="s">
        <v>2003</v>
      </c>
      <c r="B1698" s="76" t="s">
        <v>3526</v>
      </c>
      <c r="C1698" s="76">
        <v>0</v>
      </c>
      <c r="D1698" s="162" t="s">
        <v>2114</v>
      </c>
      <c r="E1698" s="13">
        <v>55.230372287999991</v>
      </c>
      <c r="F1698" s="13">
        <f>E1698+(E1698*$N$4)/100</f>
        <v>55.230372287999991</v>
      </c>
      <c r="G1698" s="41">
        <v>75</v>
      </c>
      <c r="H1698" s="51" t="s">
        <v>52</v>
      </c>
      <c r="I1698" s="41">
        <v>120</v>
      </c>
      <c r="J1698" s="27">
        <v>6</v>
      </c>
      <c r="K1698" s="28" t="s">
        <v>50</v>
      </c>
      <c r="L1698" s="182">
        <f>F1698-(F1698*$N$5)/100</f>
        <v>55.230372287999991</v>
      </c>
      <c r="M1698" s="183">
        <f>IF($N$5="",(F1698*$P$5)/100+F1698,L1698+(L1698*$P$5)/100)</f>
        <v>55.230372287999991</v>
      </c>
      <c r="P1698" s="192"/>
    </row>
    <row r="1699" spans="1:16" ht="11.25" hidden="1" customHeight="1">
      <c r="A1699" s="68"/>
      <c r="B1699" s="76"/>
      <c r="C1699" s="76"/>
      <c r="D1699" s="162" t="s">
        <v>2115</v>
      </c>
      <c r="E1699" s="13"/>
      <c r="F1699" s="13"/>
      <c r="G1699" s="41"/>
      <c r="H1699" s="51"/>
      <c r="I1699" s="41"/>
      <c r="J1699" s="27"/>
      <c r="K1699" s="28"/>
      <c r="L1699" s="182"/>
      <c r="M1699" s="183"/>
      <c r="P1699" s="192"/>
    </row>
    <row r="1700" spans="1:16" ht="11.25" hidden="1" customHeight="1">
      <c r="A1700" s="68"/>
      <c r="B1700" s="76"/>
      <c r="C1700" s="76"/>
      <c r="D1700" s="162" t="s">
        <v>2116</v>
      </c>
      <c r="E1700" s="13"/>
      <c r="F1700" s="13"/>
      <c r="G1700" s="41"/>
      <c r="H1700" s="51"/>
      <c r="I1700" s="41"/>
      <c r="J1700" s="27"/>
      <c r="K1700" s="28"/>
      <c r="L1700" s="182"/>
      <c r="M1700" s="183"/>
      <c r="P1700" s="192"/>
    </row>
    <row r="1701" spans="1:16" ht="11.25" hidden="1" customHeight="1">
      <c r="A1701" s="68"/>
      <c r="B1701" s="76"/>
      <c r="C1701" s="76"/>
      <c r="D1701" s="162" t="s">
        <v>2001</v>
      </c>
      <c r="E1701" s="13"/>
      <c r="F1701" s="13"/>
      <c r="G1701" s="41"/>
      <c r="H1701" s="51"/>
      <c r="I1701" s="41"/>
      <c r="J1701" s="27"/>
      <c r="K1701" s="28"/>
      <c r="L1701" s="182"/>
      <c r="M1701" s="183"/>
      <c r="P1701" s="192"/>
    </row>
    <row r="1702" spans="1:16" ht="11.25" hidden="1" customHeight="1">
      <c r="A1702" s="68" t="s">
        <v>2285</v>
      </c>
      <c r="B1702" s="76" t="s">
        <v>3526</v>
      </c>
      <c r="C1702" s="76" t="s">
        <v>154</v>
      </c>
      <c r="D1702" s="162" t="s">
        <v>143</v>
      </c>
      <c r="E1702" s="13">
        <v>55.230372287999991</v>
      </c>
      <c r="F1702" s="13">
        <f>E1702+(E1702*$N$4)/100</f>
        <v>55.230372287999991</v>
      </c>
      <c r="G1702" s="41">
        <v>75</v>
      </c>
      <c r="H1702" s="51" t="s">
        <v>52</v>
      </c>
      <c r="I1702" s="41">
        <v>120</v>
      </c>
      <c r="J1702" s="27">
        <v>6</v>
      </c>
      <c r="K1702" s="28" t="s">
        <v>50</v>
      </c>
      <c r="L1702" s="182">
        <f>F1702-(F1702*$N$5)/100</f>
        <v>55.230372287999991</v>
      </c>
      <c r="M1702" s="183">
        <f>IF($N$5="",(F1702*$P$5)/100+F1702,L1702+(L1702*$P$5)/100)</f>
        <v>55.230372287999991</v>
      </c>
      <c r="P1702" s="192"/>
    </row>
    <row r="1703" spans="1:16" ht="11.25" hidden="1" customHeight="1">
      <c r="A1703" s="65" t="s">
        <v>3315</v>
      </c>
      <c r="B1703" s="77" t="s">
        <v>165</v>
      </c>
      <c r="C1703" s="77" t="s">
        <v>166</v>
      </c>
      <c r="D1703" s="158" t="s">
        <v>144</v>
      </c>
      <c r="E1703" s="6">
        <v>60.005836800000004</v>
      </c>
      <c r="F1703" s="13">
        <f>E1703+(E1703*$N$4)/100</f>
        <v>60.005836800000004</v>
      </c>
      <c r="G1703" s="38">
        <v>75</v>
      </c>
      <c r="H1703" s="39" t="s">
        <v>52</v>
      </c>
      <c r="I1703" s="38">
        <v>90</v>
      </c>
      <c r="J1703" s="21">
        <v>6</v>
      </c>
      <c r="K1703" s="22" t="s">
        <v>50</v>
      </c>
      <c r="L1703" s="182">
        <f>F1703-(F1703*$N$5)/100</f>
        <v>60.005836800000004</v>
      </c>
      <c r="M1703" s="183">
        <f>IF($N$5="",(F1703*$P$5)/100+F1703,L1703+(L1703*$P$5)/100)</f>
        <v>60.005836800000004</v>
      </c>
      <c r="P1703" s="192"/>
    </row>
    <row r="1704" spans="1:16" ht="11.25" hidden="1" customHeight="1">
      <c r="A1704" s="65" t="s">
        <v>3321</v>
      </c>
      <c r="B1704" s="77" t="s">
        <v>171</v>
      </c>
      <c r="C1704" s="77" t="s">
        <v>172</v>
      </c>
      <c r="D1704" s="158" t="s">
        <v>371</v>
      </c>
      <c r="E1704" s="6">
        <v>69.556015751040007</v>
      </c>
      <c r="F1704" s="13">
        <f>E1704+(E1704*$N$4)/100</f>
        <v>69.556015751040007</v>
      </c>
      <c r="G1704" s="38">
        <v>92</v>
      </c>
      <c r="H1704" s="39" t="s">
        <v>52</v>
      </c>
      <c r="I1704" s="38">
        <v>130</v>
      </c>
      <c r="J1704" s="21">
        <v>6</v>
      </c>
      <c r="K1704" s="22" t="s">
        <v>50</v>
      </c>
      <c r="L1704" s="182">
        <f>F1704-(F1704*$N$5)/100</f>
        <v>69.556015751040007</v>
      </c>
      <c r="M1704" s="183">
        <f>IF($N$5="",(F1704*$P$5)/100+F1704,L1704+(L1704*$P$5)/100)</f>
        <v>69.556015751040007</v>
      </c>
      <c r="P1704" s="192"/>
    </row>
    <row r="1705" spans="1:16" ht="11.25" hidden="1" customHeight="1">
      <c r="A1705" s="69" t="s">
        <v>3327</v>
      </c>
      <c r="B1705" s="78" t="s">
        <v>2417</v>
      </c>
      <c r="C1705" s="78" t="s">
        <v>2418</v>
      </c>
      <c r="D1705" s="163" t="s">
        <v>570</v>
      </c>
      <c r="E1705" s="15">
        <v>65.631383999999997</v>
      </c>
      <c r="F1705" s="13">
        <f>E1705+(E1705*$N$4)/100</f>
        <v>65.631383999999997</v>
      </c>
      <c r="G1705" s="43">
        <v>92</v>
      </c>
      <c r="H1705" s="53" t="s">
        <v>52</v>
      </c>
      <c r="I1705" s="43">
        <v>130</v>
      </c>
      <c r="J1705" s="31">
        <v>6</v>
      </c>
      <c r="K1705" s="32" t="s">
        <v>50</v>
      </c>
      <c r="L1705" s="182">
        <f>F1705-(F1705*$N$5)/100</f>
        <v>65.631383999999997</v>
      </c>
      <c r="M1705" s="183">
        <f>IF($N$5="",(F1705*$P$5)/100+F1705,L1705+(L1705*$P$5)/100)</f>
        <v>65.631383999999997</v>
      </c>
      <c r="P1705" s="192"/>
    </row>
    <row r="1706" spans="1:16" ht="11.25" hidden="1" customHeight="1">
      <c r="A1706" s="68"/>
      <c r="B1706" s="76"/>
      <c r="C1706" s="76"/>
      <c r="D1706" s="162" t="s">
        <v>571</v>
      </c>
      <c r="E1706" s="13"/>
      <c r="F1706" s="13"/>
      <c r="G1706" s="41"/>
      <c r="H1706" s="51"/>
      <c r="I1706" s="41"/>
      <c r="J1706" s="27"/>
      <c r="K1706" s="28"/>
      <c r="L1706" s="182"/>
      <c r="M1706" s="183"/>
      <c r="P1706" s="192"/>
    </row>
    <row r="1707" spans="1:16" ht="11.25" hidden="1" customHeight="1">
      <c r="A1707" s="65" t="s">
        <v>809</v>
      </c>
      <c r="B1707" s="77" t="s">
        <v>183</v>
      </c>
      <c r="C1707" s="77" t="s">
        <v>2412</v>
      </c>
      <c r="D1707" s="158" t="s">
        <v>372</v>
      </c>
      <c r="E1707" s="6">
        <v>54.742824863999999</v>
      </c>
      <c r="F1707" s="13">
        <f>E1707+(E1707*$N$4)/100</f>
        <v>54.742824863999999</v>
      </c>
      <c r="G1707" s="38">
        <v>92</v>
      </c>
      <c r="H1707" s="39" t="s">
        <v>52</v>
      </c>
      <c r="I1707" s="38">
        <v>69</v>
      </c>
      <c r="J1707" s="21">
        <v>6</v>
      </c>
      <c r="K1707" s="22" t="s">
        <v>50</v>
      </c>
      <c r="L1707" s="182">
        <f>F1707-(F1707*$N$5)/100</f>
        <v>54.742824863999999</v>
      </c>
      <c r="M1707" s="183">
        <f>IF($N$5="",(F1707*$P$5)/100+F1707,L1707+(L1707*$P$5)/100)</f>
        <v>54.742824863999999</v>
      </c>
      <c r="P1707" s="192"/>
    </row>
    <row r="1708" spans="1:16" ht="11.25" hidden="1" customHeight="1">
      <c r="A1708" s="69" t="s">
        <v>909</v>
      </c>
      <c r="B1708" s="78" t="s">
        <v>3546</v>
      </c>
      <c r="C1708" s="78" t="s">
        <v>1507</v>
      </c>
      <c r="D1708" s="163" t="s">
        <v>2117</v>
      </c>
      <c r="E1708" s="15">
        <v>48.267194975999999</v>
      </c>
      <c r="F1708" s="13">
        <f>E1708+(E1708*$N$4)/100</f>
        <v>48.267194975999999</v>
      </c>
      <c r="G1708" s="43">
        <v>75</v>
      </c>
      <c r="H1708" s="53" t="s">
        <v>52</v>
      </c>
      <c r="I1708" s="43">
        <v>120</v>
      </c>
      <c r="J1708" s="31">
        <v>6</v>
      </c>
      <c r="K1708" s="32" t="s">
        <v>50</v>
      </c>
      <c r="L1708" s="182">
        <f>F1708-(F1708*$N$5)/100</f>
        <v>48.267194975999999</v>
      </c>
      <c r="M1708" s="183">
        <f>IF($N$5="",(F1708*$P$5)/100+F1708,L1708+(L1708*$P$5)/100)</f>
        <v>48.267194975999999</v>
      </c>
      <c r="P1708" s="192"/>
    </row>
    <row r="1709" spans="1:16" ht="11.25" hidden="1" customHeight="1">
      <c r="A1709" s="69"/>
      <c r="B1709" s="78"/>
      <c r="C1709" s="78"/>
      <c r="D1709" s="163" t="s">
        <v>2118</v>
      </c>
      <c r="E1709" s="15"/>
      <c r="F1709" s="15"/>
      <c r="G1709" s="43"/>
      <c r="H1709" s="53"/>
      <c r="I1709" s="43"/>
      <c r="J1709" s="31"/>
      <c r="K1709" s="32"/>
      <c r="L1709" s="182"/>
      <c r="M1709" s="183"/>
      <c r="P1709" s="192"/>
    </row>
    <row r="1710" spans="1:16" ht="11.25" hidden="1" customHeight="1">
      <c r="A1710" s="69"/>
      <c r="B1710" s="78"/>
      <c r="C1710" s="78"/>
      <c r="D1710" s="163" t="s">
        <v>2119</v>
      </c>
      <c r="E1710" s="15"/>
      <c r="F1710" s="15"/>
      <c r="G1710" s="43"/>
      <c r="H1710" s="53"/>
      <c r="I1710" s="43"/>
      <c r="J1710" s="31"/>
      <c r="K1710" s="32"/>
      <c r="L1710" s="182"/>
      <c r="M1710" s="183"/>
      <c r="P1710" s="192"/>
    </row>
    <row r="1711" spans="1:16" ht="11.25" hidden="1" customHeight="1">
      <c r="A1711" s="69"/>
      <c r="B1711" s="78"/>
      <c r="C1711" s="78"/>
      <c r="D1711" s="163" t="s">
        <v>2120</v>
      </c>
      <c r="E1711" s="15"/>
      <c r="F1711" s="15"/>
      <c r="G1711" s="43"/>
      <c r="H1711" s="53"/>
      <c r="I1711" s="43"/>
      <c r="J1711" s="31"/>
      <c r="K1711" s="32"/>
      <c r="L1711" s="182"/>
      <c r="M1711" s="183"/>
      <c r="P1711" s="192"/>
    </row>
    <row r="1712" spans="1:16" ht="11.25" hidden="1" customHeight="1">
      <c r="A1712" s="69"/>
      <c r="B1712" s="78"/>
      <c r="C1712" s="78"/>
      <c r="D1712" s="163" t="s">
        <v>1510</v>
      </c>
      <c r="E1712" s="15"/>
      <c r="F1712" s="15"/>
      <c r="G1712" s="43"/>
      <c r="H1712" s="53"/>
      <c r="I1712" s="43"/>
      <c r="J1712" s="31"/>
      <c r="K1712" s="32"/>
      <c r="L1712" s="182"/>
      <c r="M1712" s="183"/>
      <c r="P1712" s="192"/>
    </row>
    <row r="1713" spans="1:16" ht="11.25" hidden="1" customHeight="1">
      <c r="A1713" s="69" t="s">
        <v>319</v>
      </c>
      <c r="B1713" s="78" t="s">
        <v>665</v>
      </c>
      <c r="C1713" s="78" t="s">
        <v>666</v>
      </c>
      <c r="D1713" s="163" t="s">
        <v>1608</v>
      </c>
      <c r="E1713" s="15">
        <v>311.56780636799994</v>
      </c>
      <c r="F1713" s="13">
        <f>E1713+(E1713*$N$4)/100</f>
        <v>311.56780636799994</v>
      </c>
      <c r="G1713" s="43">
        <v>93</v>
      </c>
      <c r="H1713" s="53" t="s">
        <v>668</v>
      </c>
      <c r="I1713" s="43">
        <v>173</v>
      </c>
      <c r="J1713" s="31">
        <v>6</v>
      </c>
      <c r="K1713" s="32" t="s">
        <v>50</v>
      </c>
      <c r="L1713" s="182">
        <f>F1713-(F1713*$N$5)/100</f>
        <v>311.56780636799994</v>
      </c>
      <c r="M1713" s="183">
        <f>IF($N$5="",(F1713*$P$5)/100+F1713,L1713+(L1713*$P$5)/100)</f>
        <v>311.56780636799994</v>
      </c>
      <c r="P1713" s="192"/>
    </row>
    <row r="1714" spans="1:16" ht="11.25" hidden="1" customHeight="1">
      <c r="A1714" s="69"/>
      <c r="B1714" s="78"/>
      <c r="C1714" s="78"/>
      <c r="D1714" s="163" t="s">
        <v>1609</v>
      </c>
      <c r="E1714" s="15"/>
      <c r="F1714" s="15"/>
      <c r="G1714" s="43"/>
      <c r="H1714" s="53"/>
      <c r="I1714" s="43"/>
      <c r="J1714" s="31"/>
      <c r="K1714" s="32"/>
      <c r="L1714" s="182"/>
      <c r="M1714" s="183"/>
      <c r="P1714" s="192"/>
    </row>
    <row r="1715" spans="1:16" ht="11.25" hidden="1" customHeight="1">
      <c r="A1715" s="69"/>
      <c r="B1715" s="78"/>
      <c r="C1715" s="78"/>
      <c r="D1715" s="163" t="s">
        <v>1610</v>
      </c>
      <c r="E1715" s="15"/>
      <c r="F1715" s="15"/>
      <c r="G1715" s="43"/>
      <c r="H1715" s="53"/>
      <c r="I1715" s="43"/>
      <c r="J1715" s="31"/>
      <c r="K1715" s="32"/>
      <c r="L1715" s="182"/>
      <c r="M1715" s="183"/>
      <c r="P1715" s="192"/>
    </row>
    <row r="1716" spans="1:16" ht="11.25" hidden="1" customHeight="1">
      <c r="A1716" s="69" t="s">
        <v>311</v>
      </c>
      <c r="B1716" s="78" t="s">
        <v>77</v>
      </c>
      <c r="C1716" s="78" t="s">
        <v>78</v>
      </c>
      <c r="D1716" s="163" t="s">
        <v>1611</v>
      </c>
      <c r="E1716" s="15">
        <v>97.872020063999997</v>
      </c>
      <c r="F1716" s="13">
        <f>E1716+(E1716*$N$4)/100</f>
        <v>97.872020063999997</v>
      </c>
      <c r="G1716" s="43">
        <v>93</v>
      </c>
      <c r="H1716" s="53" t="s">
        <v>52</v>
      </c>
      <c r="I1716" s="43">
        <v>114</v>
      </c>
      <c r="J1716" s="31">
        <v>6</v>
      </c>
      <c r="K1716" s="32" t="s">
        <v>50</v>
      </c>
      <c r="L1716" s="182">
        <f>F1716-(F1716*$N$5)/100</f>
        <v>97.872020063999997</v>
      </c>
      <c r="M1716" s="183">
        <f>IF($N$5="",(F1716*$P$5)/100+F1716,L1716+(L1716*$P$5)/100)</f>
        <v>97.872020063999997</v>
      </c>
      <c r="P1716" s="192"/>
    </row>
    <row r="1717" spans="1:16" ht="11.25" hidden="1" customHeight="1">
      <c r="A1717" s="69"/>
      <c r="B1717" s="78"/>
      <c r="C1717" s="78"/>
      <c r="D1717" s="163" t="s">
        <v>1612</v>
      </c>
      <c r="E1717" s="15"/>
      <c r="F1717" s="15"/>
      <c r="G1717" s="43"/>
      <c r="H1717" s="53"/>
      <c r="I1717" s="43"/>
      <c r="J1717" s="31"/>
      <c r="K1717" s="32"/>
      <c r="L1717" s="182"/>
      <c r="M1717" s="183"/>
      <c r="P1717" s="192"/>
    </row>
    <row r="1718" spans="1:16" ht="11.25" hidden="1" customHeight="1">
      <c r="A1718" s="69" t="s">
        <v>850</v>
      </c>
      <c r="B1718" s="78" t="s">
        <v>608</v>
      </c>
      <c r="C1718" s="78" t="s">
        <v>609</v>
      </c>
      <c r="D1718" s="163" t="s">
        <v>594</v>
      </c>
      <c r="E1718" s="15">
        <v>51.498064800000002</v>
      </c>
      <c r="F1718" s="13">
        <f>E1718+(E1718*$N$4)/100</f>
        <v>51.498064800000002</v>
      </c>
      <c r="G1718" s="43">
        <v>65</v>
      </c>
      <c r="H1718" s="53">
        <v>20</v>
      </c>
      <c r="I1718" s="43">
        <v>154</v>
      </c>
      <c r="J1718" s="31">
        <v>6</v>
      </c>
      <c r="K1718" s="32" t="s">
        <v>2489</v>
      </c>
      <c r="L1718" s="182">
        <f>F1718-(F1718*$N$5)/100</f>
        <v>51.498064800000002</v>
      </c>
      <c r="M1718" s="183">
        <f>IF($N$5="",(F1718*$P$5)/100+F1718,L1718+(L1718*$P$5)/100)</f>
        <v>51.498064800000002</v>
      </c>
      <c r="P1718" s="192"/>
    </row>
    <row r="1719" spans="1:16" ht="11.25" hidden="1" customHeight="1">
      <c r="A1719" s="70"/>
      <c r="B1719" s="79"/>
      <c r="C1719" s="79"/>
      <c r="D1719" s="165" t="s">
        <v>595</v>
      </c>
      <c r="E1719" s="55"/>
      <c r="F1719" s="55"/>
      <c r="G1719" s="56"/>
      <c r="H1719" s="57"/>
      <c r="I1719" s="56"/>
      <c r="J1719" s="58"/>
      <c r="K1719" s="59"/>
      <c r="L1719" s="182"/>
      <c r="M1719" s="183"/>
      <c r="P1719" s="192"/>
    </row>
    <row r="1720" spans="1:16" ht="11.25" hidden="1" customHeight="1">
      <c r="A1720" s="70"/>
      <c r="B1720" s="79"/>
      <c r="C1720" s="79"/>
      <c r="D1720" s="165" t="s">
        <v>596</v>
      </c>
      <c r="E1720" s="55"/>
      <c r="F1720" s="55"/>
      <c r="G1720" s="56"/>
      <c r="H1720" s="57"/>
      <c r="I1720" s="56"/>
      <c r="J1720" s="58"/>
      <c r="K1720" s="59"/>
      <c r="L1720" s="182"/>
      <c r="M1720" s="183"/>
      <c r="P1720" s="192"/>
    </row>
    <row r="1721" spans="1:16" ht="11.25" hidden="1" customHeight="1">
      <c r="A1721" s="70"/>
      <c r="B1721" s="79"/>
      <c r="C1721" s="79"/>
      <c r="D1721" s="165" t="s">
        <v>597</v>
      </c>
      <c r="E1721" s="55"/>
      <c r="F1721" s="55"/>
      <c r="G1721" s="56"/>
      <c r="H1721" s="57"/>
      <c r="I1721" s="56"/>
      <c r="J1721" s="58"/>
      <c r="K1721" s="59"/>
      <c r="L1721" s="182"/>
      <c r="M1721" s="183"/>
      <c r="P1721" s="192"/>
    </row>
    <row r="1722" spans="1:16" ht="11.25" hidden="1" customHeight="1">
      <c r="A1722" s="68"/>
      <c r="B1722" s="76"/>
      <c r="C1722" s="76"/>
      <c r="D1722" s="162" t="s">
        <v>2488</v>
      </c>
      <c r="E1722" s="13"/>
      <c r="F1722" s="13"/>
      <c r="G1722" s="41"/>
      <c r="H1722" s="51"/>
      <c r="I1722" s="41"/>
      <c r="J1722" s="27"/>
      <c r="K1722" s="28"/>
      <c r="L1722" s="182"/>
      <c r="M1722" s="183"/>
      <c r="P1722" s="192"/>
    </row>
    <row r="1723" spans="1:16" ht="11.25" hidden="1" customHeight="1">
      <c r="A1723" s="69" t="s">
        <v>910</v>
      </c>
      <c r="B1723" s="78" t="s">
        <v>2528</v>
      </c>
      <c r="C1723" s="78" t="s">
        <v>771</v>
      </c>
      <c r="D1723" s="163" t="s">
        <v>2531</v>
      </c>
      <c r="E1723" s="15">
        <v>55.630411200000005</v>
      </c>
      <c r="F1723" s="13">
        <f>E1723+(E1723*$N$4)/100</f>
        <v>55.630411200000005</v>
      </c>
      <c r="G1723" s="43">
        <v>70.5</v>
      </c>
      <c r="H1723" s="53" t="s">
        <v>1740</v>
      </c>
      <c r="I1723" s="43">
        <v>141.5</v>
      </c>
      <c r="J1723" s="31">
        <v>6</v>
      </c>
      <c r="K1723" s="32" t="s">
        <v>2489</v>
      </c>
      <c r="L1723" s="182">
        <f>F1723-(F1723*$N$5)/100</f>
        <v>55.630411200000005</v>
      </c>
      <c r="M1723" s="183">
        <f>IF($N$5="",(F1723*$P$5)/100+F1723,L1723+(L1723*$P$5)/100)</f>
        <v>55.630411200000005</v>
      </c>
      <c r="P1723" s="192"/>
    </row>
    <row r="1724" spans="1:16" ht="11.25" hidden="1" customHeight="1">
      <c r="A1724" s="70"/>
      <c r="B1724" s="79"/>
      <c r="C1724" s="79"/>
      <c r="D1724" s="165" t="s">
        <v>2532</v>
      </c>
      <c r="E1724" s="55"/>
      <c r="F1724" s="55"/>
      <c r="G1724" s="56"/>
      <c r="H1724" s="57"/>
      <c r="I1724" s="56"/>
      <c r="J1724" s="58"/>
      <c r="K1724" s="59"/>
      <c r="L1724" s="182"/>
      <c r="M1724" s="183"/>
      <c r="P1724" s="192"/>
    </row>
    <row r="1725" spans="1:16" ht="11.25" hidden="1" customHeight="1">
      <c r="A1725" s="70"/>
      <c r="B1725" s="79"/>
      <c r="C1725" s="79"/>
      <c r="D1725" s="165" t="s">
        <v>2535</v>
      </c>
      <c r="E1725" s="55"/>
      <c r="F1725" s="55"/>
      <c r="G1725" s="56"/>
      <c r="H1725" s="57"/>
      <c r="I1725" s="56"/>
      <c r="J1725" s="58"/>
      <c r="K1725" s="59"/>
      <c r="L1725" s="182"/>
      <c r="M1725" s="183"/>
      <c r="P1725" s="192"/>
    </row>
    <row r="1726" spans="1:16" ht="11.25" hidden="1" customHeight="1">
      <c r="A1726" s="70"/>
      <c r="B1726" s="79"/>
      <c r="C1726" s="79"/>
      <c r="D1726" s="165" t="s">
        <v>2534</v>
      </c>
      <c r="E1726" s="55"/>
      <c r="F1726" s="55"/>
      <c r="G1726" s="56"/>
      <c r="H1726" s="57"/>
      <c r="I1726" s="56"/>
      <c r="J1726" s="58"/>
      <c r="K1726" s="59"/>
      <c r="L1726" s="182"/>
      <c r="M1726" s="183"/>
      <c r="P1726" s="192"/>
    </row>
    <row r="1727" spans="1:16" ht="11.25" hidden="1" customHeight="1">
      <c r="A1727" s="70"/>
      <c r="B1727" s="79"/>
      <c r="C1727" s="79"/>
      <c r="D1727" s="165" t="s">
        <v>2536</v>
      </c>
      <c r="E1727" s="55"/>
      <c r="F1727" s="55"/>
      <c r="G1727" s="56"/>
      <c r="H1727" s="57"/>
      <c r="I1727" s="56"/>
      <c r="J1727" s="58"/>
      <c r="K1727" s="59"/>
      <c r="L1727" s="182"/>
      <c r="M1727" s="183"/>
      <c r="P1727" s="192"/>
    </row>
    <row r="1728" spans="1:16" ht="11.25" hidden="1" customHeight="1">
      <c r="A1728" s="68"/>
      <c r="B1728" s="76"/>
      <c r="C1728" s="76"/>
      <c r="D1728" s="162" t="s">
        <v>2538</v>
      </c>
      <c r="E1728" s="13"/>
      <c r="F1728" s="13"/>
      <c r="G1728" s="41"/>
      <c r="H1728" s="51"/>
      <c r="I1728" s="41"/>
      <c r="J1728" s="27"/>
      <c r="K1728" s="28"/>
      <c r="L1728" s="182"/>
      <c r="M1728" s="183"/>
      <c r="P1728" s="192"/>
    </row>
    <row r="1729" spans="1:16" ht="11.25" hidden="1" customHeight="1">
      <c r="A1729" s="66" t="s">
        <v>1812</v>
      </c>
      <c r="B1729" s="81">
        <v>0</v>
      </c>
      <c r="C1729" s="81" t="s">
        <v>1002</v>
      </c>
      <c r="D1729" s="164" t="s">
        <v>1003</v>
      </c>
      <c r="E1729" s="11">
        <v>83.1215112</v>
      </c>
      <c r="F1729" s="13">
        <f>E1729+(E1729*$N$4)/100</f>
        <v>83.1215112</v>
      </c>
      <c r="G1729" s="40">
        <v>63.5</v>
      </c>
      <c r="H1729" s="50">
        <v>31</v>
      </c>
      <c r="I1729" s="40">
        <v>125</v>
      </c>
      <c r="J1729" s="23">
        <v>6</v>
      </c>
      <c r="K1729" s="24" t="s">
        <v>1593</v>
      </c>
      <c r="L1729" s="182">
        <f>F1729-(F1729*$N$5)/100</f>
        <v>83.1215112</v>
      </c>
      <c r="M1729" s="183">
        <f>IF($N$5="",(F1729*$P$5)/100+F1729,L1729+(L1729*$P$5)/100)</f>
        <v>83.1215112</v>
      </c>
      <c r="P1729" s="192"/>
    </row>
    <row r="1730" spans="1:16" ht="11.25" hidden="1" customHeight="1">
      <c r="A1730" s="66" t="s">
        <v>2980</v>
      </c>
      <c r="B1730" s="81">
        <v>0</v>
      </c>
      <c r="C1730" s="81" t="s">
        <v>2978</v>
      </c>
      <c r="D1730" s="164" t="s">
        <v>2979</v>
      </c>
      <c r="E1730" s="11">
        <v>68.895590400000003</v>
      </c>
      <c r="F1730" s="13">
        <f>E1730+(E1730*$N$4)/100</f>
        <v>68.895590400000003</v>
      </c>
      <c r="G1730" s="40">
        <v>0</v>
      </c>
      <c r="H1730" s="50">
        <v>0</v>
      </c>
      <c r="I1730" s="40">
        <v>0</v>
      </c>
      <c r="J1730" s="23">
        <v>0</v>
      </c>
      <c r="K1730" s="24" t="s">
        <v>1593</v>
      </c>
      <c r="L1730" s="182">
        <f>F1730-(F1730*$N$5)/100</f>
        <v>68.895590400000003</v>
      </c>
      <c r="M1730" s="183">
        <f>IF($N$5="",(F1730*$P$5)/100+F1730,L1730+(L1730*$P$5)/100)</f>
        <v>68.895590400000003</v>
      </c>
      <c r="P1730" s="192"/>
    </row>
    <row r="1731" spans="1:16" ht="11.25" hidden="1" customHeight="1">
      <c r="A1731" s="66" t="s">
        <v>808</v>
      </c>
      <c r="B1731" s="81" t="s">
        <v>211</v>
      </c>
      <c r="C1731" s="81" t="s">
        <v>1582</v>
      </c>
      <c r="D1731" s="164" t="s">
        <v>2121</v>
      </c>
      <c r="E1731" s="11">
        <v>26.702597376</v>
      </c>
      <c r="F1731" s="13">
        <f>E1731+(E1731*$N$4)/100</f>
        <v>26.702597376</v>
      </c>
      <c r="G1731" s="40">
        <v>59</v>
      </c>
      <c r="H1731" s="50">
        <v>19</v>
      </c>
      <c r="I1731" s="40">
        <v>100</v>
      </c>
      <c r="J1731" s="23">
        <v>90</v>
      </c>
      <c r="K1731" s="24" t="s">
        <v>50</v>
      </c>
      <c r="L1731" s="182">
        <f>F1731-(F1731*$N$5)/100</f>
        <v>26.702597376</v>
      </c>
      <c r="M1731" s="183">
        <f>IF($N$5="",(F1731*$P$5)/100+F1731,L1731+(L1731*$P$5)/100)</f>
        <v>26.702597376</v>
      </c>
      <c r="P1731" s="192"/>
    </row>
    <row r="1732" spans="1:16" ht="11.25" hidden="1" customHeight="1">
      <c r="A1732" s="268" t="s">
        <v>3077</v>
      </c>
      <c r="B1732" s="269"/>
      <c r="C1732" s="269"/>
      <c r="D1732" s="269"/>
      <c r="E1732" s="269"/>
      <c r="F1732" s="269"/>
      <c r="G1732" s="269"/>
      <c r="H1732" s="269"/>
      <c r="I1732" s="269"/>
      <c r="J1732" s="269"/>
      <c r="K1732" s="270"/>
      <c r="L1732" s="184"/>
      <c r="M1732" s="185"/>
      <c r="P1732" s="192"/>
    </row>
    <row r="1733" spans="1:16" ht="11.25" hidden="1" customHeight="1">
      <c r="A1733" s="68" t="s">
        <v>858</v>
      </c>
      <c r="B1733" s="76" t="s">
        <v>137</v>
      </c>
      <c r="C1733" s="76" t="s">
        <v>1322</v>
      </c>
      <c r="D1733" s="162" t="s">
        <v>573</v>
      </c>
      <c r="E1733" s="13">
        <v>77.633559646462501</v>
      </c>
      <c r="F1733" s="13">
        <f>E1733+(E1733*$N$4)/100</f>
        <v>77.633559646462501</v>
      </c>
      <c r="G1733" s="41">
        <v>83</v>
      </c>
      <c r="H1733" s="51" t="s">
        <v>59</v>
      </c>
      <c r="I1733" s="41">
        <v>110</v>
      </c>
      <c r="J1733" s="27">
        <v>50</v>
      </c>
      <c r="K1733" s="28" t="s">
        <v>574</v>
      </c>
      <c r="L1733" s="182">
        <f>F1733-(F1733*$N$5)/100</f>
        <v>77.633559646462501</v>
      </c>
      <c r="M1733" s="183">
        <f>IF($N$5="",(F1733*$P$5)/100+F1733,L1733+(L1733*$P$5)/100)</f>
        <v>77.633559646462501</v>
      </c>
      <c r="P1733" s="192"/>
    </row>
    <row r="1734" spans="1:16" ht="11.25" hidden="1" customHeight="1">
      <c r="A1734" s="69" t="s">
        <v>927</v>
      </c>
      <c r="B1734" s="78" t="s">
        <v>3548</v>
      </c>
      <c r="C1734" s="78" t="s">
        <v>1586</v>
      </c>
      <c r="D1734" s="163" t="s">
        <v>1489</v>
      </c>
      <c r="E1734" s="15">
        <v>206.80907727848674</v>
      </c>
      <c r="F1734" s="13">
        <f>E1734+(E1734*$N$4)/100</f>
        <v>206.80907727848674</v>
      </c>
      <c r="G1734" s="43">
        <v>81</v>
      </c>
      <c r="H1734" s="53" t="s">
        <v>577</v>
      </c>
      <c r="I1734" s="43">
        <v>177.5</v>
      </c>
      <c r="J1734" s="31">
        <v>32</v>
      </c>
      <c r="K1734" s="32" t="s">
        <v>65</v>
      </c>
      <c r="L1734" s="182">
        <f>F1734-(F1734*$N$5)/100</f>
        <v>206.80907727848674</v>
      </c>
      <c r="M1734" s="183">
        <f>IF($N$5="",(F1734*$P$5)/100+F1734,L1734+(L1734*$P$5)/100)</f>
        <v>206.80907727848674</v>
      </c>
      <c r="P1734" s="192"/>
    </row>
    <row r="1735" spans="1:16" ht="11.25" hidden="1" customHeight="1">
      <c r="A1735" s="68"/>
      <c r="B1735" s="76"/>
      <c r="C1735" s="76"/>
      <c r="D1735" s="162" t="s">
        <v>1490</v>
      </c>
      <c r="E1735" s="13"/>
      <c r="F1735" s="13"/>
      <c r="G1735" s="41"/>
      <c r="H1735" s="51"/>
      <c r="I1735" s="41"/>
      <c r="J1735" s="27"/>
      <c r="K1735" s="28"/>
      <c r="L1735" s="182"/>
      <c r="M1735" s="183"/>
      <c r="P1735" s="192"/>
    </row>
    <row r="1736" spans="1:16" ht="11.25" hidden="1" customHeight="1">
      <c r="A1736" s="65" t="s">
        <v>861</v>
      </c>
      <c r="B1736" s="77" t="s">
        <v>234</v>
      </c>
      <c r="C1736" s="77" t="s">
        <v>241</v>
      </c>
      <c r="D1736" s="158" t="s">
        <v>1657</v>
      </c>
      <c r="E1736" s="6">
        <v>94.975999999999999</v>
      </c>
      <c r="F1736" s="13">
        <f>E1736+(E1736*$N$4)/100</f>
        <v>94.975999999999999</v>
      </c>
      <c r="G1736" s="38">
        <v>83</v>
      </c>
      <c r="H1736" s="39" t="s">
        <v>577</v>
      </c>
      <c r="I1736" s="38">
        <v>130</v>
      </c>
      <c r="J1736" s="21">
        <v>50</v>
      </c>
      <c r="K1736" s="22" t="s">
        <v>574</v>
      </c>
      <c r="L1736" s="182">
        <f>F1736-(F1736*$N$5)/100</f>
        <v>94.975999999999999</v>
      </c>
      <c r="M1736" s="183">
        <f>IF($N$5="",(F1736*$P$5)/100+F1736,L1736+(L1736*$P$5)/100)</f>
        <v>94.975999999999999</v>
      </c>
      <c r="P1736" s="192"/>
    </row>
    <row r="1737" spans="1:16" ht="11.25" hidden="1" customHeight="1">
      <c r="A1737" s="65" t="s">
        <v>862</v>
      </c>
      <c r="B1737" s="77">
        <v>0</v>
      </c>
      <c r="C1737" s="77" t="s">
        <v>1590</v>
      </c>
      <c r="D1737" s="158" t="s">
        <v>2329</v>
      </c>
      <c r="E1737" s="6">
        <v>172.05693540778771</v>
      </c>
      <c r="F1737" s="13">
        <f>E1737+(E1737*$N$4)/100</f>
        <v>172.05693540778771</v>
      </c>
      <c r="G1737" s="38">
        <v>83</v>
      </c>
      <c r="H1737" s="39" t="s">
        <v>577</v>
      </c>
      <c r="I1737" s="38">
        <v>130</v>
      </c>
      <c r="J1737" s="21">
        <v>50</v>
      </c>
      <c r="K1737" s="22" t="s">
        <v>574</v>
      </c>
      <c r="L1737" s="182">
        <f>F1737-(F1737*$N$5)/100</f>
        <v>172.05693540778771</v>
      </c>
      <c r="M1737" s="183">
        <f>IF($N$5="",(F1737*$P$5)/100+F1737,L1737+(L1737*$P$5)/100)</f>
        <v>172.05693540778771</v>
      </c>
      <c r="P1737" s="192"/>
    </row>
    <row r="1738" spans="1:16" ht="11.25" hidden="1" customHeight="1">
      <c r="A1738" s="65" t="s">
        <v>3280</v>
      </c>
      <c r="B1738" s="77" t="s">
        <v>108</v>
      </c>
      <c r="C1738" s="77" t="s">
        <v>638</v>
      </c>
      <c r="D1738" s="158" t="s">
        <v>1613</v>
      </c>
      <c r="E1738" s="6">
        <v>300.1214582130707</v>
      </c>
      <c r="F1738" s="13">
        <f>E1738+(E1738*$N$4)/100</f>
        <v>300.1214582130707</v>
      </c>
      <c r="G1738" s="38">
        <v>108</v>
      </c>
      <c r="H1738" s="39" t="s">
        <v>111</v>
      </c>
      <c r="I1738" s="38">
        <v>222.5</v>
      </c>
      <c r="J1738" s="21">
        <v>6</v>
      </c>
      <c r="K1738" s="22" t="s">
        <v>574</v>
      </c>
      <c r="L1738" s="182">
        <f>F1738-(F1738*$N$5)/100</f>
        <v>300.1214582130707</v>
      </c>
      <c r="M1738" s="183">
        <f>IF($N$5="",(F1738*$P$5)/100+F1738,L1738+(L1738*$P$5)/100)</f>
        <v>300.1214582130707</v>
      </c>
      <c r="P1738" s="192"/>
    </row>
    <row r="1739" spans="1:16" ht="11.25" hidden="1" customHeight="1">
      <c r="A1739" s="65"/>
      <c r="B1739" s="77"/>
      <c r="C1739" s="77"/>
      <c r="D1739" s="158" t="s">
        <v>1614</v>
      </c>
      <c r="E1739" s="6"/>
      <c r="F1739" s="6"/>
      <c r="G1739" s="38"/>
      <c r="H1739" s="39"/>
      <c r="I1739" s="38"/>
      <c r="J1739" s="21"/>
      <c r="K1739" s="22"/>
      <c r="L1739" s="182"/>
      <c r="M1739" s="183"/>
      <c r="P1739" s="192"/>
    </row>
    <row r="1740" spans="1:16" ht="11.25" hidden="1" customHeight="1">
      <c r="A1740" s="65"/>
      <c r="B1740" s="77"/>
      <c r="C1740" s="77"/>
      <c r="D1740" s="158" t="s">
        <v>1615</v>
      </c>
      <c r="E1740" s="6"/>
      <c r="F1740" s="6"/>
      <c r="G1740" s="38"/>
      <c r="H1740" s="39"/>
      <c r="I1740" s="38"/>
      <c r="J1740" s="21"/>
      <c r="K1740" s="22"/>
      <c r="L1740" s="182"/>
      <c r="M1740" s="183"/>
      <c r="P1740" s="192"/>
    </row>
    <row r="1741" spans="1:16" ht="11.25" hidden="1" customHeight="1">
      <c r="A1741" s="65"/>
      <c r="B1741" s="77"/>
      <c r="C1741" s="77"/>
      <c r="D1741" s="158" t="s">
        <v>112</v>
      </c>
      <c r="E1741" s="6"/>
      <c r="F1741" s="6"/>
      <c r="G1741" s="38"/>
      <c r="H1741" s="39"/>
      <c r="I1741" s="38"/>
      <c r="J1741" s="21"/>
      <c r="K1741" s="22"/>
      <c r="L1741" s="182"/>
      <c r="M1741" s="183"/>
      <c r="P1741" s="192"/>
    </row>
    <row r="1742" spans="1:16" ht="11.25" hidden="1" customHeight="1">
      <c r="A1742" s="65" t="s">
        <v>324</v>
      </c>
      <c r="B1742" s="77">
        <v>0</v>
      </c>
      <c r="C1742" s="77" t="s">
        <v>2122</v>
      </c>
      <c r="D1742" s="158" t="s">
        <v>2123</v>
      </c>
      <c r="E1742" s="6">
        <v>179.69782096955331</v>
      </c>
      <c r="F1742" s="13">
        <f>E1742+(E1742*$N$4)/100</f>
        <v>179.69782096955331</v>
      </c>
      <c r="G1742" s="38">
        <v>107</v>
      </c>
      <c r="H1742" s="39" t="s">
        <v>2022</v>
      </c>
      <c r="I1742" s="38">
        <v>128</v>
      </c>
      <c r="J1742" s="21">
        <v>0</v>
      </c>
      <c r="K1742" s="22" t="s">
        <v>574</v>
      </c>
      <c r="L1742" s="182">
        <f>F1742-(F1742*$N$5)/100</f>
        <v>179.69782096955331</v>
      </c>
      <c r="M1742" s="183">
        <f>IF($N$5="",(F1742*$P$5)/100+F1742,L1742+(L1742*$P$5)/100)</f>
        <v>179.69782096955331</v>
      </c>
      <c r="P1742" s="192"/>
    </row>
    <row r="1743" spans="1:16" ht="11.25" hidden="1" customHeight="1">
      <c r="A1743" s="65"/>
      <c r="B1743" s="77"/>
      <c r="C1743" s="77"/>
      <c r="D1743" s="158" t="s">
        <v>2124</v>
      </c>
      <c r="E1743" s="6"/>
      <c r="F1743" s="6"/>
      <c r="G1743" s="38"/>
      <c r="H1743" s="39"/>
      <c r="I1743" s="38"/>
      <c r="J1743" s="21"/>
      <c r="K1743" s="22"/>
      <c r="L1743" s="182"/>
      <c r="M1743" s="183"/>
      <c r="P1743" s="192"/>
    </row>
    <row r="1744" spans="1:16" ht="11.25" hidden="1" customHeight="1">
      <c r="A1744" s="65"/>
      <c r="B1744" s="77"/>
      <c r="C1744" s="77"/>
      <c r="D1744" s="158" t="s">
        <v>2125</v>
      </c>
      <c r="E1744" s="6"/>
      <c r="F1744" s="6"/>
      <c r="G1744" s="38"/>
      <c r="H1744" s="39"/>
      <c r="I1744" s="38"/>
      <c r="J1744" s="21"/>
      <c r="K1744" s="22"/>
      <c r="L1744" s="182"/>
      <c r="M1744" s="183"/>
      <c r="P1744" s="192"/>
    </row>
    <row r="1745" spans="1:16" ht="11.25" hidden="1" customHeight="1">
      <c r="A1745" s="65"/>
      <c r="B1745" s="77"/>
      <c r="C1745" s="77"/>
      <c r="D1745" s="158" t="s">
        <v>2126</v>
      </c>
      <c r="E1745" s="6"/>
      <c r="F1745" s="6"/>
      <c r="G1745" s="38"/>
      <c r="H1745" s="39"/>
      <c r="I1745" s="38"/>
      <c r="J1745" s="21"/>
      <c r="K1745" s="22"/>
      <c r="L1745" s="182"/>
      <c r="M1745" s="183"/>
      <c r="P1745" s="192"/>
    </row>
    <row r="1746" spans="1:16" ht="11.25" hidden="1" customHeight="1">
      <c r="A1746" s="65"/>
      <c r="B1746" s="77"/>
      <c r="C1746" s="77"/>
      <c r="D1746" s="158" t="s">
        <v>2127</v>
      </c>
      <c r="E1746" s="6"/>
      <c r="F1746" s="6"/>
      <c r="G1746" s="38"/>
      <c r="H1746" s="39"/>
      <c r="I1746" s="38"/>
      <c r="J1746" s="21"/>
      <c r="K1746" s="22"/>
      <c r="L1746" s="182"/>
      <c r="M1746" s="183"/>
      <c r="P1746" s="192"/>
    </row>
    <row r="1747" spans="1:16" ht="11.25" hidden="1" customHeight="1">
      <c r="A1747" s="65" t="s">
        <v>3296</v>
      </c>
      <c r="B1747" s="77">
        <v>0</v>
      </c>
      <c r="C1747" s="77" t="s">
        <v>1100</v>
      </c>
      <c r="D1747" s="158" t="s">
        <v>1616</v>
      </c>
      <c r="E1747" s="6">
        <v>179.05322027980978</v>
      </c>
      <c r="F1747" s="13">
        <f>E1747+(E1747*$N$4)/100</f>
        <v>179.05322027980978</v>
      </c>
      <c r="G1747" s="38">
        <v>93</v>
      </c>
      <c r="H1747" s="39" t="s">
        <v>578</v>
      </c>
      <c r="I1747" s="38">
        <v>223</v>
      </c>
      <c r="J1747" s="21">
        <v>0</v>
      </c>
      <c r="K1747" s="22" t="s">
        <v>65</v>
      </c>
      <c r="L1747" s="182">
        <f>F1747-(F1747*$N$5)/100</f>
        <v>179.05322027980978</v>
      </c>
      <c r="M1747" s="183">
        <f>IF($N$5="",(F1747*$P$5)/100+F1747,L1747+(L1747*$P$5)/100)</f>
        <v>179.05322027980978</v>
      </c>
      <c r="P1747" s="192"/>
    </row>
    <row r="1748" spans="1:16" ht="11.25" hidden="1" customHeight="1">
      <c r="A1748" s="65" t="s">
        <v>3359</v>
      </c>
      <c r="B1748" s="77"/>
      <c r="C1748" s="77"/>
      <c r="D1748" s="158" t="s">
        <v>3366</v>
      </c>
      <c r="E1748" s="6">
        <v>300.61951920000001</v>
      </c>
      <c r="F1748" s="13">
        <f>E1748+(E1748*$N$4)/100</f>
        <v>300.61951920000001</v>
      </c>
      <c r="G1748" s="38"/>
      <c r="H1748" s="39"/>
      <c r="I1748" s="38"/>
      <c r="J1748" s="21"/>
      <c r="K1748" s="22"/>
      <c r="L1748" s="182">
        <f>F1748-(F1748*$N$5)/100</f>
        <v>300.61951920000001</v>
      </c>
      <c r="M1748" s="183">
        <f>IF($N$5="",(F1748*$P$5)/100+F1748,L1748+(L1748*$P$5)/100)</f>
        <v>300.61951920000001</v>
      </c>
      <c r="P1748" s="192"/>
    </row>
    <row r="1749" spans="1:16" ht="11.25" hidden="1" customHeight="1">
      <c r="A1749" s="65"/>
      <c r="B1749" s="77"/>
      <c r="C1749" s="77"/>
      <c r="D1749" s="224" t="s">
        <v>3367</v>
      </c>
      <c r="E1749" s="6"/>
      <c r="F1749" s="13"/>
      <c r="G1749" s="38"/>
      <c r="H1749" s="39"/>
      <c r="I1749" s="38"/>
      <c r="J1749" s="21"/>
      <c r="K1749" s="22"/>
      <c r="L1749" s="182"/>
      <c r="M1749" s="183"/>
      <c r="P1749" s="192"/>
    </row>
    <row r="1750" spans="1:16" ht="11.25" hidden="1" customHeight="1">
      <c r="A1750" s="65" t="s">
        <v>3285</v>
      </c>
      <c r="B1750" s="77"/>
      <c r="C1750" s="77"/>
      <c r="D1750" s="158" t="s">
        <v>3160</v>
      </c>
      <c r="E1750" s="6">
        <v>229.17698218452466</v>
      </c>
      <c r="F1750" s="13">
        <f>E1750+(E1750*$N$4)/100</f>
        <v>229.17698218452466</v>
      </c>
      <c r="G1750" s="38"/>
      <c r="H1750" s="39"/>
      <c r="I1750" s="38"/>
      <c r="J1750" s="21"/>
      <c r="K1750" s="22"/>
      <c r="L1750" s="182">
        <f>F1750-(F1750*$N$5)/100</f>
        <v>229.17698218452466</v>
      </c>
      <c r="M1750" s="183">
        <f>IF($N$5="",(F1750*$P$5)/100+F1750,L1750+(L1750*$P$5)/100)</f>
        <v>229.17698218452466</v>
      </c>
      <c r="P1750" s="192"/>
    </row>
    <row r="1751" spans="1:16" ht="11.25" hidden="1" customHeight="1">
      <c r="A1751" s="65" t="s">
        <v>3285</v>
      </c>
      <c r="B1751" s="77"/>
      <c r="C1751" s="77"/>
      <c r="D1751" s="158" t="s">
        <v>3161</v>
      </c>
      <c r="E1751" s="6">
        <v>229.17698218452466</v>
      </c>
      <c r="F1751" s="13">
        <f>E1751+(E1751*$N$4)/100</f>
        <v>229.17698218452466</v>
      </c>
      <c r="G1751" s="38"/>
      <c r="H1751" s="39"/>
      <c r="I1751" s="38"/>
      <c r="J1751" s="21"/>
      <c r="K1751" s="22"/>
      <c r="L1751" s="182">
        <f>F1751-(F1751*$N$5)/100</f>
        <v>229.17698218452466</v>
      </c>
      <c r="M1751" s="183">
        <f>IF($N$5="",(F1751*$P$5)/100+F1751,L1751+(L1751*$P$5)/100)</f>
        <v>229.17698218452466</v>
      </c>
      <c r="P1751" s="192"/>
    </row>
    <row r="1752" spans="1:16" ht="11.25" hidden="1" customHeight="1">
      <c r="A1752" s="65" t="s">
        <v>3297</v>
      </c>
      <c r="B1752" s="77">
        <v>0</v>
      </c>
      <c r="C1752" s="77">
        <v>0</v>
      </c>
      <c r="D1752" s="158" t="s">
        <v>1617</v>
      </c>
      <c r="E1752" s="6">
        <v>196.26245558262013</v>
      </c>
      <c r="F1752" s="13">
        <f>E1752+(E1752*$N$4)/100</f>
        <v>196.26245558262013</v>
      </c>
      <c r="G1752" s="38">
        <v>93</v>
      </c>
      <c r="H1752" s="39" t="s">
        <v>578</v>
      </c>
      <c r="I1752" s="38" t="s">
        <v>642</v>
      </c>
      <c r="J1752" s="21">
        <v>0</v>
      </c>
      <c r="K1752" s="22" t="s">
        <v>65</v>
      </c>
      <c r="L1752" s="182">
        <f>F1752-(F1752*$N$5)/100</f>
        <v>196.26245558262013</v>
      </c>
      <c r="M1752" s="183">
        <f>IF($N$5="",(F1752*$P$5)/100+F1752,L1752+(L1752*$P$5)/100)</f>
        <v>196.26245558262013</v>
      </c>
      <c r="P1752" s="192"/>
    </row>
    <row r="1753" spans="1:16" ht="11.25" hidden="1" customHeight="1">
      <c r="A1753" s="65"/>
      <c r="B1753" s="77"/>
      <c r="C1753" s="77"/>
      <c r="D1753" s="158" t="s">
        <v>1618</v>
      </c>
      <c r="E1753" s="6"/>
      <c r="F1753" s="6"/>
      <c r="G1753" s="38"/>
      <c r="H1753" s="39"/>
      <c r="I1753" s="38"/>
      <c r="J1753" s="21"/>
      <c r="K1753" s="22"/>
      <c r="L1753" s="182"/>
      <c r="M1753" s="183"/>
      <c r="P1753" s="192"/>
    </row>
    <row r="1754" spans="1:16" ht="11.25" hidden="1" customHeight="1">
      <c r="A1754" s="65"/>
      <c r="B1754" s="77"/>
      <c r="C1754" s="77"/>
      <c r="D1754" s="158" t="s">
        <v>1619</v>
      </c>
      <c r="E1754" s="6"/>
      <c r="F1754" s="6"/>
      <c r="G1754" s="38"/>
      <c r="H1754" s="39"/>
      <c r="I1754" s="38"/>
      <c r="J1754" s="21"/>
      <c r="K1754" s="22"/>
      <c r="L1754" s="182"/>
      <c r="M1754" s="183"/>
      <c r="P1754" s="192"/>
    </row>
    <row r="1755" spans="1:16" ht="11.25" hidden="1" customHeight="1">
      <c r="A1755" s="65"/>
      <c r="B1755" s="77"/>
      <c r="C1755" s="77"/>
      <c r="D1755" s="158" t="s">
        <v>1620</v>
      </c>
      <c r="E1755" s="6"/>
      <c r="F1755" s="6"/>
      <c r="G1755" s="38"/>
      <c r="H1755" s="39"/>
      <c r="I1755" s="38"/>
      <c r="J1755" s="21"/>
      <c r="K1755" s="22"/>
      <c r="L1755" s="182"/>
      <c r="M1755" s="183"/>
      <c r="P1755" s="192"/>
    </row>
    <row r="1756" spans="1:16" ht="11.25" hidden="1" customHeight="1">
      <c r="A1756" s="65"/>
      <c r="B1756" s="77"/>
      <c r="C1756" s="77"/>
      <c r="D1756" s="158" t="s">
        <v>1621</v>
      </c>
      <c r="E1756" s="6"/>
      <c r="F1756" s="6"/>
      <c r="G1756" s="38"/>
      <c r="H1756" s="39"/>
      <c r="I1756" s="38"/>
      <c r="J1756" s="21"/>
      <c r="K1756" s="22"/>
      <c r="L1756" s="182"/>
      <c r="M1756" s="183"/>
      <c r="P1756" s="192"/>
    </row>
    <row r="1757" spans="1:16" ht="11.25" hidden="1" customHeight="1">
      <c r="A1757" s="65"/>
      <c r="B1757" s="77"/>
      <c r="C1757" s="77"/>
      <c r="D1757" s="158" t="s">
        <v>644</v>
      </c>
      <c r="E1757" s="6"/>
      <c r="F1757" s="6"/>
      <c r="G1757" s="38"/>
      <c r="H1757" s="39"/>
      <c r="I1757" s="38"/>
      <c r="J1757" s="21"/>
      <c r="K1757" s="22"/>
      <c r="L1757" s="182"/>
      <c r="M1757" s="183"/>
      <c r="P1757" s="192"/>
    </row>
    <row r="1758" spans="1:16" ht="11.25" hidden="1" customHeight="1">
      <c r="A1758" s="65" t="s">
        <v>1189</v>
      </c>
      <c r="B1758" s="77"/>
      <c r="C1758" s="77"/>
      <c r="D1758" s="220" t="s">
        <v>1190</v>
      </c>
      <c r="E1758" s="6">
        <v>236.22668160000001</v>
      </c>
      <c r="F1758" s="13">
        <f t="shared" ref="F1758:F1763" si="167">E1758+(E1758*$N$4)/100</f>
        <v>236.22668160000001</v>
      </c>
      <c r="G1758" s="38"/>
      <c r="H1758" s="39"/>
      <c r="I1758" s="38"/>
      <c r="J1758" s="21"/>
      <c r="K1758" s="22"/>
      <c r="L1758" s="182">
        <f t="shared" ref="L1758:L1763" si="168">F1758-(F1758*$N$5)/100</f>
        <v>236.22668160000001</v>
      </c>
      <c r="M1758" s="183">
        <f t="shared" ref="M1758:M1763" si="169">IF($N$5="",(F1758*$P$5)/100+F1758,L1758+(L1758*$P$5)/100)</f>
        <v>236.22668160000001</v>
      </c>
      <c r="P1758" s="192"/>
    </row>
    <row r="1759" spans="1:16" ht="11.25" hidden="1" customHeight="1">
      <c r="A1759" s="65" t="s">
        <v>867</v>
      </c>
      <c r="B1759" s="77" t="s">
        <v>236</v>
      </c>
      <c r="C1759" s="77" t="s">
        <v>1321</v>
      </c>
      <c r="D1759" s="158" t="s">
        <v>583</v>
      </c>
      <c r="E1759" s="6">
        <v>72.275060101243824</v>
      </c>
      <c r="F1759" s="13">
        <f t="shared" si="167"/>
        <v>72.275060101243824</v>
      </c>
      <c r="G1759" s="38">
        <v>83</v>
      </c>
      <c r="H1759" s="39" t="s">
        <v>59</v>
      </c>
      <c r="I1759" s="38">
        <v>130</v>
      </c>
      <c r="J1759" s="21">
        <v>50</v>
      </c>
      <c r="K1759" s="22" t="s">
        <v>574</v>
      </c>
      <c r="L1759" s="182">
        <f t="shared" si="168"/>
        <v>72.275060101243824</v>
      </c>
      <c r="M1759" s="183">
        <f t="shared" si="169"/>
        <v>72.275060101243824</v>
      </c>
      <c r="P1759" s="192"/>
    </row>
    <row r="1760" spans="1:16" ht="11.25" hidden="1" customHeight="1">
      <c r="A1760" s="65" t="s">
        <v>929</v>
      </c>
      <c r="B1760" s="77">
        <v>0</v>
      </c>
      <c r="C1760" s="77" t="s">
        <v>1589</v>
      </c>
      <c r="D1760" s="158" t="s">
        <v>1491</v>
      </c>
      <c r="E1760" s="6">
        <v>191.81661219037545</v>
      </c>
      <c r="F1760" s="13">
        <f t="shared" si="167"/>
        <v>191.81661219037545</v>
      </c>
      <c r="G1760" s="38">
        <v>81</v>
      </c>
      <c r="H1760" s="39" t="s">
        <v>1419</v>
      </c>
      <c r="I1760" s="38">
        <v>160.5</v>
      </c>
      <c r="J1760" s="21">
        <v>50</v>
      </c>
      <c r="K1760" s="22" t="s">
        <v>65</v>
      </c>
      <c r="L1760" s="182">
        <f t="shared" si="168"/>
        <v>191.81661219037545</v>
      </c>
      <c r="M1760" s="183">
        <f t="shared" si="169"/>
        <v>191.81661219037545</v>
      </c>
      <c r="P1760" s="192"/>
    </row>
    <row r="1761" spans="1:16" ht="11.25" hidden="1" customHeight="1">
      <c r="A1761" s="65" t="s">
        <v>1818</v>
      </c>
      <c r="B1761" s="77">
        <v>0</v>
      </c>
      <c r="C1761" s="77" t="s">
        <v>2310</v>
      </c>
      <c r="D1761" s="158" t="s">
        <v>2311</v>
      </c>
      <c r="E1761" s="6">
        <v>139.23225771636794</v>
      </c>
      <c r="F1761" s="13">
        <f t="shared" si="167"/>
        <v>139.23225771636794</v>
      </c>
      <c r="G1761" s="38">
        <v>78</v>
      </c>
      <c r="H1761" s="39">
        <v>19.510000000000002</v>
      </c>
      <c r="I1761" s="38">
        <v>136</v>
      </c>
      <c r="J1761" s="21">
        <v>6</v>
      </c>
      <c r="K1761" s="22" t="s">
        <v>600</v>
      </c>
      <c r="L1761" s="182">
        <f t="shared" si="168"/>
        <v>139.23225771636794</v>
      </c>
      <c r="M1761" s="183">
        <f t="shared" si="169"/>
        <v>139.23225771636794</v>
      </c>
      <c r="P1761" s="192"/>
    </row>
    <row r="1762" spans="1:16" ht="11.25" hidden="1" customHeight="1">
      <c r="A1762" s="65" t="s">
        <v>2854</v>
      </c>
      <c r="B1762" s="77">
        <v>0</v>
      </c>
      <c r="C1762" s="77" t="s">
        <v>2851</v>
      </c>
      <c r="D1762" s="158" t="s">
        <v>2981</v>
      </c>
      <c r="E1762" s="6">
        <v>118.6642876590453</v>
      </c>
      <c r="F1762" s="13">
        <f t="shared" si="167"/>
        <v>118.6642876590453</v>
      </c>
      <c r="G1762" s="38">
        <v>0</v>
      </c>
      <c r="H1762" s="39">
        <v>0</v>
      </c>
      <c r="I1762" s="38">
        <v>0</v>
      </c>
      <c r="J1762" s="21">
        <v>6</v>
      </c>
      <c r="K1762" s="22" t="s">
        <v>600</v>
      </c>
      <c r="L1762" s="182">
        <f t="shared" si="168"/>
        <v>118.6642876590453</v>
      </c>
      <c r="M1762" s="183">
        <f t="shared" si="169"/>
        <v>118.6642876590453</v>
      </c>
      <c r="P1762" s="192"/>
    </row>
    <row r="1763" spans="1:16" ht="11.25" hidden="1" customHeight="1">
      <c r="A1763" s="65" t="s">
        <v>1502</v>
      </c>
      <c r="B1763" s="77" t="s">
        <v>1503</v>
      </c>
      <c r="C1763" s="77" t="s">
        <v>1504</v>
      </c>
      <c r="D1763" s="158" t="s">
        <v>2128</v>
      </c>
      <c r="E1763" s="6">
        <v>60.935721979871289</v>
      </c>
      <c r="F1763" s="13">
        <f t="shared" si="167"/>
        <v>60.935721979871289</v>
      </c>
      <c r="G1763" s="38">
        <v>61.5</v>
      </c>
      <c r="H1763" s="39">
        <v>8</v>
      </c>
      <c r="I1763" s="38">
        <v>170</v>
      </c>
      <c r="J1763" s="21">
        <v>6</v>
      </c>
      <c r="K1763" s="22" t="s">
        <v>1506</v>
      </c>
      <c r="L1763" s="182">
        <f t="shared" si="168"/>
        <v>60.935721979871289</v>
      </c>
      <c r="M1763" s="183">
        <f t="shared" si="169"/>
        <v>60.935721979871289</v>
      </c>
      <c r="P1763" s="192"/>
    </row>
    <row r="1764" spans="1:16" ht="11.25" hidden="1" customHeight="1">
      <c r="A1764" s="271" t="s">
        <v>2467</v>
      </c>
      <c r="B1764" s="272"/>
      <c r="C1764" s="272"/>
      <c r="D1764" s="272"/>
      <c r="E1764" s="272"/>
      <c r="F1764" s="272"/>
      <c r="G1764" s="272"/>
      <c r="H1764" s="272"/>
      <c r="I1764" s="272"/>
      <c r="J1764" s="272"/>
      <c r="K1764" s="273"/>
      <c r="L1764" s="184"/>
      <c r="M1764" s="185"/>
      <c r="P1764" s="192"/>
    </row>
    <row r="1765" spans="1:16" ht="11.25" hidden="1" customHeight="1">
      <c r="A1765" s="268" t="s">
        <v>3076</v>
      </c>
      <c r="B1765" s="269"/>
      <c r="C1765" s="269"/>
      <c r="D1765" s="269"/>
      <c r="E1765" s="269"/>
      <c r="F1765" s="269"/>
      <c r="G1765" s="269"/>
      <c r="H1765" s="269"/>
      <c r="I1765" s="269"/>
      <c r="J1765" s="269"/>
      <c r="K1765" s="270"/>
      <c r="L1765" s="184"/>
      <c r="M1765" s="185"/>
      <c r="P1765" s="192"/>
    </row>
    <row r="1766" spans="1:16" ht="11.25" hidden="1" customHeight="1">
      <c r="A1766" s="69" t="s">
        <v>1949</v>
      </c>
      <c r="B1766" s="78" t="s">
        <v>3090</v>
      </c>
      <c r="C1766" s="78" t="s">
        <v>3460</v>
      </c>
      <c r="D1766" s="163" t="s">
        <v>2826</v>
      </c>
      <c r="E1766" s="15">
        <v>65.167302929491711</v>
      </c>
      <c r="F1766" s="13">
        <f t="shared" ref="F1766:F1773" si="170">E1766+(E1766*$N$4)/100</f>
        <v>65.167302929491711</v>
      </c>
      <c r="G1766" s="43">
        <v>320</v>
      </c>
      <c r="H1766" s="53">
        <v>149</v>
      </c>
      <c r="I1766" s="43">
        <v>55</v>
      </c>
      <c r="J1766" s="31">
        <v>24</v>
      </c>
      <c r="K1766" s="32" t="s">
        <v>11</v>
      </c>
      <c r="L1766" s="182">
        <f t="shared" ref="L1766:L1771" si="171">F1766-(F1766*$N$5)/100</f>
        <v>65.167302929491711</v>
      </c>
      <c r="M1766" s="183">
        <f t="shared" ref="M1766:M1771" si="172">IF($N$5="",(F1766*$P$5)/100+F1766,L1766+(L1766*$P$5)/100)</f>
        <v>65.167302929491711</v>
      </c>
      <c r="P1766" s="192"/>
    </row>
    <row r="1767" spans="1:16" ht="11.25" hidden="1" customHeight="1">
      <c r="A1767" s="65" t="s">
        <v>2200</v>
      </c>
      <c r="B1767" s="77">
        <v>0</v>
      </c>
      <c r="C1767" s="77" t="s">
        <v>691</v>
      </c>
      <c r="D1767" s="158" t="s">
        <v>2337</v>
      </c>
      <c r="E1767" s="6">
        <v>158.51211894794361</v>
      </c>
      <c r="F1767" s="13">
        <f t="shared" si="170"/>
        <v>158.51211894794361</v>
      </c>
      <c r="G1767" s="38">
        <v>144</v>
      </c>
      <c r="H1767" s="39">
        <v>87</v>
      </c>
      <c r="I1767" s="38">
        <v>362</v>
      </c>
      <c r="J1767" s="21">
        <v>1</v>
      </c>
      <c r="K1767" s="22" t="s">
        <v>13</v>
      </c>
      <c r="L1767" s="182">
        <f t="shared" si="171"/>
        <v>158.51211894794361</v>
      </c>
      <c r="M1767" s="183">
        <f t="shared" si="172"/>
        <v>158.51211894794361</v>
      </c>
      <c r="P1767" s="192"/>
    </row>
    <row r="1768" spans="1:16" ht="11.25" hidden="1" customHeight="1">
      <c r="A1768" s="68" t="s">
        <v>991</v>
      </c>
      <c r="B1768" s="76">
        <v>0</v>
      </c>
      <c r="C1768" s="76" t="s">
        <v>3560</v>
      </c>
      <c r="D1768" s="162" t="s">
        <v>3564</v>
      </c>
      <c r="E1768" s="13">
        <v>742.87414724163682</v>
      </c>
      <c r="F1768" s="13">
        <f t="shared" si="170"/>
        <v>742.87414724163682</v>
      </c>
      <c r="G1768" s="41">
        <v>266</v>
      </c>
      <c r="H1768" s="51">
        <v>170</v>
      </c>
      <c r="I1768" s="41">
        <v>535</v>
      </c>
      <c r="J1768" s="27">
        <v>0</v>
      </c>
      <c r="K1768" s="28" t="s">
        <v>13</v>
      </c>
      <c r="L1768" s="182">
        <f t="shared" si="171"/>
        <v>742.87414724163682</v>
      </c>
      <c r="M1768" s="183">
        <f t="shared" si="172"/>
        <v>742.87414724163682</v>
      </c>
      <c r="P1768" s="192"/>
    </row>
    <row r="1769" spans="1:16" ht="11.25" hidden="1" customHeight="1">
      <c r="A1769" s="65" t="s">
        <v>992</v>
      </c>
      <c r="B1769" s="77" t="s">
        <v>3565</v>
      </c>
      <c r="C1769" s="77">
        <v>0</v>
      </c>
      <c r="D1769" s="158" t="s">
        <v>3566</v>
      </c>
      <c r="E1769" s="6">
        <v>954.18088948314585</v>
      </c>
      <c r="F1769" s="13">
        <f t="shared" si="170"/>
        <v>954.18088948314585</v>
      </c>
      <c r="G1769" s="38">
        <v>350</v>
      </c>
      <c r="H1769" s="39">
        <v>199</v>
      </c>
      <c r="I1769" s="38">
        <v>417</v>
      </c>
      <c r="J1769" s="21">
        <v>0</v>
      </c>
      <c r="K1769" s="22" t="s">
        <v>13</v>
      </c>
      <c r="L1769" s="182">
        <f t="shared" si="171"/>
        <v>954.18088948314585</v>
      </c>
      <c r="M1769" s="183">
        <f t="shared" si="172"/>
        <v>954.18088948314585</v>
      </c>
      <c r="P1769" s="192"/>
    </row>
    <row r="1770" spans="1:16" ht="11.25" hidden="1" customHeight="1">
      <c r="A1770" s="65" t="s">
        <v>1806</v>
      </c>
      <c r="B1770" s="77">
        <v>0</v>
      </c>
      <c r="C1770" s="77">
        <v>0</v>
      </c>
      <c r="D1770" s="158" t="s">
        <v>1210</v>
      </c>
      <c r="E1770" s="6">
        <v>642.05285798309467</v>
      </c>
      <c r="F1770" s="13">
        <f t="shared" si="170"/>
        <v>642.05285798309467</v>
      </c>
      <c r="G1770" s="38">
        <v>270</v>
      </c>
      <c r="H1770" s="39">
        <v>151</v>
      </c>
      <c r="I1770" s="38">
        <v>430</v>
      </c>
      <c r="J1770" s="21">
        <v>0</v>
      </c>
      <c r="K1770" s="22" t="s">
        <v>13</v>
      </c>
      <c r="L1770" s="182">
        <f t="shared" si="171"/>
        <v>642.05285798309467</v>
      </c>
      <c r="M1770" s="183">
        <f t="shared" si="172"/>
        <v>642.05285798309467</v>
      </c>
      <c r="P1770" s="192"/>
    </row>
    <row r="1771" spans="1:16" ht="11.25" hidden="1" customHeight="1">
      <c r="A1771" s="65" t="s">
        <v>3303</v>
      </c>
      <c r="B1771" s="77" t="s">
        <v>662</v>
      </c>
      <c r="C1771" s="77" t="s">
        <v>663</v>
      </c>
      <c r="D1771" s="158" t="s">
        <v>664</v>
      </c>
      <c r="E1771" s="6">
        <v>202.990877031721</v>
      </c>
      <c r="F1771" s="13">
        <f t="shared" si="170"/>
        <v>202.990877031721</v>
      </c>
      <c r="G1771" s="38">
        <v>0</v>
      </c>
      <c r="H1771" s="39">
        <v>0</v>
      </c>
      <c r="I1771" s="38">
        <v>0</v>
      </c>
      <c r="J1771" s="21">
        <v>0</v>
      </c>
      <c r="K1771" s="22" t="s">
        <v>13</v>
      </c>
      <c r="L1771" s="182">
        <f t="shared" si="171"/>
        <v>202.990877031721</v>
      </c>
      <c r="M1771" s="183">
        <f t="shared" si="172"/>
        <v>202.990877031721</v>
      </c>
      <c r="P1771" s="192"/>
    </row>
    <row r="1772" spans="1:16" ht="11.25" hidden="1" customHeight="1">
      <c r="A1772" s="268" t="s">
        <v>1633</v>
      </c>
      <c r="B1772" s="269"/>
      <c r="C1772" s="269"/>
      <c r="D1772" s="269" t="s">
        <v>1632</v>
      </c>
      <c r="E1772" s="269"/>
      <c r="F1772" s="269"/>
      <c r="G1772" s="269"/>
      <c r="H1772" s="269"/>
      <c r="I1772" s="269"/>
      <c r="J1772" s="269"/>
      <c r="K1772" s="270"/>
      <c r="L1772" s="182"/>
      <c r="M1772" s="183"/>
      <c r="P1772" s="192"/>
    </row>
    <row r="1773" spans="1:16" ht="11.25" hidden="1" customHeight="1">
      <c r="A1773" s="85" t="s">
        <v>262</v>
      </c>
      <c r="B1773" s="86"/>
      <c r="C1773" s="86"/>
      <c r="D1773" s="216" t="s">
        <v>3016</v>
      </c>
      <c r="E1773" s="87">
        <v>75.959999999999994</v>
      </c>
      <c r="F1773" s="13">
        <f t="shared" si="170"/>
        <v>75.959999999999994</v>
      </c>
      <c r="G1773" s="88"/>
      <c r="H1773" s="89"/>
      <c r="I1773" s="88"/>
      <c r="J1773" s="90"/>
      <c r="K1773" s="91"/>
      <c r="L1773" s="182">
        <f>F1773-(F1773*$N$5)/100</f>
        <v>75.959999999999994</v>
      </c>
      <c r="M1773" s="183">
        <f>IF($N$5="",(F1773*$P$5)/100+F1773,L1773+(L1773*$P$5)/100)</f>
        <v>75.959999999999994</v>
      </c>
      <c r="P1773" s="192"/>
    </row>
    <row r="1774" spans="1:16" ht="11.25" hidden="1" customHeight="1">
      <c r="A1774" s="268" t="s">
        <v>3224</v>
      </c>
      <c r="B1774" s="269"/>
      <c r="C1774" s="269"/>
      <c r="D1774" s="269" t="s">
        <v>1632</v>
      </c>
      <c r="E1774" s="269"/>
      <c r="F1774" s="269"/>
      <c r="G1774" s="269"/>
      <c r="H1774" s="269"/>
      <c r="I1774" s="269"/>
      <c r="J1774" s="269"/>
      <c r="K1774" s="270"/>
      <c r="L1774" s="184"/>
      <c r="M1774" s="185"/>
      <c r="P1774" s="192"/>
    </row>
    <row r="1775" spans="1:16" ht="11.25" hidden="1" customHeight="1">
      <c r="A1775" s="85" t="s">
        <v>1943</v>
      </c>
      <c r="B1775" s="86">
        <v>0</v>
      </c>
      <c r="C1775" s="86" t="s">
        <v>1565</v>
      </c>
      <c r="D1775" s="168" t="s">
        <v>2102</v>
      </c>
      <c r="E1775" s="87">
        <v>496.04</v>
      </c>
      <c r="F1775" s="13">
        <f>E1775+(E1775*$N$4)/100</f>
        <v>496.04</v>
      </c>
      <c r="G1775" s="88">
        <v>136</v>
      </c>
      <c r="H1775" s="89" t="s">
        <v>1567</v>
      </c>
      <c r="I1775" s="88">
        <v>165</v>
      </c>
      <c r="J1775" s="90">
        <v>6</v>
      </c>
      <c r="K1775" s="91" t="s">
        <v>1568</v>
      </c>
      <c r="L1775" s="182">
        <f>F1775-(F1775*$N$5)/100</f>
        <v>496.04</v>
      </c>
      <c r="M1775" s="183">
        <f>IF($N$5="",(F1775*$P$5)/100+F1775,L1775+(L1775*$P$5)/100)</f>
        <v>496.04</v>
      </c>
      <c r="P1775" s="192"/>
    </row>
    <row r="1776" spans="1:16" ht="11.25" hidden="1" customHeight="1">
      <c r="A1776" s="268" t="s">
        <v>50</v>
      </c>
      <c r="B1776" s="269"/>
      <c r="C1776" s="269"/>
      <c r="D1776" s="269"/>
      <c r="E1776" s="269"/>
      <c r="F1776" s="269"/>
      <c r="G1776" s="269"/>
      <c r="H1776" s="269"/>
      <c r="I1776" s="269"/>
      <c r="J1776" s="269"/>
      <c r="K1776" s="270"/>
      <c r="L1776" s="184"/>
      <c r="M1776" s="185"/>
      <c r="P1776" s="192"/>
    </row>
    <row r="1777" spans="1:16" ht="11.25" hidden="1" customHeight="1">
      <c r="A1777" s="65" t="s">
        <v>310</v>
      </c>
      <c r="B1777" s="77">
        <v>0</v>
      </c>
      <c r="C1777" s="77" t="s">
        <v>2717</v>
      </c>
      <c r="D1777" s="158" t="s">
        <v>1622</v>
      </c>
      <c r="E1777" s="6">
        <v>267.52941836456586</v>
      </c>
      <c r="F1777" s="13">
        <f>E1777+(E1777*$N$4)/100</f>
        <v>267.52941836456586</v>
      </c>
      <c r="G1777" s="38">
        <v>108</v>
      </c>
      <c r="H1777" s="39" t="s">
        <v>58</v>
      </c>
      <c r="I1777" s="38">
        <v>261</v>
      </c>
      <c r="J1777" s="21">
        <v>6</v>
      </c>
      <c r="K1777" s="22" t="s">
        <v>50</v>
      </c>
      <c r="L1777" s="182">
        <f t="shared" ref="L1777:L1787" si="173">F1777-(F1777*$N$5)/100</f>
        <v>267.52941836456586</v>
      </c>
      <c r="M1777" s="183">
        <f>IF($N$5="",(F1777*$P$5)/100+F1777,L1777+(L1777*$P$5)/100)</f>
        <v>267.52941836456586</v>
      </c>
      <c r="P1777" s="192"/>
    </row>
    <row r="1778" spans="1:16" ht="11.25" hidden="1" customHeight="1">
      <c r="A1778" s="65"/>
      <c r="B1778" s="77"/>
      <c r="C1778" s="77"/>
      <c r="D1778" s="158" t="s">
        <v>1623</v>
      </c>
      <c r="E1778" s="6"/>
      <c r="F1778" s="6"/>
      <c r="G1778" s="38"/>
      <c r="H1778" s="39"/>
      <c r="I1778" s="38"/>
      <c r="J1778" s="21"/>
      <c r="K1778" s="22"/>
      <c r="L1778" s="182"/>
      <c r="M1778" s="183"/>
      <c r="P1778" s="192"/>
    </row>
    <row r="1779" spans="1:16" ht="11.25" hidden="1" customHeight="1">
      <c r="A1779" s="65" t="s">
        <v>3259</v>
      </c>
      <c r="B1779" s="77" t="s">
        <v>92</v>
      </c>
      <c r="C1779" s="77" t="s">
        <v>93</v>
      </c>
      <c r="D1779" s="158" t="s">
        <v>1624</v>
      </c>
      <c r="E1779" s="6">
        <v>267.52941836456586</v>
      </c>
      <c r="F1779" s="13">
        <f>E1779+(E1779*$N$4)/100</f>
        <v>267.52941836456586</v>
      </c>
      <c r="G1779" s="38">
        <v>108</v>
      </c>
      <c r="H1779" s="39" t="s">
        <v>95</v>
      </c>
      <c r="I1779" s="38">
        <v>260</v>
      </c>
      <c r="J1779" s="21">
        <v>6</v>
      </c>
      <c r="K1779" s="22" t="s">
        <v>50</v>
      </c>
      <c r="L1779" s="182">
        <f t="shared" si="173"/>
        <v>267.52941836456586</v>
      </c>
      <c r="M1779" s="183">
        <f>IF($N$5="",(F1779*$P$5)/100+F1779,L1779+(L1779*$P$5)/100)</f>
        <v>267.52941836456586</v>
      </c>
      <c r="P1779" s="192"/>
    </row>
    <row r="1780" spans="1:16" ht="11.25" hidden="1" customHeight="1">
      <c r="A1780" s="65" t="s">
        <v>1529</v>
      </c>
      <c r="B1780" s="77">
        <v>0</v>
      </c>
      <c r="C1780" s="77">
        <v>0</v>
      </c>
      <c r="D1780" s="158" t="s">
        <v>2103</v>
      </c>
      <c r="E1780" s="6">
        <v>138.77809902028801</v>
      </c>
      <c r="F1780" s="13">
        <f>E1780+(E1780*$N$4)/100</f>
        <v>138.77809902028801</v>
      </c>
      <c r="G1780" s="38">
        <v>107</v>
      </c>
      <c r="H1780" s="39" t="s">
        <v>56</v>
      </c>
      <c r="I1780" s="38">
        <v>97</v>
      </c>
      <c r="J1780" s="21">
        <v>6</v>
      </c>
      <c r="K1780" s="22" t="s">
        <v>50</v>
      </c>
      <c r="L1780" s="182">
        <f t="shared" si="173"/>
        <v>138.77809902028801</v>
      </c>
      <c r="M1780" s="183">
        <f>IF($N$5="",(F1780*$P$5)/100+F1780,L1780+(L1780*$P$5)/100)</f>
        <v>138.77809902028801</v>
      </c>
      <c r="P1780" s="192"/>
    </row>
    <row r="1781" spans="1:16" ht="11.25" hidden="1" customHeight="1">
      <c r="A1781" s="65"/>
      <c r="B1781" s="77"/>
      <c r="C1781" s="77"/>
      <c r="D1781" s="158" t="s">
        <v>1528</v>
      </c>
      <c r="E1781" s="6"/>
      <c r="F1781" s="6"/>
      <c r="G1781" s="38"/>
      <c r="H1781" s="39"/>
      <c r="I1781" s="38"/>
      <c r="J1781" s="21"/>
      <c r="K1781" s="22"/>
      <c r="L1781" s="182"/>
      <c r="M1781" s="183"/>
      <c r="P1781" s="192"/>
    </row>
    <row r="1782" spans="1:16" ht="11.25" hidden="1" customHeight="1">
      <c r="A1782" s="65" t="s">
        <v>931</v>
      </c>
      <c r="B1782" s="77" t="s">
        <v>2478</v>
      </c>
      <c r="C1782" s="77" t="s">
        <v>1592</v>
      </c>
      <c r="D1782" s="158" t="s">
        <v>245</v>
      </c>
      <c r="E1782" s="6">
        <v>67.772796</v>
      </c>
      <c r="F1782" s="13">
        <f>E1782+(E1782*$N$4)/100</f>
        <v>67.772796</v>
      </c>
      <c r="G1782" s="38">
        <v>77</v>
      </c>
      <c r="H1782" s="39" t="s">
        <v>1417</v>
      </c>
      <c r="I1782" s="38">
        <v>76.5</v>
      </c>
      <c r="J1782" s="21">
        <v>6</v>
      </c>
      <c r="K1782" s="22" t="s">
        <v>1593</v>
      </c>
      <c r="L1782" s="182">
        <f t="shared" si="173"/>
        <v>67.772796</v>
      </c>
      <c r="M1782" s="183">
        <f>IF($N$5="",(F1782*$P$5)/100+F1782,L1782+(L1782*$P$5)/100)</f>
        <v>67.772796</v>
      </c>
      <c r="P1782" s="192"/>
    </row>
    <row r="1783" spans="1:16" ht="11.25" hidden="1" customHeight="1">
      <c r="A1783" s="65" t="s">
        <v>2105</v>
      </c>
      <c r="B1783" s="77" t="s">
        <v>2042</v>
      </c>
      <c r="C1783" s="77" t="s">
        <v>2043</v>
      </c>
      <c r="D1783" s="158" t="s">
        <v>2104</v>
      </c>
      <c r="E1783" s="6">
        <v>91.420929600000008</v>
      </c>
      <c r="F1783" s="13">
        <f>E1783+(E1783*$N$4)/100</f>
        <v>91.420929600000008</v>
      </c>
      <c r="G1783" s="38">
        <v>62</v>
      </c>
      <c r="H1783" s="39">
        <v>0</v>
      </c>
      <c r="I1783" s="38">
        <v>135</v>
      </c>
      <c r="J1783" s="21">
        <v>6</v>
      </c>
      <c r="K1783" s="22" t="s">
        <v>2045</v>
      </c>
      <c r="L1783" s="182">
        <f t="shared" si="173"/>
        <v>91.420929600000008</v>
      </c>
      <c r="M1783" s="183">
        <f>IF($N$5="",(F1783*$P$5)/100+F1783,L1783+(L1783*$P$5)/100)</f>
        <v>91.420929600000008</v>
      </c>
      <c r="P1783" s="192"/>
    </row>
    <row r="1784" spans="1:16" ht="11.25" hidden="1" customHeight="1">
      <c r="A1784" s="65"/>
      <c r="B1784" s="77"/>
      <c r="C1784" s="77"/>
      <c r="D1784" s="158" t="s">
        <v>2048</v>
      </c>
      <c r="E1784" s="6"/>
      <c r="F1784" s="6"/>
      <c r="G1784" s="38"/>
      <c r="H1784" s="39"/>
      <c r="I1784" s="38"/>
      <c r="J1784" s="21"/>
      <c r="K1784" s="22"/>
      <c r="L1784" s="182"/>
      <c r="M1784" s="183"/>
      <c r="P1784" s="192"/>
    </row>
    <row r="1785" spans="1:16" ht="11.25" hidden="1" customHeight="1">
      <c r="A1785" s="65" t="s">
        <v>935</v>
      </c>
      <c r="B1785" s="77" t="s">
        <v>2458</v>
      </c>
      <c r="C1785" s="77" t="s">
        <v>3556</v>
      </c>
      <c r="D1785" s="158" t="s">
        <v>1492</v>
      </c>
      <c r="E1785" s="6">
        <v>51.440188800000001</v>
      </c>
      <c r="F1785" s="13">
        <f>E1785+(E1785*$N$4)/100</f>
        <v>51.440188800000001</v>
      </c>
      <c r="G1785" s="38">
        <v>65</v>
      </c>
      <c r="H1785" s="39" t="s">
        <v>1416</v>
      </c>
      <c r="I1785" s="38">
        <v>68.5</v>
      </c>
      <c r="J1785" s="21">
        <v>6</v>
      </c>
      <c r="K1785" s="22" t="s">
        <v>1593</v>
      </c>
      <c r="L1785" s="182">
        <f t="shared" si="173"/>
        <v>51.440188800000001</v>
      </c>
      <c r="M1785" s="183">
        <f>IF($N$5="",(F1785*$P$5)/100+F1785,L1785+(L1785*$P$5)/100)</f>
        <v>51.440188800000001</v>
      </c>
      <c r="P1785" s="192"/>
    </row>
    <row r="1786" spans="1:16" ht="11.25" hidden="1" customHeight="1">
      <c r="A1786" s="65" t="s">
        <v>3262</v>
      </c>
      <c r="B1786" s="77" t="s">
        <v>1095</v>
      </c>
      <c r="C1786" s="77" t="s">
        <v>1096</v>
      </c>
      <c r="D1786" s="158" t="s">
        <v>1625</v>
      </c>
      <c r="E1786" s="6">
        <v>66.048091200000002</v>
      </c>
      <c r="F1786" s="13">
        <f>E1786+(E1786*$N$4)/100</f>
        <v>66.048091200000002</v>
      </c>
      <c r="G1786" s="38">
        <v>62</v>
      </c>
      <c r="H1786" s="39">
        <v>0</v>
      </c>
      <c r="I1786" s="38">
        <v>126</v>
      </c>
      <c r="J1786" s="21">
        <v>6</v>
      </c>
      <c r="K1786" s="22" t="s">
        <v>1593</v>
      </c>
      <c r="L1786" s="182">
        <f t="shared" si="173"/>
        <v>66.048091200000002</v>
      </c>
      <c r="M1786" s="183">
        <f>IF($N$5="",(F1786*$P$5)/100+F1786,L1786+(L1786*$P$5)/100)</f>
        <v>66.048091200000002</v>
      </c>
      <c r="P1786" s="192"/>
    </row>
    <row r="1787" spans="1:16" ht="11.25" hidden="1" customHeight="1">
      <c r="A1787" s="65" t="s">
        <v>808</v>
      </c>
      <c r="B1787" s="77" t="s">
        <v>211</v>
      </c>
      <c r="C1787" s="77" t="s">
        <v>1582</v>
      </c>
      <c r="D1787" s="158" t="s">
        <v>2106</v>
      </c>
      <c r="E1787" s="6">
        <v>26.730982911860934</v>
      </c>
      <c r="F1787" s="13">
        <f>E1787+(E1787*$N$4)/100</f>
        <v>26.730982911860934</v>
      </c>
      <c r="G1787" s="38">
        <v>59</v>
      </c>
      <c r="H1787" s="39">
        <v>19</v>
      </c>
      <c r="I1787" s="38">
        <v>100</v>
      </c>
      <c r="J1787" s="21">
        <v>90</v>
      </c>
      <c r="K1787" s="22" t="s">
        <v>50</v>
      </c>
      <c r="L1787" s="182">
        <f t="shared" si="173"/>
        <v>26.730982911860934</v>
      </c>
      <c r="M1787" s="183">
        <f>IF($N$5="",(F1787*$P$5)/100+F1787,L1787+(L1787*$P$5)/100)</f>
        <v>26.730982911860934</v>
      </c>
      <c r="P1787" s="192"/>
    </row>
    <row r="1788" spans="1:16" ht="11.25" hidden="1" customHeight="1">
      <c r="A1788" s="268" t="s">
        <v>3077</v>
      </c>
      <c r="B1788" s="269"/>
      <c r="C1788" s="269"/>
      <c r="D1788" s="269"/>
      <c r="E1788" s="269"/>
      <c r="F1788" s="269"/>
      <c r="G1788" s="269"/>
      <c r="H1788" s="269"/>
      <c r="I1788" s="269"/>
      <c r="J1788" s="269"/>
      <c r="K1788" s="270"/>
      <c r="L1788" s="184"/>
      <c r="M1788" s="185"/>
      <c r="P1788" s="192"/>
    </row>
    <row r="1789" spans="1:16" ht="11.25" hidden="1" customHeight="1">
      <c r="A1789" s="65" t="s">
        <v>1546</v>
      </c>
      <c r="B1789" s="77">
        <v>0</v>
      </c>
      <c r="C1789" s="77" t="s">
        <v>1540</v>
      </c>
      <c r="D1789" s="158" t="s">
        <v>2107</v>
      </c>
      <c r="E1789" s="6">
        <v>300.56</v>
      </c>
      <c r="F1789" s="13">
        <f>E1789+(E1789*$N$4)/100</f>
        <v>300.56</v>
      </c>
      <c r="G1789" s="38">
        <v>108</v>
      </c>
      <c r="H1789" s="39" t="s">
        <v>578</v>
      </c>
      <c r="I1789" s="38">
        <v>275.5</v>
      </c>
      <c r="J1789" s="21">
        <v>0</v>
      </c>
      <c r="K1789" s="22" t="s">
        <v>65</v>
      </c>
      <c r="L1789" s="182">
        <f>F1789-(F1789*$N$5)/100</f>
        <v>300.56</v>
      </c>
      <c r="M1789" s="183">
        <f>IF($N$5="",(F1789*$P$5)/100+F1789,L1789+(L1789*$P$5)/100)</f>
        <v>300.56</v>
      </c>
      <c r="P1789" s="192"/>
    </row>
    <row r="1790" spans="1:16" ht="11.25" hidden="1" customHeight="1">
      <c r="A1790" s="65"/>
      <c r="B1790" s="77"/>
      <c r="C1790" s="77"/>
      <c r="D1790" s="158" t="s">
        <v>2108</v>
      </c>
      <c r="E1790" s="6"/>
      <c r="F1790" s="6"/>
      <c r="G1790" s="38"/>
      <c r="H1790" s="39"/>
      <c r="I1790" s="38"/>
      <c r="J1790" s="21"/>
      <c r="K1790" s="22"/>
      <c r="L1790" s="182"/>
      <c r="M1790" s="183"/>
      <c r="P1790" s="192"/>
    </row>
    <row r="1791" spans="1:16" ht="11.25" hidden="1" customHeight="1">
      <c r="A1791" s="65"/>
      <c r="B1791" s="77"/>
      <c r="C1791" s="77"/>
      <c r="D1791" s="158" t="s">
        <v>2109</v>
      </c>
      <c r="E1791" s="6"/>
      <c r="F1791" s="6"/>
      <c r="G1791" s="38"/>
      <c r="H1791" s="39"/>
      <c r="I1791" s="38"/>
      <c r="J1791" s="21"/>
      <c r="K1791" s="22"/>
      <c r="L1791" s="182"/>
      <c r="M1791" s="183"/>
      <c r="P1791" s="192"/>
    </row>
    <row r="1792" spans="1:16" ht="11.25" hidden="1" customHeight="1">
      <c r="A1792" s="65"/>
      <c r="B1792" s="77"/>
      <c r="C1792" s="77"/>
      <c r="D1792" s="158" t="s">
        <v>1543</v>
      </c>
      <c r="E1792" s="6"/>
      <c r="F1792" s="6"/>
      <c r="G1792" s="38"/>
      <c r="H1792" s="39"/>
      <c r="I1792" s="38"/>
      <c r="J1792" s="21"/>
      <c r="K1792" s="22"/>
      <c r="L1792" s="182"/>
      <c r="M1792" s="183"/>
      <c r="P1792" s="192"/>
    </row>
    <row r="1793" spans="1:16" ht="11.25" hidden="1" customHeight="1">
      <c r="A1793" s="65" t="s">
        <v>3605</v>
      </c>
      <c r="B1793" s="77"/>
      <c r="C1793" s="77" t="s">
        <v>3610</v>
      </c>
      <c r="D1793" s="265" t="s">
        <v>3607</v>
      </c>
      <c r="E1793" s="6">
        <v>246.52</v>
      </c>
      <c r="F1793" s="13">
        <f>E1793+(E1793*$N$4)/100</f>
        <v>246.52</v>
      </c>
      <c r="G1793" s="38">
        <v>92</v>
      </c>
      <c r="H1793" s="39" t="s">
        <v>3611</v>
      </c>
      <c r="I1793" s="38">
        <v>210</v>
      </c>
      <c r="J1793" s="21"/>
      <c r="K1793" s="22" t="s">
        <v>65</v>
      </c>
      <c r="L1793" s="182">
        <f>F1793-(F1793*$N$5)/100</f>
        <v>246.52</v>
      </c>
      <c r="M1793" s="183">
        <f>IF($N$5="",(F1793*$P$5)/100+F1793,L1793+(L1793*$P$5)/100)</f>
        <v>246.52</v>
      </c>
      <c r="P1793" s="192"/>
    </row>
    <row r="1794" spans="1:16" ht="11.25" hidden="1" customHeight="1">
      <c r="A1794" s="65"/>
      <c r="B1794" s="77"/>
      <c r="C1794" s="77"/>
      <c r="D1794" s="266" t="s">
        <v>3608</v>
      </c>
      <c r="E1794" s="6"/>
      <c r="F1794" s="6"/>
      <c r="G1794" s="38"/>
      <c r="H1794" s="39"/>
      <c r="I1794" s="38"/>
      <c r="J1794" s="21"/>
      <c r="K1794" s="22"/>
      <c r="L1794" s="182"/>
      <c r="M1794" s="183"/>
      <c r="P1794" s="192"/>
    </row>
    <row r="1795" spans="1:16" ht="11.25" hidden="1" customHeight="1">
      <c r="A1795" s="65"/>
      <c r="B1795" s="77"/>
      <c r="C1795" s="77"/>
      <c r="D1795" s="267" t="s">
        <v>3609</v>
      </c>
      <c r="E1795" s="6"/>
      <c r="F1795" s="6"/>
      <c r="G1795" s="38"/>
      <c r="H1795" s="39"/>
      <c r="I1795" s="38"/>
      <c r="J1795" s="21"/>
      <c r="K1795" s="22"/>
      <c r="L1795" s="182"/>
      <c r="M1795" s="183"/>
      <c r="P1795" s="192"/>
    </row>
    <row r="1796" spans="1:16" ht="11.25" hidden="1" customHeight="1">
      <c r="A1796" s="271" t="s">
        <v>1354</v>
      </c>
      <c r="B1796" s="272"/>
      <c r="C1796" s="272"/>
      <c r="D1796" s="272"/>
      <c r="E1796" s="272"/>
      <c r="F1796" s="272"/>
      <c r="G1796" s="272"/>
      <c r="H1796" s="272"/>
      <c r="I1796" s="272"/>
      <c r="J1796" s="272"/>
      <c r="K1796" s="273"/>
      <c r="L1796" s="184"/>
      <c r="M1796" s="185"/>
      <c r="P1796" s="192"/>
    </row>
    <row r="1797" spans="1:16" ht="11.25" hidden="1" customHeight="1">
      <c r="A1797" s="268" t="s">
        <v>3076</v>
      </c>
      <c r="B1797" s="269"/>
      <c r="C1797" s="269"/>
      <c r="D1797" s="269"/>
      <c r="E1797" s="269"/>
      <c r="F1797" s="269"/>
      <c r="G1797" s="269"/>
      <c r="H1797" s="269"/>
      <c r="I1797" s="269"/>
      <c r="J1797" s="269"/>
      <c r="K1797" s="270"/>
      <c r="L1797" s="184"/>
      <c r="M1797" s="185"/>
      <c r="P1797" s="192"/>
    </row>
    <row r="1798" spans="1:16" ht="11.25" hidden="1" customHeight="1">
      <c r="A1798" s="65" t="s">
        <v>1961</v>
      </c>
      <c r="B1798" s="77" t="s">
        <v>1331</v>
      </c>
      <c r="C1798" s="77" t="s">
        <v>1281</v>
      </c>
      <c r="D1798" s="158" t="s">
        <v>2522</v>
      </c>
      <c r="E1798" s="6">
        <v>124.50063024322561</v>
      </c>
      <c r="F1798" s="13">
        <f t="shared" ref="F1798:F1803" si="174">E1798+(E1798*$N$4)/100</f>
        <v>124.50063024322561</v>
      </c>
      <c r="G1798" s="38">
        <v>107</v>
      </c>
      <c r="H1798" s="39">
        <v>90</v>
      </c>
      <c r="I1798" s="38">
        <v>375</v>
      </c>
      <c r="J1798" s="21">
        <v>1</v>
      </c>
      <c r="K1798" s="22" t="s">
        <v>13</v>
      </c>
      <c r="L1798" s="182">
        <f t="shared" ref="L1798:L1803" si="175">F1798-(F1798*$N$5)/100</f>
        <v>124.50063024322561</v>
      </c>
      <c r="M1798" s="183">
        <f t="shared" ref="M1798:M1803" si="176">IF($N$5="",(F1798*$P$5)/100+F1798,L1798+(L1798*$P$5)/100)</f>
        <v>124.50063024322561</v>
      </c>
      <c r="P1798" s="192"/>
    </row>
    <row r="1799" spans="1:16" ht="11.25" hidden="1" customHeight="1">
      <c r="A1799" s="65" t="s">
        <v>1974</v>
      </c>
      <c r="B1799" s="77" t="s">
        <v>2613</v>
      </c>
      <c r="C1799" s="77" t="s">
        <v>1989</v>
      </c>
      <c r="D1799" s="158" t="s">
        <v>2129</v>
      </c>
      <c r="E1799" s="6">
        <v>219.81238126848001</v>
      </c>
      <c r="F1799" s="13">
        <f t="shared" si="174"/>
        <v>219.81238126848001</v>
      </c>
      <c r="G1799" s="38">
        <v>195</v>
      </c>
      <c r="H1799" s="39">
        <v>104</v>
      </c>
      <c r="I1799" s="38">
        <v>375</v>
      </c>
      <c r="J1799" s="21">
        <v>1</v>
      </c>
      <c r="K1799" s="22" t="s">
        <v>13</v>
      </c>
      <c r="L1799" s="182">
        <f t="shared" si="175"/>
        <v>219.81238126848001</v>
      </c>
      <c r="M1799" s="183">
        <f t="shared" si="176"/>
        <v>219.81238126848001</v>
      </c>
      <c r="P1799" s="192"/>
    </row>
    <row r="1800" spans="1:16" ht="11.25" hidden="1" customHeight="1">
      <c r="A1800" s="65" t="s">
        <v>2178</v>
      </c>
      <c r="B1800" s="77" t="s">
        <v>1330</v>
      </c>
      <c r="C1800" s="77">
        <v>0</v>
      </c>
      <c r="D1800" s="158" t="s">
        <v>1354</v>
      </c>
      <c r="E1800" s="6">
        <v>426.54611999999997</v>
      </c>
      <c r="F1800" s="13">
        <f t="shared" si="174"/>
        <v>426.54611999999997</v>
      </c>
      <c r="G1800" s="38">
        <v>190</v>
      </c>
      <c r="H1800" s="39">
        <v>97</v>
      </c>
      <c r="I1800" s="38">
        <v>458</v>
      </c>
      <c r="J1800" s="21">
        <v>1</v>
      </c>
      <c r="K1800" s="22" t="s">
        <v>13</v>
      </c>
      <c r="L1800" s="182">
        <f t="shared" si="175"/>
        <v>426.54611999999997</v>
      </c>
      <c r="M1800" s="183">
        <f t="shared" si="176"/>
        <v>426.54611999999997</v>
      </c>
      <c r="P1800" s="192"/>
    </row>
    <row r="1801" spans="1:16" ht="11.25" hidden="1" customHeight="1">
      <c r="A1801" s="65" t="s">
        <v>2180</v>
      </c>
      <c r="B1801" s="77" t="s">
        <v>1331</v>
      </c>
      <c r="C1801" s="77">
        <v>0</v>
      </c>
      <c r="D1801" s="158" t="s">
        <v>1356</v>
      </c>
      <c r="E1801" s="6">
        <v>185.16481027805432</v>
      </c>
      <c r="F1801" s="13">
        <f t="shared" si="174"/>
        <v>185.16481027805432</v>
      </c>
      <c r="G1801" s="38">
        <v>109.5</v>
      </c>
      <c r="H1801" s="39">
        <v>91</v>
      </c>
      <c r="I1801" s="38">
        <v>464</v>
      </c>
      <c r="J1801" s="21">
        <v>1</v>
      </c>
      <c r="K1801" s="22" t="s">
        <v>13</v>
      </c>
      <c r="L1801" s="182">
        <f t="shared" si="175"/>
        <v>185.16481027805432</v>
      </c>
      <c r="M1801" s="183">
        <f t="shared" si="176"/>
        <v>185.16481027805432</v>
      </c>
      <c r="P1801" s="192"/>
    </row>
    <row r="1802" spans="1:16" ht="11.25" hidden="1" customHeight="1">
      <c r="A1802" s="65" t="s">
        <v>271</v>
      </c>
      <c r="B1802" s="77"/>
      <c r="C1802" s="77" t="s">
        <v>800</v>
      </c>
      <c r="D1802" s="158" t="s">
        <v>3037</v>
      </c>
      <c r="E1802" s="6">
        <v>547.53851486011672</v>
      </c>
      <c r="F1802" s="13">
        <f t="shared" si="174"/>
        <v>547.53851486011672</v>
      </c>
      <c r="G1802" s="38">
        <v>281</v>
      </c>
      <c r="H1802" s="39">
        <v>172</v>
      </c>
      <c r="I1802" s="38">
        <v>344</v>
      </c>
      <c r="J1802" s="21"/>
      <c r="K1802" s="22" t="s">
        <v>13</v>
      </c>
      <c r="L1802" s="182">
        <f t="shared" si="175"/>
        <v>547.53851486011672</v>
      </c>
      <c r="M1802" s="183">
        <f t="shared" si="176"/>
        <v>547.53851486011672</v>
      </c>
      <c r="P1802" s="192"/>
    </row>
    <row r="1803" spans="1:16" ht="11.25" hidden="1" customHeight="1">
      <c r="A1803" s="65" t="s">
        <v>285</v>
      </c>
      <c r="B1803" s="77">
        <v>0</v>
      </c>
      <c r="C1803" s="77" t="s">
        <v>3493</v>
      </c>
      <c r="D1803" s="158" t="s">
        <v>3494</v>
      </c>
      <c r="E1803" s="6">
        <v>458.13288385486879</v>
      </c>
      <c r="F1803" s="13">
        <f t="shared" si="174"/>
        <v>458.13288385486879</v>
      </c>
      <c r="G1803" s="38">
        <v>230</v>
      </c>
      <c r="H1803" s="39">
        <v>117</v>
      </c>
      <c r="I1803" s="38">
        <v>334</v>
      </c>
      <c r="J1803" s="21">
        <v>0</v>
      </c>
      <c r="K1803" s="22" t="s">
        <v>13</v>
      </c>
      <c r="L1803" s="182">
        <f t="shared" si="175"/>
        <v>458.13288385486879</v>
      </c>
      <c r="M1803" s="183">
        <f t="shared" si="176"/>
        <v>458.13288385486879</v>
      </c>
      <c r="P1803" s="192"/>
    </row>
    <row r="1804" spans="1:16" ht="11.25" hidden="1" customHeight="1">
      <c r="A1804" s="268" t="s">
        <v>50</v>
      </c>
      <c r="B1804" s="269"/>
      <c r="C1804" s="269"/>
      <c r="D1804" s="269"/>
      <c r="E1804" s="269"/>
      <c r="F1804" s="269"/>
      <c r="G1804" s="269"/>
      <c r="H1804" s="269"/>
      <c r="I1804" s="269"/>
      <c r="J1804" s="269"/>
      <c r="K1804" s="270"/>
      <c r="L1804" s="184"/>
      <c r="M1804" s="185"/>
      <c r="P1804" s="192"/>
    </row>
    <row r="1805" spans="1:16" ht="11.25" hidden="1" customHeight="1">
      <c r="A1805" s="71" t="s">
        <v>813</v>
      </c>
      <c r="B1805" s="80" t="s">
        <v>188</v>
      </c>
      <c r="C1805" s="80" t="s">
        <v>189</v>
      </c>
      <c r="D1805" s="166" t="s">
        <v>190</v>
      </c>
      <c r="E1805" s="14">
        <v>76.39</v>
      </c>
      <c r="F1805" s="13">
        <f>E1805+(E1805*$N$4)/100</f>
        <v>76.39</v>
      </c>
      <c r="G1805" s="42">
        <v>92</v>
      </c>
      <c r="H1805" s="52" t="s">
        <v>63</v>
      </c>
      <c r="I1805" s="42">
        <v>130</v>
      </c>
      <c r="J1805" s="29">
        <v>6</v>
      </c>
      <c r="K1805" s="30" t="s">
        <v>50</v>
      </c>
      <c r="L1805" s="182">
        <f>F1805-(F1805*$N$5)/100</f>
        <v>76.39</v>
      </c>
      <c r="M1805" s="183">
        <f>IF($N$5="",(F1805*$P$5)/100+F1805,L1805+(L1805*$P$5)/100)</f>
        <v>76.39</v>
      </c>
      <c r="P1805" s="192"/>
    </row>
    <row r="1806" spans="1:16" ht="11.25" hidden="1" customHeight="1">
      <c r="A1806" s="71" t="s">
        <v>3246</v>
      </c>
      <c r="B1806" s="80">
        <v>0</v>
      </c>
      <c r="C1806" s="80" t="s">
        <v>629</v>
      </c>
      <c r="D1806" s="166" t="s">
        <v>1354</v>
      </c>
      <c r="E1806" s="14">
        <v>162.62</v>
      </c>
      <c r="F1806" s="13">
        <f>E1806+(E1806*$N$4)/100</f>
        <v>162.62</v>
      </c>
      <c r="G1806" s="42">
        <v>93</v>
      </c>
      <c r="H1806" s="52" t="s">
        <v>56</v>
      </c>
      <c r="I1806" s="42">
        <v>172</v>
      </c>
      <c r="J1806" s="29">
        <v>6</v>
      </c>
      <c r="K1806" s="30" t="s">
        <v>50</v>
      </c>
      <c r="L1806" s="182">
        <f>F1806-(F1806*$N$5)/100</f>
        <v>162.62</v>
      </c>
      <c r="M1806" s="183">
        <f>IF($N$5="",(F1806*$P$5)/100+F1806,L1806+(L1806*$P$5)/100)</f>
        <v>162.62</v>
      </c>
      <c r="P1806" s="192"/>
    </row>
    <row r="1807" spans="1:16" ht="11.25" hidden="1" customHeight="1">
      <c r="A1807" s="268" t="s">
        <v>3077</v>
      </c>
      <c r="B1807" s="269"/>
      <c r="C1807" s="269"/>
      <c r="D1807" s="269"/>
      <c r="E1807" s="269"/>
      <c r="F1807" s="269"/>
      <c r="G1807" s="269"/>
      <c r="H1807" s="269"/>
      <c r="I1807" s="269"/>
      <c r="J1807" s="269"/>
      <c r="K1807" s="270"/>
      <c r="L1807" s="184"/>
      <c r="M1807" s="185"/>
      <c r="P1807" s="192"/>
    </row>
    <row r="1808" spans="1:16" ht="11.25" hidden="1" customHeight="1">
      <c r="A1808" s="141" t="s">
        <v>2300</v>
      </c>
      <c r="B1808" s="142">
        <v>0</v>
      </c>
      <c r="C1808" s="142" t="s">
        <v>631</v>
      </c>
      <c r="D1808" s="173" t="s">
        <v>1626</v>
      </c>
      <c r="E1808" s="11">
        <v>63.64</v>
      </c>
      <c r="F1808" s="13">
        <f>E1808+(E1808*$N$4)/100</f>
        <v>63.64</v>
      </c>
      <c r="G1808" s="113">
        <v>75</v>
      </c>
      <c r="H1808" s="114" t="s">
        <v>59</v>
      </c>
      <c r="I1808" s="113">
        <v>120</v>
      </c>
      <c r="J1808" s="115">
        <v>6</v>
      </c>
      <c r="K1808" s="116" t="s">
        <v>574</v>
      </c>
      <c r="L1808" s="182">
        <f>F1808-(F1808*$N$5)/100</f>
        <v>63.64</v>
      </c>
      <c r="M1808" s="183">
        <f>IF($N$5="",(F1808*$P$5)/100+F1808,L1808+(L1808*$P$5)/100)</f>
        <v>63.64</v>
      </c>
      <c r="P1808" s="192"/>
    </row>
    <row r="1809" spans="1:16" ht="11.25" hidden="1" customHeight="1">
      <c r="A1809" s="141" t="s">
        <v>280</v>
      </c>
      <c r="B1809" s="142" t="s">
        <v>633</v>
      </c>
      <c r="C1809" s="142" t="s">
        <v>1138</v>
      </c>
      <c r="D1809" s="173" t="s">
        <v>3377</v>
      </c>
      <c r="E1809" s="14">
        <v>121.02</v>
      </c>
      <c r="F1809" s="13">
        <f>E1809+(E1809*$N$4)/100</f>
        <v>121.02</v>
      </c>
      <c r="G1809" s="113">
        <v>92</v>
      </c>
      <c r="H1809" s="114" t="s">
        <v>634</v>
      </c>
      <c r="I1809" s="113">
        <v>172</v>
      </c>
      <c r="J1809" s="115">
        <v>6</v>
      </c>
      <c r="K1809" s="116" t="s">
        <v>574</v>
      </c>
      <c r="L1809" s="182">
        <f>F1809-(F1809*$N$5)/100</f>
        <v>121.02</v>
      </c>
      <c r="M1809" s="183">
        <f>IF($N$5="",(F1809*$P$5)/100+F1809,L1809+(L1809*$P$5)/100)</f>
        <v>121.02</v>
      </c>
      <c r="P1809" s="192"/>
    </row>
    <row r="1810" spans="1:16" ht="11.25" hidden="1" customHeight="1">
      <c r="A1810" s="141" t="s">
        <v>3296</v>
      </c>
      <c r="B1810" s="142">
        <v>0</v>
      </c>
      <c r="C1810" s="142" t="s">
        <v>1100</v>
      </c>
      <c r="D1810" s="173" t="s">
        <v>1627</v>
      </c>
      <c r="E1810" s="14">
        <v>179.05</v>
      </c>
      <c r="F1810" s="13">
        <f>E1810+(E1810*$N$4)/100</f>
        <v>179.05</v>
      </c>
      <c r="G1810" s="113">
        <v>93</v>
      </c>
      <c r="H1810" s="114" t="s">
        <v>578</v>
      </c>
      <c r="I1810" s="113">
        <v>223</v>
      </c>
      <c r="J1810" s="115">
        <v>0</v>
      </c>
      <c r="K1810" s="116" t="s">
        <v>65</v>
      </c>
      <c r="L1810" s="182">
        <f>F1810-(F1810*$N$5)/100</f>
        <v>179.05</v>
      </c>
      <c r="M1810" s="183">
        <f>IF($N$5="",(F1810*$P$5)/100+F1810,L1810+(L1810*$P$5)/100)</f>
        <v>179.05</v>
      </c>
      <c r="P1810" s="192"/>
    </row>
    <row r="1811" spans="1:16" ht="11.25" hidden="1" customHeight="1">
      <c r="A1811" s="271" t="s">
        <v>343</v>
      </c>
      <c r="B1811" s="272"/>
      <c r="C1811" s="272"/>
      <c r="D1811" s="272"/>
      <c r="E1811" s="272"/>
      <c r="F1811" s="272"/>
      <c r="G1811" s="272"/>
      <c r="H1811" s="272"/>
      <c r="I1811" s="272"/>
      <c r="J1811" s="272"/>
      <c r="K1811" s="273"/>
      <c r="L1811" s="184"/>
      <c r="M1811" s="185"/>
      <c r="P1811" s="192"/>
    </row>
    <row r="1812" spans="1:16" ht="11.25" hidden="1" customHeight="1">
      <c r="A1812" s="268" t="s">
        <v>3076</v>
      </c>
      <c r="B1812" s="269"/>
      <c r="C1812" s="269"/>
      <c r="D1812" s="269"/>
      <c r="E1812" s="269"/>
      <c r="F1812" s="269"/>
      <c r="G1812" s="269"/>
      <c r="H1812" s="269"/>
      <c r="I1812" s="269"/>
      <c r="J1812" s="269"/>
      <c r="K1812" s="270"/>
      <c r="L1812" s="184"/>
      <c r="M1812" s="185"/>
      <c r="P1812" s="192"/>
    </row>
    <row r="1813" spans="1:16" ht="11.25" hidden="1" customHeight="1">
      <c r="A1813" s="65" t="s">
        <v>1949</v>
      </c>
      <c r="B1813" s="77" t="s">
        <v>3090</v>
      </c>
      <c r="C1813" s="77" t="s">
        <v>3460</v>
      </c>
      <c r="D1813" s="158" t="s">
        <v>2826</v>
      </c>
      <c r="E1813" s="6">
        <v>65.168375999999995</v>
      </c>
      <c r="F1813" s="13">
        <f>E1813+(E1813*$N$4)/100</f>
        <v>65.168375999999995</v>
      </c>
      <c r="G1813" s="38">
        <v>320</v>
      </c>
      <c r="H1813" s="39">
        <v>149</v>
      </c>
      <c r="I1813" s="38">
        <v>55</v>
      </c>
      <c r="J1813" s="21">
        <v>24</v>
      </c>
      <c r="K1813" s="22" t="s">
        <v>11</v>
      </c>
      <c r="L1813" s="182">
        <f>F1813-(F1813*$N$5)/100</f>
        <v>65.168375999999995</v>
      </c>
      <c r="M1813" s="183">
        <f>IF($N$5="",(F1813*$P$5)/100+F1813,L1813+(L1813*$P$5)/100)</f>
        <v>65.168375999999995</v>
      </c>
      <c r="P1813" s="192"/>
    </row>
    <row r="1814" spans="1:16" ht="11.25" hidden="1" customHeight="1">
      <c r="A1814" s="65" t="s">
        <v>1977</v>
      </c>
      <c r="B1814" s="77" t="s">
        <v>2654</v>
      </c>
      <c r="C1814" s="77" t="s">
        <v>432</v>
      </c>
      <c r="D1814" s="158" t="s">
        <v>2838</v>
      </c>
      <c r="E1814" s="6">
        <v>104.29255199999999</v>
      </c>
      <c r="F1814" s="13">
        <f>E1814+(E1814*$N$4)/100</f>
        <v>104.29255199999999</v>
      </c>
      <c r="G1814" s="38">
        <v>246</v>
      </c>
      <c r="H1814" s="39">
        <v>154</v>
      </c>
      <c r="I1814" s="38">
        <v>36.5</v>
      </c>
      <c r="J1814" s="21">
        <v>30</v>
      </c>
      <c r="K1814" s="22" t="s">
        <v>11</v>
      </c>
      <c r="L1814" s="182">
        <f>F1814-(F1814*$N$5)/100</f>
        <v>104.29255199999999</v>
      </c>
      <c r="M1814" s="183">
        <f>IF($N$5="",(F1814*$P$5)/100+F1814,L1814+(L1814*$P$5)/100)</f>
        <v>104.29255199999999</v>
      </c>
      <c r="P1814" s="192"/>
    </row>
    <row r="1815" spans="1:16" ht="11.25" hidden="1" customHeight="1">
      <c r="A1815" s="65" t="s">
        <v>954</v>
      </c>
      <c r="B1815" s="77" t="s">
        <v>2335</v>
      </c>
      <c r="C1815" s="77" t="s">
        <v>2334</v>
      </c>
      <c r="D1815" s="158" t="s">
        <v>405</v>
      </c>
      <c r="E1815" s="6">
        <v>87.740015999999997</v>
      </c>
      <c r="F1815" s="13">
        <f>E1815+(E1815*$N$4)/100</f>
        <v>87.740015999999997</v>
      </c>
      <c r="G1815" s="38">
        <v>219</v>
      </c>
      <c r="H1815" s="39">
        <v>213</v>
      </c>
      <c r="I1815" s="38">
        <v>70</v>
      </c>
      <c r="J1815" s="21">
        <v>18</v>
      </c>
      <c r="K1815" s="22" t="s">
        <v>519</v>
      </c>
      <c r="L1815" s="182">
        <f>F1815-(F1815*$N$5)/100</f>
        <v>87.740015999999997</v>
      </c>
      <c r="M1815" s="183">
        <f>IF($N$5="",(F1815*$P$5)/100+F1815,L1815+(L1815*$P$5)/100)</f>
        <v>87.740015999999997</v>
      </c>
      <c r="P1815" s="192"/>
    </row>
    <row r="1816" spans="1:16" ht="11.25" hidden="1" customHeight="1">
      <c r="A1816" s="85" t="s">
        <v>1185</v>
      </c>
      <c r="B1816" s="86"/>
      <c r="C1816" s="86"/>
      <c r="D1816" s="220" t="s">
        <v>1186</v>
      </c>
      <c r="E1816" s="87">
        <v>87.740015999999997</v>
      </c>
      <c r="F1816" s="13">
        <f>E1816+(E1816*$N$4)/100</f>
        <v>87.740015999999997</v>
      </c>
      <c r="G1816" s="88"/>
      <c r="H1816" s="89"/>
      <c r="I1816" s="88"/>
      <c r="J1816" s="90"/>
      <c r="K1816" s="91"/>
      <c r="L1816" s="182">
        <f>F1816-(F1816*$N$5)/100</f>
        <v>87.740015999999997</v>
      </c>
      <c r="M1816" s="183">
        <f>IF($N$5="",(F1816*$P$5)/100+F1816,L1816+(L1816*$P$5)/100)</f>
        <v>87.740015999999997</v>
      </c>
      <c r="P1816" s="192"/>
    </row>
    <row r="1817" spans="1:16" ht="11.25" hidden="1" customHeight="1">
      <c r="A1817" s="85" t="s">
        <v>1188</v>
      </c>
      <c r="B1817" s="86"/>
      <c r="C1817" s="86"/>
      <c r="D1817" s="220" t="s">
        <v>1187</v>
      </c>
      <c r="E1817" s="87">
        <v>87.740015999999997</v>
      </c>
      <c r="F1817" s="87">
        <f>E1817+(E1817*$N$4)/100</f>
        <v>87.740015999999997</v>
      </c>
      <c r="G1817" s="88"/>
      <c r="H1817" s="89"/>
      <c r="I1817" s="88"/>
      <c r="J1817" s="90"/>
      <c r="K1817" s="91"/>
      <c r="L1817" s="182">
        <f>F1817-(F1817*$N$5)/100</f>
        <v>87.740015999999997</v>
      </c>
      <c r="M1817" s="183">
        <f>IF($N$5="",(F1817*$P$5)/100+F1817,L1817+(L1817*$P$5)/100)</f>
        <v>87.740015999999997</v>
      </c>
      <c r="P1817" s="192"/>
    </row>
    <row r="1818" spans="1:16" ht="11.25" hidden="1" customHeight="1">
      <c r="A1818" s="268" t="s">
        <v>50</v>
      </c>
      <c r="B1818" s="269"/>
      <c r="C1818" s="269"/>
      <c r="D1818" s="269"/>
      <c r="E1818" s="269"/>
      <c r="F1818" s="269"/>
      <c r="G1818" s="269"/>
      <c r="H1818" s="269"/>
      <c r="I1818" s="269"/>
      <c r="J1818" s="269"/>
      <c r="K1818" s="270"/>
      <c r="L1818" s="184"/>
      <c r="M1818" s="185"/>
      <c r="P1818" s="192"/>
    </row>
    <row r="1819" spans="1:16" ht="11.25" hidden="1" customHeight="1">
      <c r="A1819" s="65" t="s">
        <v>3352</v>
      </c>
      <c r="B1819" s="77"/>
      <c r="C1819" s="77"/>
      <c r="D1819" s="158" t="s">
        <v>3356</v>
      </c>
      <c r="E1819" s="6">
        <v>157.10728190975999</v>
      </c>
      <c r="F1819" s="13">
        <f t="shared" ref="F1819:F1828" si="177">E1819+(E1819*$N$4)/100</f>
        <v>157.10728190975999</v>
      </c>
      <c r="G1819" s="38">
        <v>107</v>
      </c>
      <c r="H1819" s="39" t="s">
        <v>3358</v>
      </c>
      <c r="I1819" s="38">
        <v>110</v>
      </c>
      <c r="J1819" s="21"/>
      <c r="K1819" s="22" t="s">
        <v>50</v>
      </c>
      <c r="L1819" s="182">
        <f t="shared" ref="L1819:L1828" si="178">F1819-(F1819*$N$5)/100</f>
        <v>157.10728190975999</v>
      </c>
      <c r="M1819" s="183">
        <f>IF($N$5="",(F1819*$P$5)/100+F1819,L1819+(L1819*$P$5)/100)</f>
        <v>157.10728190975999</v>
      </c>
      <c r="P1819" s="192"/>
    </row>
    <row r="1820" spans="1:16" ht="11.25" hidden="1" customHeight="1">
      <c r="A1820" s="65"/>
      <c r="B1820" s="77"/>
      <c r="C1820" s="77"/>
      <c r="D1820" s="158" t="s">
        <v>3357</v>
      </c>
      <c r="E1820" s="6"/>
      <c r="F1820" s="13"/>
      <c r="G1820" s="38"/>
      <c r="H1820" s="39"/>
      <c r="I1820" s="38"/>
      <c r="J1820" s="21"/>
      <c r="K1820" s="22"/>
      <c r="L1820" s="182"/>
      <c r="M1820" s="183"/>
      <c r="P1820" s="192"/>
    </row>
    <row r="1821" spans="1:16" ht="11.25" hidden="1" customHeight="1">
      <c r="A1821" s="65" t="s">
        <v>3353</v>
      </c>
      <c r="B1821" s="77"/>
      <c r="C1821" s="77"/>
      <c r="D1821" s="158" t="s">
        <v>3354</v>
      </c>
      <c r="E1821" s="6">
        <v>196.38410238719999</v>
      </c>
      <c r="F1821" s="13">
        <f t="shared" si="177"/>
        <v>196.38410238719999</v>
      </c>
      <c r="G1821" s="38">
        <v>107</v>
      </c>
      <c r="H1821" s="39" t="s">
        <v>58</v>
      </c>
      <c r="I1821" s="38">
        <v>215</v>
      </c>
      <c r="J1821" s="21"/>
      <c r="K1821" s="22" t="s">
        <v>50</v>
      </c>
      <c r="L1821" s="182">
        <f>F1821-(F1821*$N$5)/100</f>
        <v>196.38410238719999</v>
      </c>
      <c r="M1821" s="183">
        <f>IF($N$5="",(F1821*$P$5)/100+F1821,L1821+(L1821*$P$5)/100)</f>
        <v>196.38410238719999</v>
      </c>
      <c r="P1821" s="192"/>
    </row>
    <row r="1822" spans="1:16" ht="11.25" hidden="1" customHeight="1">
      <c r="A1822" s="65"/>
      <c r="B1822" s="77"/>
      <c r="C1822" s="77"/>
      <c r="D1822" s="158" t="s">
        <v>3355</v>
      </c>
      <c r="E1822" s="6"/>
      <c r="F1822" s="13"/>
      <c r="G1822" s="38"/>
      <c r="H1822" s="39"/>
      <c r="I1822" s="38"/>
      <c r="J1822" s="21"/>
      <c r="K1822" s="22"/>
      <c r="L1822" s="182"/>
      <c r="M1822" s="183"/>
      <c r="P1822" s="192"/>
    </row>
    <row r="1823" spans="1:16" ht="11.25" hidden="1" customHeight="1">
      <c r="A1823" s="65" t="s">
        <v>3324</v>
      </c>
      <c r="B1823" s="77" t="s">
        <v>550</v>
      </c>
      <c r="C1823" s="77" t="s">
        <v>2406</v>
      </c>
      <c r="D1823" s="158" t="s">
        <v>2408</v>
      </c>
      <c r="E1823" s="6">
        <v>55.809222008004646</v>
      </c>
      <c r="F1823" s="13">
        <f>E1823+(E1823*$N$4)/100</f>
        <v>55.809222008004646</v>
      </c>
      <c r="G1823" s="38">
        <v>92</v>
      </c>
      <c r="H1823" s="39" t="s">
        <v>52</v>
      </c>
      <c r="I1823" s="38">
        <v>96</v>
      </c>
      <c r="J1823" s="21">
        <v>6</v>
      </c>
      <c r="K1823" s="22" t="s">
        <v>50</v>
      </c>
      <c r="L1823" s="182">
        <f>F1823-(F1823*$N$5)/100</f>
        <v>55.809222008004646</v>
      </c>
      <c r="M1823" s="183">
        <f t="shared" ref="M1823:M1828" si="179">IF($N$5="",(F1823*$P$5)/100+F1823,L1823+(L1823*$P$5)/100)</f>
        <v>55.809222008004646</v>
      </c>
      <c r="P1823" s="192"/>
    </row>
    <row r="1824" spans="1:16" ht="11.25" hidden="1" customHeight="1">
      <c r="A1824" s="69" t="s">
        <v>947</v>
      </c>
      <c r="B1824" s="76"/>
      <c r="C1824" s="76"/>
      <c r="D1824" s="162" t="s">
        <v>1494</v>
      </c>
      <c r="E1824" s="15">
        <v>56.969428686131728</v>
      </c>
      <c r="F1824" s="13">
        <f t="shared" si="177"/>
        <v>56.969428686131728</v>
      </c>
      <c r="G1824" s="43">
        <v>67</v>
      </c>
      <c r="H1824" s="53" t="s">
        <v>2751</v>
      </c>
      <c r="I1824" s="43">
        <v>60</v>
      </c>
      <c r="J1824" s="31">
        <v>6</v>
      </c>
      <c r="K1824" s="32" t="s">
        <v>50</v>
      </c>
      <c r="L1824" s="182">
        <f t="shared" si="178"/>
        <v>56.969428686131728</v>
      </c>
      <c r="M1824" s="183">
        <f t="shared" si="179"/>
        <v>56.969428686131728</v>
      </c>
      <c r="P1824" s="192"/>
    </row>
    <row r="1825" spans="1:16" ht="11.25" hidden="1" customHeight="1">
      <c r="A1825" s="69" t="s">
        <v>931</v>
      </c>
      <c r="B1825" s="78" t="s">
        <v>2478</v>
      </c>
      <c r="C1825" s="78" t="s">
        <v>1592</v>
      </c>
      <c r="D1825" s="162" t="s">
        <v>245</v>
      </c>
      <c r="E1825" s="15">
        <v>67.772796</v>
      </c>
      <c r="F1825" s="13">
        <f t="shared" si="177"/>
        <v>67.772796</v>
      </c>
      <c r="G1825" s="43">
        <v>77</v>
      </c>
      <c r="H1825" s="53" t="s">
        <v>1417</v>
      </c>
      <c r="I1825" s="43">
        <v>76.5</v>
      </c>
      <c r="J1825" s="31">
        <v>6</v>
      </c>
      <c r="K1825" s="32" t="s">
        <v>1593</v>
      </c>
      <c r="L1825" s="182">
        <f t="shared" si="178"/>
        <v>67.772796</v>
      </c>
      <c r="M1825" s="183">
        <f t="shared" si="179"/>
        <v>67.772796</v>
      </c>
      <c r="P1825" s="192"/>
    </row>
    <row r="1826" spans="1:16" ht="11.25" hidden="1" customHeight="1">
      <c r="A1826" s="65" t="s">
        <v>912</v>
      </c>
      <c r="B1826" s="77" t="s">
        <v>2483</v>
      </c>
      <c r="C1826" s="77" t="s">
        <v>2542</v>
      </c>
      <c r="D1826" s="158" t="s">
        <v>2547</v>
      </c>
      <c r="E1826" s="6">
        <v>58.778865600000003</v>
      </c>
      <c r="F1826" s="13">
        <f t="shared" si="177"/>
        <v>58.778865600000003</v>
      </c>
      <c r="G1826" s="38">
        <v>63.5</v>
      </c>
      <c r="H1826" s="39">
        <v>30.5</v>
      </c>
      <c r="I1826" s="38">
        <v>116</v>
      </c>
      <c r="J1826" s="21">
        <v>6</v>
      </c>
      <c r="K1826" s="22" t="s">
        <v>2489</v>
      </c>
      <c r="L1826" s="182">
        <f t="shared" si="178"/>
        <v>58.778865600000003</v>
      </c>
      <c r="M1826" s="183">
        <f t="shared" si="179"/>
        <v>58.778865600000003</v>
      </c>
      <c r="P1826" s="192"/>
    </row>
    <row r="1827" spans="1:16" ht="11.25" hidden="1" customHeight="1">
      <c r="A1827" s="65" t="s">
        <v>935</v>
      </c>
      <c r="B1827" s="77" t="s">
        <v>2458</v>
      </c>
      <c r="C1827" s="77" t="s">
        <v>3556</v>
      </c>
      <c r="D1827" s="158" t="s">
        <v>1492</v>
      </c>
      <c r="E1827" s="6">
        <v>51.440188800000001</v>
      </c>
      <c r="F1827" s="13">
        <f t="shared" si="177"/>
        <v>51.440188800000001</v>
      </c>
      <c r="G1827" s="38">
        <v>65</v>
      </c>
      <c r="H1827" s="39" t="s">
        <v>1416</v>
      </c>
      <c r="I1827" s="38">
        <v>68.5</v>
      </c>
      <c r="J1827" s="21">
        <v>6</v>
      </c>
      <c r="K1827" s="22" t="s">
        <v>1593</v>
      </c>
      <c r="L1827" s="182">
        <f t="shared" si="178"/>
        <v>51.440188800000001</v>
      </c>
      <c r="M1827" s="183">
        <f t="shared" si="179"/>
        <v>51.440188800000001</v>
      </c>
      <c r="P1827" s="192"/>
    </row>
    <row r="1828" spans="1:16" ht="11.25" hidden="1" customHeight="1">
      <c r="A1828" s="65" t="s">
        <v>3314</v>
      </c>
      <c r="B1828" s="77" t="s">
        <v>201</v>
      </c>
      <c r="C1828" s="77" t="s">
        <v>217</v>
      </c>
      <c r="D1828" s="158" t="s">
        <v>1646</v>
      </c>
      <c r="E1828" s="6">
        <v>30.181404764709924</v>
      </c>
      <c r="F1828" s="13">
        <f t="shared" si="177"/>
        <v>30.181404764709924</v>
      </c>
      <c r="G1828" s="38">
        <v>79</v>
      </c>
      <c r="H1828" s="39">
        <v>19</v>
      </c>
      <c r="I1828" s="38">
        <v>70</v>
      </c>
      <c r="J1828" s="21">
        <v>60</v>
      </c>
      <c r="K1828" s="22" t="s">
        <v>50</v>
      </c>
      <c r="L1828" s="182">
        <f t="shared" si="178"/>
        <v>30.181404764709924</v>
      </c>
      <c r="M1828" s="183">
        <f t="shared" si="179"/>
        <v>30.181404764709924</v>
      </c>
      <c r="P1828" s="192"/>
    </row>
    <row r="1829" spans="1:16" ht="11.25" hidden="1" customHeight="1">
      <c r="A1829" s="268" t="s">
        <v>3077</v>
      </c>
      <c r="B1829" s="269"/>
      <c r="C1829" s="269"/>
      <c r="D1829" s="269"/>
      <c r="E1829" s="269"/>
      <c r="F1829" s="269"/>
      <c r="G1829" s="269"/>
      <c r="H1829" s="269"/>
      <c r="I1829" s="269"/>
      <c r="J1829" s="269"/>
      <c r="K1829" s="270"/>
      <c r="L1829" s="184"/>
      <c r="M1829" s="185"/>
      <c r="P1829" s="192"/>
    </row>
    <row r="1830" spans="1:16" ht="11.25" hidden="1" customHeight="1">
      <c r="A1830" s="65" t="s">
        <v>854</v>
      </c>
      <c r="B1830" s="77" t="s">
        <v>229</v>
      </c>
      <c r="C1830" s="77" t="s">
        <v>230</v>
      </c>
      <c r="D1830" s="158" t="s">
        <v>1655</v>
      </c>
      <c r="E1830" s="6">
        <v>36.795924971435674</v>
      </c>
      <c r="F1830" s="13">
        <f t="shared" ref="F1830:F1845" si="180">E1830+(E1830*$N$4)/100</f>
        <v>36.795924971435674</v>
      </c>
      <c r="G1830" s="38">
        <v>84.5</v>
      </c>
      <c r="H1830" s="39" t="s">
        <v>575</v>
      </c>
      <c r="I1830" s="38">
        <v>72</v>
      </c>
      <c r="J1830" s="21">
        <v>80</v>
      </c>
      <c r="K1830" s="22" t="s">
        <v>574</v>
      </c>
      <c r="L1830" s="182">
        <f t="shared" ref="L1830:L1845" si="181">F1830-(F1830*$N$5)/100</f>
        <v>36.795924971435674</v>
      </c>
      <c r="M1830" s="183">
        <f t="shared" ref="M1830:M1845" si="182">IF($N$5="",(F1830*$P$5)/100+F1830,L1830+(L1830*$P$5)/100)</f>
        <v>36.795924971435674</v>
      </c>
      <c r="P1830" s="192"/>
    </row>
    <row r="1831" spans="1:16" ht="11.25" hidden="1" customHeight="1">
      <c r="A1831" s="65" t="s">
        <v>1816</v>
      </c>
      <c r="B1831" s="77" t="s">
        <v>3098</v>
      </c>
      <c r="C1831" s="77" t="s">
        <v>3099</v>
      </c>
      <c r="D1831" s="158" t="s">
        <v>3100</v>
      </c>
      <c r="E1831" s="6">
        <v>77.507539199999997</v>
      </c>
      <c r="F1831" s="13">
        <f t="shared" si="180"/>
        <v>77.507539199999997</v>
      </c>
      <c r="G1831" s="38">
        <v>86</v>
      </c>
      <c r="H1831" s="39" t="s">
        <v>3097</v>
      </c>
      <c r="I1831" s="38">
        <v>140</v>
      </c>
      <c r="J1831" s="21">
        <v>0</v>
      </c>
      <c r="K1831" s="22" t="s">
        <v>574</v>
      </c>
      <c r="L1831" s="182">
        <f t="shared" si="181"/>
        <v>77.507539199999997</v>
      </c>
      <c r="M1831" s="183">
        <f t="shared" si="182"/>
        <v>77.507539199999997</v>
      </c>
      <c r="P1831" s="192"/>
    </row>
    <row r="1832" spans="1:16" ht="11.25" hidden="1" customHeight="1">
      <c r="A1832" s="65" t="s">
        <v>1816</v>
      </c>
      <c r="B1832" s="77" t="s">
        <v>3098</v>
      </c>
      <c r="C1832" s="77" t="s">
        <v>3099</v>
      </c>
      <c r="D1832" s="158" t="s">
        <v>3101</v>
      </c>
      <c r="E1832" s="6">
        <v>77.507539199999997</v>
      </c>
      <c r="F1832" s="13">
        <f t="shared" si="180"/>
        <v>77.507539199999997</v>
      </c>
      <c r="G1832" s="38">
        <v>86</v>
      </c>
      <c r="H1832" s="39" t="s">
        <v>3097</v>
      </c>
      <c r="I1832" s="38">
        <v>140</v>
      </c>
      <c r="J1832" s="21">
        <v>0</v>
      </c>
      <c r="K1832" s="22" t="s">
        <v>574</v>
      </c>
      <c r="L1832" s="182">
        <f t="shared" si="181"/>
        <v>77.507539199999997</v>
      </c>
      <c r="M1832" s="183">
        <f t="shared" si="182"/>
        <v>77.507539199999997</v>
      </c>
      <c r="P1832" s="192"/>
    </row>
    <row r="1833" spans="1:16" ht="11.25" hidden="1" customHeight="1">
      <c r="A1833" s="65" t="s">
        <v>1816</v>
      </c>
      <c r="B1833" s="77" t="s">
        <v>3098</v>
      </c>
      <c r="C1833" s="77" t="s">
        <v>3099</v>
      </c>
      <c r="D1833" s="158" t="s">
        <v>3102</v>
      </c>
      <c r="E1833" s="6">
        <v>77.507539199999997</v>
      </c>
      <c r="F1833" s="13">
        <f t="shared" si="180"/>
        <v>77.507539199999997</v>
      </c>
      <c r="G1833" s="38">
        <v>86</v>
      </c>
      <c r="H1833" s="39" t="s">
        <v>3097</v>
      </c>
      <c r="I1833" s="38">
        <v>140</v>
      </c>
      <c r="J1833" s="21">
        <v>0</v>
      </c>
      <c r="K1833" s="22" t="s">
        <v>574</v>
      </c>
      <c r="L1833" s="182">
        <f t="shared" si="181"/>
        <v>77.507539199999997</v>
      </c>
      <c r="M1833" s="183">
        <f t="shared" si="182"/>
        <v>77.507539199999997</v>
      </c>
      <c r="P1833" s="192"/>
    </row>
    <row r="1834" spans="1:16" ht="11.25" hidden="1" customHeight="1">
      <c r="A1834" s="65" t="s">
        <v>1816</v>
      </c>
      <c r="B1834" s="77" t="s">
        <v>3098</v>
      </c>
      <c r="C1834" s="77" t="s">
        <v>3099</v>
      </c>
      <c r="D1834" s="158" t="s">
        <v>3103</v>
      </c>
      <c r="E1834" s="6">
        <v>77.507539199999997</v>
      </c>
      <c r="F1834" s="13">
        <f t="shared" si="180"/>
        <v>77.507539199999997</v>
      </c>
      <c r="G1834" s="38">
        <v>86</v>
      </c>
      <c r="H1834" s="39" t="s">
        <v>3097</v>
      </c>
      <c r="I1834" s="38">
        <v>140</v>
      </c>
      <c r="J1834" s="21">
        <v>0</v>
      </c>
      <c r="K1834" s="22" t="s">
        <v>574</v>
      </c>
      <c r="L1834" s="182">
        <f t="shared" si="181"/>
        <v>77.507539199999997</v>
      </c>
      <c r="M1834" s="183">
        <f t="shared" si="182"/>
        <v>77.507539199999997</v>
      </c>
      <c r="P1834" s="192"/>
    </row>
    <row r="1835" spans="1:16" ht="11.25" hidden="1" customHeight="1">
      <c r="A1835" s="65" t="s">
        <v>1816</v>
      </c>
      <c r="B1835" s="77" t="s">
        <v>3098</v>
      </c>
      <c r="C1835" s="77" t="s">
        <v>3099</v>
      </c>
      <c r="D1835" s="158" t="s">
        <v>1053</v>
      </c>
      <c r="E1835" s="6">
        <v>77.507539199999997</v>
      </c>
      <c r="F1835" s="13">
        <f t="shared" si="180"/>
        <v>77.507539199999997</v>
      </c>
      <c r="G1835" s="38">
        <v>86</v>
      </c>
      <c r="H1835" s="39" t="s">
        <v>3097</v>
      </c>
      <c r="I1835" s="38">
        <v>140</v>
      </c>
      <c r="J1835" s="21">
        <v>0</v>
      </c>
      <c r="K1835" s="22" t="s">
        <v>574</v>
      </c>
      <c r="L1835" s="182">
        <f t="shared" si="181"/>
        <v>77.507539199999997</v>
      </c>
      <c r="M1835" s="183">
        <f t="shared" si="182"/>
        <v>77.507539199999997</v>
      </c>
      <c r="P1835" s="192"/>
    </row>
    <row r="1836" spans="1:16" ht="11.25" hidden="1" customHeight="1">
      <c r="A1836" s="65" t="s">
        <v>3270</v>
      </c>
      <c r="B1836" s="77" t="s">
        <v>3107</v>
      </c>
      <c r="C1836" s="77" t="s">
        <v>3108</v>
      </c>
      <c r="D1836" s="158" t="s">
        <v>3109</v>
      </c>
      <c r="E1836" s="6">
        <v>77.507539199999997</v>
      </c>
      <c r="F1836" s="13">
        <f t="shared" si="180"/>
        <v>77.507539199999997</v>
      </c>
      <c r="G1836" s="38">
        <v>86</v>
      </c>
      <c r="H1836" s="39" t="s">
        <v>52</v>
      </c>
      <c r="I1836" s="38">
        <v>140</v>
      </c>
      <c r="J1836" s="21">
        <v>0</v>
      </c>
      <c r="K1836" s="22" t="s">
        <v>574</v>
      </c>
      <c r="L1836" s="182">
        <f t="shared" si="181"/>
        <v>77.507539199999997</v>
      </c>
      <c r="M1836" s="183">
        <f t="shared" si="182"/>
        <v>77.507539199999997</v>
      </c>
      <c r="P1836" s="192"/>
    </row>
    <row r="1837" spans="1:16" ht="11.25" hidden="1" customHeight="1">
      <c r="A1837" s="65" t="s">
        <v>891</v>
      </c>
      <c r="B1837" s="77" t="s">
        <v>1300</v>
      </c>
      <c r="C1837" s="77">
        <v>0</v>
      </c>
      <c r="D1837" s="158" t="s">
        <v>1646</v>
      </c>
      <c r="E1837" s="6">
        <v>25.552881015048101</v>
      </c>
      <c r="F1837" s="13">
        <f t="shared" si="180"/>
        <v>25.552881015048101</v>
      </c>
      <c r="G1837" s="38">
        <v>0</v>
      </c>
      <c r="H1837" s="39">
        <v>0</v>
      </c>
      <c r="I1837" s="38">
        <v>0</v>
      </c>
      <c r="J1837" s="21">
        <v>6</v>
      </c>
      <c r="K1837" s="22" t="s">
        <v>65</v>
      </c>
      <c r="L1837" s="182">
        <f t="shared" si="181"/>
        <v>25.552881015048101</v>
      </c>
      <c r="M1837" s="183">
        <f t="shared" si="182"/>
        <v>25.552881015048101</v>
      </c>
      <c r="P1837" s="192"/>
    </row>
    <row r="1838" spans="1:16" ht="11.25" hidden="1" customHeight="1">
      <c r="A1838" s="65" t="s">
        <v>892</v>
      </c>
      <c r="B1838" s="77" t="s">
        <v>499</v>
      </c>
      <c r="C1838" s="77">
        <v>0</v>
      </c>
      <c r="D1838" s="158" t="s">
        <v>1018</v>
      </c>
      <c r="E1838" s="6">
        <v>29.640820033577445</v>
      </c>
      <c r="F1838" s="13">
        <f t="shared" si="180"/>
        <v>29.640820033577445</v>
      </c>
      <c r="G1838" s="38">
        <v>0</v>
      </c>
      <c r="H1838" s="39">
        <v>0</v>
      </c>
      <c r="I1838" s="38">
        <v>0</v>
      </c>
      <c r="J1838" s="21">
        <v>6</v>
      </c>
      <c r="K1838" s="22" t="s">
        <v>65</v>
      </c>
      <c r="L1838" s="182">
        <f t="shared" si="181"/>
        <v>29.640820033577445</v>
      </c>
      <c r="M1838" s="183">
        <f t="shared" si="182"/>
        <v>29.640820033577445</v>
      </c>
      <c r="P1838" s="192"/>
    </row>
    <row r="1839" spans="1:16" ht="11.25" hidden="1" customHeight="1">
      <c r="A1839" s="65" t="s">
        <v>904</v>
      </c>
      <c r="B1839" s="77" t="s">
        <v>1230</v>
      </c>
      <c r="C1839" s="77" t="s">
        <v>2653</v>
      </c>
      <c r="D1839" s="158" t="s">
        <v>2490</v>
      </c>
      <c r="E1839" s="6">
        <v>123.20112431037046</v>
      </c>
      <c r="F1839" s="13">
        <f t="shared" si="180"/>
        <v>123.20112431037046</v>
      </c>
      <c r="G1839" s="38">
        <v>79</v>
      </c>
      <c r="H1839" s="39">
        <v>14.5</v>
      </c>
      <c r="I1839" s="38">
        <v>65</v>
      </c>
      <c r="J1839" s="21">
        <v>6</v>
      </c>
      <c r="K1839" s="22" t="s">
        <v>600</v>
      </c>
      <c r="L1839" s="182">
        <f t="shared" si="181"/>
        <v>123.20112431037046</v>
      </c>
      <c r="M1839" s="183">
        <f t="shared" si="182"/>
        <v>123.20112431037046</v>
      </c>
      <c r="P1839" s="192"/>
    </row>
    <row r="1840" spans="1:16" ht="11.25" hidden="1" customHeight="1">
      <c r="A1840" s="65" t="s">
        <v>903</v>
      </c>
      <c r="B1840" s="77" t="s">
        <v>543</v>
      </c>
      <c r="C1840" s="77">
        <v>0</v>
      </c>
      <c r="D1840" s="158" t="s">
        <v>2404</v>
      </c>
      <c r="E1840" s="6">
        <v>11.515573224289545</v>
      </c>
      <c r="F1840" s="13">
        <f t="shared" si="180"/>
        <v>11.515573224289545</v>
      </c>
      <c r="G1840" s="38">
        <v>43</v>
      </c>
      <c r="H1840" s="39">
        <v>8</v>
      </c>
      <c r="I1840" s="38">
        <v>60</v>
      </c>
      <c r="J1840" s="21">
        <v>100</v>
      </c>
      <c r="K1840" s="22" t="s">
        <v>66</v>
      </c>
      <c r="L1840" s="182">
        <f t="shared" si="181"/>
        <v>11.515573224289545</v>
      </c>
      <c r="M1840" s="183">
        <f t="shared" si="182"/>
        <v>11.515573224289545</v>
      </c>
      <c r="P1840" s="192"/>
    </row>
    <row r="1841" spans="1:16" ht="11.25" hidden="1" customHeight="1">
      <c r="A1841" s="65" t="s">
        <v>2303</v>
      </c>
      <c r="B1841" s="77"/>
      <c r="C1841" s="77"/>
      <c r="D1841" s="158" t="s">
        <v>36</v>
      </c>
      <c r="E1841" s="6">
        <v>8.7508512000000014</v>
      </c>
      <c r="F1841" s="13">
        <f t="shared" si="180"/>
        <v>8.7508512000000014</v>
      </c>
      <c r="G1841" s="38"/>
      <c r="H1841" s="39"/>
      <c r="I1841" s="38"/>
      <c r="J1841" s="21"/>
      <c r="K1841" s="22" t="s">
        <v>66</v>
      </c>
      <c r="L1841" s="182">
        <f t="shared" si="181"/>
        <v>8.7508512000000014</v>
      </c>
      <c r="M1841" s="183">
        <f t="shared" si="182"/>
        <v>8.7508512000000014</v>
      </c>
      <c r="P1841" s="192"/>
    </row>
    <row r="1842" spans="1:16" ht="11.25" hidden="1" customHeight="1">
      <c r="A1842" s="66" t="s">
        <v>259</v>
      </c>
      <c r="B1842" s="81">
        <v>0</v>
      </c>
      <c r="C1842" s="81">
        <v>0</v>
      </c>
      <c r="D1842" s="164" t="s">
        <v>684</v>
      </c>
      <c r="E1842" s="11">
        <v>12.505775324901856</v>
      </c>
      <c r="F1842" s="13">
        <f t="shared" si="180"/>
        <v>12.505775324901856</v>
      </c>
      <c r="G1842" s="40">
        <v>58</v>
      </c>
      <c r="H1842" s="50">
        <v>4</v>
      </c>
      <c r="I1842" s="40">
        <v>147</v>
      </c>
      <c r="J1842" s="23">
        <v>50</v>
      </c>
      <c r="K1842" s="24" t="s">
        <v>66</v>
      </c>
      <c r="L1842" s="182">
        <f t="shared" si="181"/>
        <v>12.505775324901856</v>
      </c>
      <c r="M1842" s="183">
        <f t="shared" si="182"/>
        <v>12.505775324901856</v>
      </c>
      <c r="P1842" s="192"/>
    </row>
    <row r="1843" spans="1:16" ht="11.25" hidden="1" customHeight="1">
      <c r="A1843" s="68" t="s">
        <v>269</v>
      </c>
      <c r="B1843" s="76">
        <v>0</v>
      </c>
      <c r="C1843" s="76">
        <v>0</v>
      </c>
      <c r="D1843" s="162" t="s">
        <v>2405</v>
      </c>
      <c r="E1843" s="13">
        <v>7.2714238593156981</v>
      </c>
      <c r="F1843" s="13">
        <f t="shared" si="180"/>
        <v>7.2714238593156981</v>
      </c>
      <c r="G1843" s="41">
        <v>30</v>
      </c>
      <c r="H1843" s="51">
        <v>26</v>
      </c>
      <c r="I1843" s="41">
        <v>54</v>
      </c>
      <c r="J1843" s="27">
        <v>50</v>
      </c>
      <c r="K1843" s="28" t="s">
        <v>66</v>
      </c>
      <c r="L1843" s="182">
        <f t="shared" si="181"/>
        <v>7.2714238593156981</v>
      </c>
      <c r="M1843" s="183">
        <f t="shared" si="182"/>
        <v>7.2714238593156981</v>
      </c>
      <c r="P1843" s="192"/>
    </row>
    <row r="1844" spans="1:16" ht="11.25" hidden="1" customHeight="1">
      <c r="A1844" s="65" t="s">
        <v>938</v>
      </c>
      <c r="B1844" s="77">
        <v>0</v>
      </c>
      <c r="C1844" s="77">
        <v>0</v>
      </c>
      <c r="D1844" s="158" t="s">
        <v>1796</v>
      </c>
      <c r="E1844" s="6">
        <v>28.208829721660329</v>
      </c>
      <c r="F1844" s="13">
        <f t="shared" si="180"/>
        <v>28.208829721660329</v>
      </c>
      <c r="G1844" s="38">
        <v>0</v>
      </c>
      <c r="H1844" s="39">
        <v>0</v>
      </c>
      <c r="I1844" s="38">
        <v>0</v>
      </c>
      <c r="J1844" s="21">
        <v>0</v>
      </c>
      <c r="K1844" s="22" t="s">
        <v>515</v>
      </c>
      <c r="L1844" s="182">
        <f t="shared" si="181"/>
        <v>28.208829721660329</v>
      </c>
      <c r="M1844" s="183">
        <f t="shared" si="182"/>
        <v>28.208829721660329</v>
      </c>
      <c r="P1844" s="192"/>
    </row>
    <row r="1845" spans="1:16" ht="10.5" hidden="1" customHeight="1">
      <c r="A1845" s="66" t="s">
        <v>939</v>
      </c>
      <c r="B1845" s="81">
        <v>0</v>
      </c>
      <c r="C1845" s="81">
        <v>0</v>
      </c>
      <c r="D1845" s="164" t="s">
        <v>2133</v>
      </c>
      <c r="E1845" s="11">
        <v>28.208829721660329</v>
      </c>
      <c r="F1845" s="13">
        <f t="shared" si="180"/>
        <v>28.208829721660329</v>
      </c>
      <c r="G1845" s="40">
        <v>0</v>
      </c>
      <c r="H1845" s="50">
        <v>0</v>
      </c>
      <c r="I1845" s="40">
        <v>0</v>
      </c>
      <c r="J1845" s="23">
        <v>0</v>
      </c>
      <c r="K1845" s="24" t="s">
        <v>515</v>
      </c>
      <c r="L1845" s="182">
        <f t="shared" si="181"/>
        <v>28.208829721660329</v>
      </c>
      <c r="M1845" s="183">
        <f t="shared" si="182"/>
        <v>28.208829721660329</v>
      </c>
      <c r="P1845" s="192"/>
    </row>
    <row r="1846" spans="1:16" ht="11.25" hidden="1" customHeight="1">
      <c r="A1846" s="268" t="s">
        <v>1633</v>
      </c>
      <c r="B1846" s="269"/>
      <c r="C1846" s="269"/>
      <c r="D1846" s="269"/>
      <c r="E1846" s="269"/>
      <c r="F1846" s="269"/>
      <c r="G1846" s="269"/>
      <c r="H1846" s="269"/>
      <c r="I1846" s="269"/>
      <c r="J1846" s="269"/>
      <c r="K1846" s="270"/>
      <c r="L1846" s="184"/>
      <c r="M1846" s="185"/>
      <c r="P1846" s="192"/>
    </row>
    <row r="1847" spans="1:16" ht="10.5" hidden="1" customHeight="1">
      <c r="A1847" s="66" t="s">
        <v>2846</v>
      </c>
      <c r="B1847" s="81"/>
      <c r="C1847" s="81"/>
      <c r="D1847" s="164" t="s">
        <v>2847</v>
      </c>
      <c r="E1847" s="11">
        <v>46.53</v>
      </c>
      <c r="F1847" s="13">
        <f>E1847+(E1847*$N$4)/100</f>
        <v>46.53</v>
      </c>
      <c r="G1847" s="40"/>
      <c r="H1847" s="50"/>
      <c r="I1847" s="40"/>
      <c r="J1847" s="23"/>
      <c r="K1847" s="24"/>
      <c r="L1847" s="182">
        <f>F1847-(F1847*$N$5)/100</f>
        <v>46.53</v>
      </c>
      <c r="M1847" s="183">
        <f>IF($N$5="",(F1847*$P$5)/100+F1847,L1847+(L1847*$P$5)/100)</f>
        <v>46.53</v>
      </c>
      <c r="P1847" s="192"/>
    </row>
    <row r="1848" spans="1:16" ht="11.25" hidden="1" customHeight="1">
      <c r="A1848" s="271" t="s">
        <v>617</v>
      </c>
      <c r="B1848" s="272"/>
      <c r="C1848" s="272"/>
      <c r="D1848" s="272"/>
      <c r="E1848" s="272"/>
      <c r="F1848" s="272"/>
      <c r="G1848" s="272"/>
      <c r="H1848" s="272"/>
      <c r="I1848" s="272"/>
      <c r="J1848" s="272"/>
      <c r="K1848" s="273"/>
      <c r="L1848" s="184"/>
      <c r="M1848" s="185"/>
      <c r="P1848" s="192"/>
    </row>
    <row r="1849" spans="1:16" ht="11.25" hidden="1" customHeight="1">
      <c r="A1849" s="268" t="s">
        <v>3076</v>
      </c>
      <c r="B1849" s="269"/>
      <c r="C1849" s="269"/>
      <c r="D1849" s="269"/>
      <c r="E1849" s="277"/>
      <c r="F1849" s="269"/>
      <c r="G1849" s="269"/>
      <c r="H1849" s="269"/>
      <c r="I1849" s="269"/>
      <c r="J1849" s="269"/>
      <c r="K1849" s="270"/>
      <c r="L1849" s="184"/>
      <c r="M1849" s="185"/>
      <c r="P1849" s="192"/>
    </row>
    <row r="1850" spans="1:16" ht="11.25" hidden="1" customHeight="1">
      <c r="A1850" s="69" t="s">
        <v>1982</v>
      </c>
      <c r="B1850" s="78" t="s">
        <v>2514</v>
      </c>
      <c r="C1850" s="78" t="s">
        <v>1020</v>
      </c>
      <c r="D1850" s="199" t="s">
        <v>1021</v>
      </c>
      <c r="E1850" s="108">
        <v>160.73813508479998</v>
      </c>
      <c r="F1850" s="198">
        <f t="shared" ref="F1850:F1860" si="183">E1850+(E1850*$N$4)/100</f>
        <v>160.73813508479998</v>
      </c>
      <c r="G1850" s="43">
        <v>137</v>
      </c>
      <c r="H1850" s="53">
        <v>66</v>
      </c>
      <c r="I1850" s="43">
        <v>290</v>
      </c>
      <c r="J1850" s="31">
        <v>1</v>
      </c>
      <c r="K1850" s="32" t="s">
        <v>12</v>
      </c>
      <c r="L1850" s="182">
        <f t="shared" ref="L1850:L1911" si="184">F1850-(F1850*$N$5)/100</f>
        <v>160.73813508479998</v>
      </c>
      <c r="M1850" s="183">
        <f t="shared" ref="M1850:M1860" si="185">IF($N$5="",(F1850*$P$5)/100+F1850,L1850+(L1850*$P$5)/100)</f>
        <v>160.73813508479998</v>
      </c>
      <c r="P1850" s="192"/>
    </row>
    <row r="1851" spans="1:16" ht="11.25" hidden="1" customHeight="1">
      <c r="A1851" s="70" t="s">
        <v>1982</v>
      </c>
      <c r="B1851" s="78" t="s">
        <v>2514</v>
      </c>
      <c r="C1851" s="78" t="s">
        <v>1020</v>
      </c>
      <c r="D1851" s="194" t="s">
        <v>1024</v>
      </c>
      <c r="E1851" s="15">
        <v>160.73813508479998</v>
      </c>
      <c r="F1851" s="198">
        <f t="shared" si="183"/>
        <v>160.73813508479998</v>
      </c>
      <c r="G1851" s="43">
        <v>137</v>
      </c>
      <c r="H1851" s="53">
        <v>66</v>
      </c>
      <c r="I1851" s="43">
        <v>290</v>
      </c>
      <c r="J1851" s="31">
        <v>1</v>
      </c>
      <c r="K1851" s="32" t="s">
        <v>12</v>
      </c>
      <c r="L1851" s="182">
        <f t="shared" si="184"/>
        <v>160.73813508479998</v>
      </c>
      <c r="M1851" s="183">
        <f t="shared" si="185"/>
        <v>160.73813508479998</v>
      </c>
      <c r="P1851" s="192"/>
    </row>
    <row r="1852" spans="1:16" ht="11.25" hidden="1" customHeight="1">
      <c r="A1852" s="70" t="s">
        <v>1982</v>
      </c>
      <c r="B1852" s="78" t="s">
        <v>2514</v>
      </c>
      <c r="C1852" s="78" t="s">
        <v>1020</v>
      </c>
      <c r="D1852" s="194" t="s">
        <v>1022</v>
      </c>
      <c r="E1852" s="15">
        <v>160.73813508479998</v>
      </c>
      <c r="F1852" s="198">
        <f t="shared" si="183"/>
        <v>160.73813508479998</v>
      </c>
      <c r="G1852" s="43">
        <v>137</v>
      </c>
      <c r="H1852" s="53">
        <v>66</v>
      </c>
      <c r="I1852" s="43">
        <v>290</v>
      </c>
      <c r="J1852" s="31">
        <v>1</v>
      </c>
      <c r="K1852" s="32" t="s">
        <v>12</v>
      </c>
      <c r="L1852" s="182">
        <f t="shared" si="184"/>
        <v>160.73813508479998</v>
      </c>
      <c r="M1852" s="183">
        <f t="shared" si="185"/>
        <v>160.73813508479998</v>
      </c>
      <c r="P1852" s="192"/>
    </row>
    <row r="1853" spans="1:16" ht="11.25" hidden="1" customHeight="1">
      <c r="A1853" s="68" t="s">
        <v>1982</v>
      </c>
      <c r="B1853" s="78" t="s">
        <v>2514</v>
      </c>
      <c r="C1853" s="78" t="s">
        <v>1020</v>
      </c>
      <c r="D1853" s="200" t="s">
        <v>1023</v>
      </c>
      <c r="E1853" s="15">
        <v>160.73813508479998</v>
      </c>
      <c r="F1853" s="198">
        <f t="shared" si="183"/>
        <v>160.73813508479998</v>
      </c>
      <c r="G1853" s="43">
        <v>137</v>
      </c>
      <c r="H1853" s="53">
        <v>66</v>
      </c>
      <c r="I1853" s="43">
        <v>290</v>
      </c>
      <c r="J1853" s="31">
        <v>1</v>
      </c>
      <c r="K1853" s="32" t="s">
        <v>12</v>
      </c>
      <c r="L1853" s="182">
        <f t="shared" si="184"/>
        <v>160.73813508479998</v>
      </c>
      <c r="M1853" s="183">
        <f t="shared" si="185"/>
        <v>160.73813508479998</v>
      </c>
      <c r="P1853" s="192"/>
    </row>
    <row r="1854" spans="1:16" ht="11.25" hidden="1" customHeight="1">
      <c r="A1854" s="65" t="s">
        <v>1915</v>
      </c>
      <c r="B1854" s="77">
        <v>0</v>
      </c>
      <c r="C1854" s="77">
        <v>0</v>
      </c>
      <c r="D1854" s="197" t="s">
        <v>2427</v>
      </c>
      <c r="E1854" s="6">
        <v>66.667467193849191</v>
      </c>
      <c r="F1854" s="198">
        <f t="shared" si="183"/>
        <v>66.667467193849191</v>
      </c>
      <c r="G1854" s="38">
        <v>243</v>
      </c>
      <c r="H1854" s="39">
        <v>171</v>
      </c>
      <c r="I1854" s="38">
        <v>101</v>
      </c>
      <c r="J1854" s="21">
        <v>10</v>
      </c>
      <c r="K1854" s="22" t="s">
        <v>12</v>
      </c>
      <c r="L1854" s="182">
        <f t="shared" si="184"/>
        <v>66.667467193849191</v>
      </c>
      <c r="M1854" s="183">
        <f t="shared" si="185"/>
        <v>66.667467193849191</v>
      </c>
      <c r="P1854" s="192"/>
    </row>
    <row r="1855" spans="1:16" ht="11.25" hidden="1" customHeight="1">
      <c r="A1855" s="65" t="s">
        <v>1926</v>
      </c>
      <c r="B1855" s="77">
        <v>0</v>
      </c>
      <c r="C1855" s="77">
        <v>0</v>
      </c>
      <c r="D1855" s="197" t="s">
        <v>2434</v>
      </c>
      <c r="E1855" s="6">
        <v>96.010085151463016</v>
      </c>
      <c r="F1855" s="198">
        <f t="shared" si="183"/>
        <v>96.010085151463016</v>
      </c>
      <c r="G1855" s="38">
        <v>146</v>
      </c>
      <c r="H1855" s="39">
        <v>74</v>
      </c>
      <c r="I1855" s="38">
        <v>268</v>
      </c>
      <c r="J1855" s="21">
        <v>18</v>
      </c>
      <c r="K1855" s="22" t="s">
        <v>12</v>
      </c>
      <c r="L1855" s="182">
        <f t="shared" si="184"/>
        <v>96.010085151463016</v>
      </c>
      <c r="M1855" s="183">
        <f t="shared" si="185"/>
        <v>96.010085151463016</v>
      </c>
      <c r="P1855" s="192"/>
    </row>
    <row r="1856" spans="1:16" ht="11.25" hidden="1" customHeight="1">
      <c r="A1856" s="65" t="s">
        <v>2193</v>
      </c>
      <c r="B1856" s="77" t="s">
        <v>3524</v>
      </c>
      <c r="C1856" s="77" t="s">
        <v>1406</v>
      </c>
      <c r="D1856" s="197" t="s">
        <v>2319</v>
      </c>
      <c r="E1856" s="6">
        <v>831.89913203275637</v>
      </c>
      <c r="F1856" s="198">
        <f t="shared" si="183"/>
        <v>831.89913203275637</v>
      </c>
      <c r="G1856" s="38">
        <v>305</v>
      </c>
      <c r="H1856" s="39">
        <v>195</v>
      </c>
      <c r="I1856" s="38">
        <v>457</v>
      </c>
      <c r="J1856" s="21">
        <v>1</v>
      </c>
      <c r="K1856" s="22" t="s">
        <v>13</v>
      </c>
      <c r="L1856" s="182">
        <f t="shared" si="184"/>
        <v>831.89913203275637</v>
      </c>
      <c r="M1856" s="183">
        <f t="shared" si="185"/>
        <v>831.89913203275637</v>
      </c>
      <c r="P1856" s="192"/>
    </row>
    <row r="1857" spans="1:16" ht="11.25" hidden="1" customHeight="1">
      <c r="A1857" s="69" t="s">
        <v>2200</v>
      </c>
      <c r="B1857" s="78">
        <v>0</v>
      </c>
      <c r="C1857" s="78" t="s">
        <v>691</v>
      </c>
      <c r="D1857" s="194" t="s">
        <v>2337</v>
      </c>
      <c r="E1857" s="15">
        <v>158.51211894794361</v>
      </c>
      <c r="F1857" s="198">
        <f t="shared" si="183"/>
        <v>158.51211894794361</v>
      </c>
      <c r="G1857" s="43">
        <v>144</v>
      </c>
      <c r="H1857" s="53">
        <v>87</v>
      </c>
      <c r="I1857" s="43">
        <v>362</v>
      </c>
      <c r="J1857" s="31">
        <v>1</v>
      </c>
      <c r="K1857" s="32" t="s">
        <v>13</v>
      </c>
      <c r="L1857" s="182">
        <f t="shared" si="184"/>
        <v>158.51211894794361</v>
      </c>
      <c r="M1857" s="183">
        <f t="shared" si="185"/>
        <v>158.51211894794361</v>
      </c>
      <c r="P1857" s="192"/>
    </row>
    <row r="1858" spans="1:16" ht="11.25" hidden="1" customHeight="1">
      <c r="A1858" s="69" t="s">
        <v>2200</v>
      </c>
      <c r="B1858" s="78">
        <v>0</v>
      </c>
      <c r="C1858" s="78" t="s">
        <v>691</v>
      </c>
      <c r="D1858" s="194" t="s">
        <v>3094</v>
      </c>
      <c r="E1858" s="15">
        <v>158.51211894794361</v>
      </c>
      <c r="F1858" s="198">
        <f t="shared" si="183"/>
        <v>158.51211894794361</v>
      </c>
      <c r="G1858" s="43">
        <v>144</v>
      </c>
      <c r="H1858" s="53">
        <v>87</v>
      </c>
      <c r="I1858" s="43">
        <v>362</v>
      </c>
      <c r="J1858" s="31">
        <v>1</v>
      </c>
      <c r="K1858" s="32" t="s">
        <v>13</v>
      </c>
      <c r="L1858" s="182">
        <f t="shared" si="184"/>
        <v>158.51211894794361</v>
      </c>
      <c r="M1858" s="183">
        <f t="shared" si="185"/>
        <v>158.51211894794361</v>
      </c>
      <c r="P1858" s="192"/>
    </row>
    <row r="1859" spans="1:16" ht="11.25" hidden="1" customHeight="1">
      <c r="A1859" s="69" t="s">
        <v>2200</v>
      </c>
      <c r="B1859" s="78">
        <v>0</v>
      </c>
      <c r="C1859" s="78" t="s">
        <v>691</v>
      </c>
      <c r="D1859" s="200" t="s">
        <v>2338</v>
      </c>
      <c r="E1859" s="15">
        <v>158.51211894794361</v>
      </c>
      <c r="F1859" s="198">
        <f t="shared" si="183"/>
        <v>158.51211894794361</v>
      </c>
      <c r="G1859" s="43">
        <v>144</v>
      </c>
      <c r="H1859" s="53">
        <v>87</v>
      </c>
      <c r="I1859" s="43">
        <v>362</v>
      </c>
      <c r="J1859" s="31">
        <v>1</v>
      </c>
      <c r="K1859" s="32" t="s">
        <v>13</v>
      </c>
      <c r="L1859" s="182">
        <f t="shared" si="184"/>
        <v>158.51211894794361</v>
      </c>
      <c r="M1859" s="183">
        <f t="shared" si="185"/>
        <v>158.51211894794361</v>
      </c>
      <c r="P1859" s="192"/>
    </row>
    <row r="1860" spans="1:16" ht="11.25" hidden="1" customHeight="1">
      <c r="A1860" s="69" t="s">
        <v>955</v>
      </c>
      <c r="B1860" s="78" t="s">
        <v>3558</v>
      </c>
      <c r="C1860" s="78" t="s">
        <v>377</v>
      </c>
      <c r="D1860" s="199" t="s">
        <v>378</v>
      </c>
      <c r="E1860" s="15">
        <v>227.95451505805332</v>
      </c>
      <c r="F1860" s="198">
        <f t="shared" si="183"/>
        <v>227.95451505805332</v>
      </c>
      <c r="G1860" s="43">
        <v>194</v>
      </c>
      <c r="H1860" s="53">
        <v>114</v>
      </c>
      <c r="I1860" s="43">
        <v>400.3</v>
      </c>
      <c r="J1860" s="31">
        <v>1</v>
      </c>
      <c r="K1860" s="32" t="s">
        <v>13</v>
      </c>
      <c r="L1860" s="182">
        <f t="shared" si="184"/>
        <v>227.95451505805332</v>
      </c>
      <c r="M1860" s="183">
        <f t="shared" si="185"/>
        <v>227.95451505805332</v>
      </c>
      <c r="P1860" s="192"/>
    </row>
    <row r="1861" spans="1:16" ht="11.25" hidden="1" customHeight="1">
      <c r="A1861" s="68"/>
      <c r="B1861" s="76"/>
      <c r="C1861" s="76"/>
      <c r="D1861" s="200" t="s">
        <v>379</v>
      </c>
      <c r="E1861" s="13"/>
      <c r="F1861" s="198"/>
      <c r="G1861" s="41"/>
      <c r="H1861" s="51"/>
      <c r="I1861" s="41"/>
      <c r="J1861" s="27"/>
      <c r="K1861" s="28"/>
      <c r="L1861" s="182"/>
      <c r="M1861" s="183"/>
      <c r="P1861" s="192"/>
    </row>
    <row r="1862" spans="1:16" ht="11.25" hidden="1" customHeight="1">
      <c r="A1862" s="65" t="s">
        <v>980</v>
      </c>
      <c r="B1862" s="77">
        <v>0</v>
      </c>
      <c r="C1862" s="77" t="s">
        <v>1070</v>
      </c>
      <c r="D1862" s="197" t="s">
        <v>1071</v>
      </c>
      <c r="E1862" s="6">
        <v>190.82752854093101</v>
      </c>
      <c r="F1862" s="198">
        <f>E1862+(E1862*$N$4)/100</f>
        <v>190.82752854093101</v>
      </c>
      <c r="G1862" s="38">
        <v>191</v>
      </c>
      <c r="H1862" s="39">
        <v>84</v>
      </c>
      <c r="I1862" s="38">
        <v>145</v>
      </c>
      <c r="J1862" s="21">
        <v>0</v>
      </c>
      <c r="K1862" s="22" t="s">
        <v>12</v>
      </c>
      <c r="L1862" s="182">
        <f t="shared" si="184"/>
        <v>190.82752854093101</v>
      </c>
      <c r="M1862" s="183">
        <f>IF($N$5="",(F1862*$P$5)/100+F1862,L1862+(L1862*$P$5)/100)</f>
        <v>190.82752854093101</v>
      </c>
      <c r="P1862" s="192"/>
    </row>
    <row r="1863" spans="1:16" ht="11.25" hidden="1" customHeight="1">
      <c r="A1863" s="65" t="s">
        <v>993</v>
      </c>
      <c r="B1863" s="77">
        <v>0</v>
      </c>
      <c r="C1863" s="77" t="s">
        <v>3567</v>
      </c>
      <c r="D1863" s="197" t="s">
        <v>3568</v>
      </c>
      <c r="E1863" s="6">
        <v>591.59989861797294</v>
      </c>
      <c r="F1863" s="198">
        <f>E1863+(E1863*$N$4)/100</f>
        <v>591.59989861797294</v>
      </c>
      <c r="G1863" s="38">
        <v>235</v>
      </c>
      <c r="H1863" s="39">
        <v>130</v>
      </c>
      <c r="I1863" s="38">
        <v>325</v>
      </c>
      <c r="J1863" s="21">
        <v>0</v>
      </c>
      <c r="K1863" s="22" t="s">
        <v>13</v>
      </c>
      <c r="L1863" s="182">
        <f t="shared" si="184"/>
        <v>591.59989861797294</v>
      </c>
      <c r="M1863" s="183">
        <f>IF($N$5="",(F1863*$P$5)/100+F1863,L1863+(L1863*$P$5)/100)</f>
        <v>591.59989861797294</v>
      </c>
      <c r="P1863" s="192"/>
    </row>
    <row r="1864" spans="1:16" ht="11.25" hidden="1" customHeight="1">
      <c r="A1864" s="65" t="s">
        <v>1797</v>
      </c>
      <c r="B1864" s="77">
        <v>0</v>
      </c>
      <c r="C1864" s="77" t="s">
        <v>3570</v>
      </c>
      <c r="D1864" s="197" t="s">
        <v>1451</v>
      </c>
      <c r="E1864" s="6">
        <v>238.55594086114516</v>
      </c>
      <c r="F1864" s="198">
        <f>E1864+(E1864*$N$4)/100</f>
        <v>238.55594086114516</v>
      </c>
      <c r="G1864" s="38">
        <v>134</v>
      </c>
      <c r="H1864" s="39">
        <v>94</v>
      </c>
      <c r="I1864" s="38">
        <v>306.10000000000002</v>
      </c>
      <c r="J1864" s="21">
        <v>0</v>
      </c>
      <c r="K1864" s="22" t="s">
        <v>13</v>
      </c>
      <c r="L1864" s="182">
        <f t="shared" si="184"/>
        <v>238.55594086114516</v>
      </c>
      <c r="M1864" s="183">
        <f>IF($N$5="",(F1864*$P$5)/100+F1864,L1864+(L1864*$P$5)/100)</f>
        <v>238.55594086114516</v>
      </c>
      <c r="P1864" s="192"/>
    </row>
    <row r="1865" spans="1:16" ht="11.25" hidden="1" customHeight="1">
      <c r="A1865" s="69" t="s">
        <v>1798</v>
      </c>
      <c r="B1865" s="78">
        <v>0</v>
      </c>
      <c r="C1865" s="78" t="s">
        <v>3571</v>
      </c>
      <c r="D1865" s="199" t="s">
        <v>3572</v>
      </c>
      <c r="E1865" s="15">
        <v>211.30674224150891</v>
      </c>
      <c r="F1865" s="198">
        <f>E1865+(E1865*$N$4)/100</f>
        <v>211.30674224150891</v>
      </c>
      <c r="G1865" s="43">
        <v>159</v>
      </c>
      <c r="H1865" s="53">
        <v>94</v>
      </c>
      <c r="I1865" s="43">
        <v>375.3</v>
      </c>
      <c r="J1865" s="31">
        <v>0</v>
      </c>
      <c r="K1865" s="32" t="s">
        <v>13</v>
      </c>
      <c r="L1865" s="182">
        <f t="shared" si="184"/>
        <v>211.30674224150891</v>
      </c>
      <c r="M1865" s="183">
        <f>IF($N$5="",(F1865*$P$5)/100+F1865,L1865+(L1865*$P$5)/100)</f>
        <v>211.30674224150891</v>
      </c>
      <c r="P1865" s="192"/>
    </row>
    <row r="1866" spans="1:16" ht="11.25" hidden="1" customHeight="1">
      <c r="A1866" s="69" t="s">
        <v>1799</v>
      </c>
      <c r="B1866" s="78" t="s">
        <v>3577</v>
      </c>
      <c r="C1866" s="78" t="s">
        <v>3578</v>
      </c>
      <c r="D1866" s="199" t="s">
        <v>3579</v>
      </c>
      <c r="E1866" s="15">
        <v>316.89636164569526</v>
      </c>
      <c r="F1866" s="198">
        <f>E1866+(E1866*$N$4)/100</f>
        <v>316.89636164569526</v>
      </c>
      <c r="G1866" s="43">
        <v>164</v>
      </c>
      <c r="H1866" s="53">
        <v>91</v>
      </c>
      <c r="I1866" s="43">
        <v>353</v>
      </c>
      <c r="J1866" s="31">
        <v>0</v>
      </c>
      <c r="K1866" s="32" t="s">
        <v>13</v>
      </c>
      <c r="L1866" s="182">
        <f t="shared" si="184"/>
        <v>316.89636164569526</v>
      </c>
      <c r="M1866" s="183">
        <f>IF($N$5="",(F1866*$P$5)/100+F1866,L1866+(L1866*$P$5)/100)</f>
        <v>316.89636164569526</v>
      </c>
      <c r="P1866" s="192"/>
    </row>
    <row r="1867" spans="1:16" ht="11.25" hidden="1" customHeight="1">
      <c r="A1867" s="70"/>
      <c r="B1867" s="79"/>
      <c r="C1867" s="79"/>
      <c r="D1867" s="194" t="s">
        <v>3580</v>
      </c>
      <c r="E1867" s="55"/>
      <c r="F1867" s="203"/>
      <c r="G1867" s="56"/>
      <c r="H1867" s="57"/>
      <c r="I1867" s="56"/>
      <c r="J1867" s="58"/>
      <c r="K1867" s="59"/>
      <c r="L1867" s="182"/>
      <c r="M1867" s="183"/>
      <c r="P1867" s="192"/>
    </row>
    <row r="1868" spans="1:16" ht="11.25" hidden="1" customHeight="1">
      <c r="A1868" s="70"/>
      <c r="B1868" s="79"/>
      <c r="C1868" s="79"/>
      <c r="D1868" s="194" t="s">
        <v>3581</v>
      </c>
      <c r="E1868" s="55"/>
      <c r="F1868" s="203"/>
      <c r="G1868" s="56"/>
      <c r="H1868" s="57"/>
      <c r="I1868" s="56"/>
      <c r="J1868" s="58"/>
      <c r="K1868" s="59"/>
      <c r="L1868" s="182"/>
      <c r="M1868" s="183"/>
      <c r="P1868" s="192"/>
    </row>
    <row r="1869" spans="1:16" ht="11.25" hidden="1" customHeight="1">
      <c r="A1869" s="69" t="s">
        <v>1801</v>
      </c>
      <c r="B1869" s="78" t="s">
        <v>3588</v>
      </c>
      <c r="C1869" s="78" t="s">
        <v>3587</v>
      </c>
      <c r="D1869" s="199" t="s">
        <v>3589</v>
      </c>
      <c r="E1869" s="15">
        <v>211.30674224150891</v>
      </c>
      <c r="F1869" s="198">
        <f>E1869+(E1869*$N$4)/100</f>
        <v>211.30674224150891</v>
      </c>
      <c r="G1869" s="43">
        <v>129</v>
      </c>
      <c r="H1869" s="53">
        <v>81</v>
      </c>
      <c r="I1869" s="43">
        <v>312.7</v>
      </c>
      <c r="J1869" s="31">
        <v>0</v>
      </c>
      <c r="K1869" s="32" t="s">
        <v>13</v>
      </c>
      <c r="L1869" s="182">
        <f t="shared" si="184"/>
        <v>211.30674224150891</v>
      </c>
      <c r="M1869" s="183">
        <f>IF($N$5="",(F1869*$P$5)/100+F1869,L1869+(L1869*$P$5)/100)</f>
        <v>211.30674224150891</v>
      </c>
      <c r="P1869" s="192"/>
    </row>
    <row r="1870" spans="1:16" ht="11.25" hidden="1" customHeight="1">
      <c r="A1870" s="70"/>
      <c r="B1870" s="79"/>
      <c r="C1870" s="79"/>
      <c r="D1870" s="194" t="s">
        <v>3590</v>
      </c>
      <c r="E1870" s="55"/>
      <c r="F1870" s="203"/>
      <c r="G1870" s="56"/>
      <c r="H1870" s="57"/>
      <c r="I1870" s="56"/>
      <c r="J1870" s="58"/>
      <c r="K1870" s="59"/>
      <c r="L1870" s="182"/>
      <c r="M1870" s="183"/>
      <c r="P1870" s="192"/>
    </row>
    <row r="1871" spans="1:16" ht="11.25" hidden="1" customHeight="1">
      <c r="A1871" s="70"/>
      <c r="B1871" s="79"/>
      <c r="C1871" s="79"/>
      <c r="D1871" s="194" t="s">
        <v>1191</v>
      </c>
      <c r="E1871" s="55"/>
      <c r="F1871" s="203"/>
      <c r="G1871" s="56"/>
      <c r="H1871" s="57"/>
      <c r="I1871" s="56"/>
      <c r="J1871" s="58"/>
      <c r="K1871" s="59"/>
      <c r="L1871" s="182"/>
      <c r="M1871" s="183"/>
      <c r="P1871" s="192"/>
    </row>
    <row r="1872" spans="1:16" ht="11.25" hidden="1" customHeight="1">
      <c r="A1872" s="69" t="s">
        <v>1802</v>
      </c>
      <c r="B1872" s="78">
        <v>0</v>
      </c>
      <c r="C1872" s="78" t="s">
        <v>1196</v>
      </c>
      <c r="D1872" s="199" t="s">
        <v>1197</v>
      </c>
      <c r="E1872" s="15">
        <v>245.36805410752606</v>
      </c>
      <c r="F1872" s="198">
        <f>E1872+(E1872*$N$4)/100</f>
        <v>245.36805410752606</v>
      </c>
      <c r="G1872" s="43">
        <v>140</v>
      </c>
      <c r="H1872" s="53">
        <v>81</v>
      </c>
      <c r="I1872" s="43">
        <v>319</v>
      </c>
      <c r="J1872" s="31">
        <v>0</v>
      </c>
      <c r="K1872" s="32" t="s">
        <v>13</v>
      </c>
      <c r="L1872" s="182">
        <f t="shared" si="184"/>
        <v>245.36805410752606</v>
      </c>
      <c r="M1872" s="183">
        <f>IF($N$5="",(F1872*$P$5)/100+F1872,L1872+(L1872*$P$5)/100)</f>
        <v>245.36805410752606</v>
      </c>
      <c r="P1872" s="192"/>
    </row>
    <row r="1873" spans="1:16" ht="11.25" hidden="1" customHeight="1">
      <c r="A1873" s="70"/>
      <c r="B1873" s="79"/>
      <c r="C1873" s="79"/>
      <c r="D1873" s="194" t="s">
        <v>1198</v>
      </c>
      <c r="E1873" s="55"/>
      <c r="F1873" s="203"/>
      <c r="G1873" s="56"/>
      <c r="H1873" s="57"/>
      <c r="I1873" s="56"/>
      <c r="J1873" s="58"/>
      <c r="K1873" s="59"/>
      <c r="L1873" s="182"/>
      <c r="M1873" s="183"/>
      <c r="P1873" s="192"/>
    </row>
    <row r="1874" spans="1:16" ht="11.25" hidden="1" customHeight="1">
      <c r="A1874" s="69" t="s">
        <v>1803</v>
      </c>
      <c r="B1874" s="78">
        <v>0</v>
      </c>
      <c r="C1874" s="78" t="s">
        <v>1199</v>
      </c>
      <c r="D1874" s="199" t="s">
        <v>1200</v>
      </c>
      <c r="E1874" s="15">
        <v>265.80476666372539</v>
      </c>
      <c r="F1874" s="198">
        <f>E1874+(E1874*$N$4)/100</f>
        <v>265.80476666372539</v>
      </c>
      <c r="G1874" s="43">
        <v>160</v>
      </c>
      <c r="H1874" s="53" t="s">
        <v>1201</v>
      </c>
      <c r="I1874" s="43">
        <v>381</v>
      </c>
      <c r="J1874" s="31">
        <v>0</v>
      </c>
      <c r="K1874" s="32" t="s">
        <v>13</v>
      </c>
      <c r="L1874" s="182">
        <f t="shared" si="184"/>
        <v>265.80476666372539</v>
      </c>
      <c r="M1874" s="183">
        <f>IF($N$5="",(F1874*$P$5)/100+F1874,L1874+(L1874*$P$5)/100)</f>
        <v>265.80476666372539</v>
      </c>
      <c r="P1874" s="192"/>
    </row>
    <row r="1875" spans="1:16" ht="11.25" hidden="1" customHeight="1">
      <c r="A1875" s="70"/>
      <c r="B1875" s="79"/>
      <c r="C1875" s="79"/>
      <c r="D1875" s="194" t="s">
        <v>1202</v>
      </c>
      <c r="E1875" s="55"/>
      <c r="F1875" s="203"/>
      <c r="G1875" s="56"/>
      <c r="H1875" s="57"/>
      <c r="I1875" s="56"/>
      <c r="J1875" s="58"/>
      <c r="K1875" s="59"/>
      <c r="L1875" s="182"/>
      <c r="M1875" s="183"/>
      <c r="P1875" s="192"/>
    </row>
    <row r="1876" spans="1:16" ht="11.25" hidden="1" customHeight="1">
      <c r="A1876" s="70"/>
      <c r="B1876" s="79"/>
      <c r="C1876" s="79"/>
      <c r="D1876" s="194" t="s">
        <v>1203</v>
      </c>
      <c r="E1876" s="55"/>
      <c r="F1876" s="203"/>
      <c r="G1876" s="56"/>
      <c r="H1876" s="57"/>
      <c r="I1876" s="56"/>
      <c r="J1876" s="58"/>
      <c r="K1876" s="59"/>
      <c r="L1876" s="182"/>
      <c r="M1876" s="183"/>
      <c r="P1876" s="192"/>
    </row>
    <row r="1877" spans="1:16" ht="11.25" hidden="1" customHeight="1">
      <c r="A1877" s="71"/>
      <c r="B1877" s="80"/>
      <c r="C1877" s="80"/>
      <c r="D1877" s="195" t="s">
        <v>1204</v>
      </c>
      <c r="E1877" s="14"/>
      <c r="F1877" s="204"/>
      <c r="G1877" s="42"/>
      <c r="H1877" s="52"/>
      <c r="I1877" s="42"/>
      <c r="J1877" s="29"/>
      <c r="K1877" s="30"/>
      <c r="L1877" s="182"/>
      <c r="M1877" s="183"/>
      <c r="P1877" s="192"/>
    </row>
    <row r="1878" spans="1:16" ht="11.25" hidden="1" customHeight="1">
      <c r="A1878" s="71" t="s">
        <v>270</v>
      </c>
      <c r="B1878" s="80"/>
      <c r="C1878" s="80" t="s">
        <v>793</v>
      </c>
      <c r="D1878" s="195" t="s">
        <v>799</v>
      </c>
      <c r="E1878" s="14">
        <v>413.43733828483579</v>
      </c>
      <c r="F1878" s="198">
        <f>E1878+(E1878*$N$4)/100</f>
        <v>413.43733828483579</v>
      </c>
      <c r="G1878" s="42">
        <v>234</v>
      </c>
      <c r="H1878" s="52">
        <v>126</v>
      </c>
      <c r="I1878" s="42">
        <v>318</v>
      </c>
      <c r="J1878" s="29"/>
      <c r="K1878" s="30" t="s">
        <v>13</v>
      </c>
      <c r="L1878" s="182">
        <f t="shared" si="184"/>
        <v>413.43733828483579</v>
      </c>
      <c r="M1878" s="183">
        <f>IF($N$5="",(F1878*$P$5)/100+F1878,L1878+(L1878*$P$5)/100)</f>
        <v>413.43733828483579</v>
      </c>
      <c r="P1878" s="192"/>
    </row>
    <row r="1879" spans="1:16" ht="11.25" hidden="1" customHeight="1">
      <c r="A1879" s="71" t="s">
        <v>271</v>
      </c>
      <c r="B1879" s="80"/>
      <c r="C1879" s="80" t="s">
        <v>800</v>
      </c>
      <c r="D1879" s="195" t="s">
        <v>801</v>
      </c>
      <c r="E1879" s="14">
        <v>547.53851486011672</v>
      </c>
      <c r="F1879" s="198">
        <f>E1879+(E1879*$N$4)/100</f>
        <v>547.53851486011672</v>
      </c>
      <c r="G1879" s="42">
        <v>281</v>
      </c>
      <c r="H1879" s="52">
        <v>172</v>
      </c>
      <c r="I1879" s="42">
        <v>344</v>
      </c>
      <c r="J1879" s="29"/>
      <c r="K1879" s="30" t="s">
        <v>13</v>
      </c>
      <c r="L1879" s="182">
        <f t="shared" si="184"/>
        <v>547.53851486011672</v>
      </c>
      <c r="M1879" s="183">
        <f>IF($N$5="",(F1879*$P$5)/100+F1879,L1879+(L1879*$P$5)/100)</f>
        <v>547.53851486011672</v>
      </c>
      <c r="P1879" s="192"/>
    </row>
    <row r="1880" spans="1:16" ht="11.25" hidden="1" customHeight="1">
      <c r="A1880" s="71" t="s">
        <v>272</v>
      </c>
      <c r="B1880" s="80"/>
      <c r="C1880" s="80" t="s">
        <v>3038</v>
      </c>
      <c r="D1880" s="194" t="s">
        <v>3039</v>
      </c>
      <c r="E1880" s="14">
        <v>251.40545351163601</v>
      </c>
      <c r="F1880" s="198">
        <f>E1880+(E1880*$N$4)/100</f>
        <v>251.40545351163601</v>
      </c>
      <c r="G1880" s="42">
        <v>138</v>
      </c>
      <c r="H1880" s="52">
        <v>81</v>
      </c>
      <c r="I1880" s="42">
        <v>328</v>
      </c>
      <c r="J1880" s="29"/>
      <c r="K1880" s="30" t="s">
        <v>13</v>
      </c>
      <c r="L1880" s="182">
        <f t="shared" si="184"/>
        <v>251.40545351163601</v>
      </c>
      <c r="M1880" s="183">
        <f>IF($N$5="",(F1880*$P$5)/100+F1880,L1880+(L1880*$P$5)/100)</f>
        <v>251.40545351163601</v>
      </c>
      <c r="P1880" s="192"/>
    </row>
    <row r="1881" spans="1:16" ht="11.25" hidden="1" customHeight="1">
      <c r="A1881" s="71"/>
      <c r="B1881" s="80"/>
      <c r="C1881" s="80"/>
      <c r="D1881" s="194" t="s">
        <v>3040</v>
      </c>
      <c r="E1881" s="14"/>
      <c r="F1881" s="204"/>
      <c r="G1881" s="42"/>
      <c r="H1881" s="52"/>
      <c r="I1881" s="42"/>
      <c r="J1881" s="29"/>
      <c r="K1881" s="30"/>
      <c r="L1881" s="182"/>
      <c r="M1881" s="183"/>
      <c r="P1881" s="192"/>
    </row>
    <row r="1882" spans="1:16" ht="11.25" hidden="1" customHeight="1">
      <c r="A1882" s="71"/>
      <c r="B1882" s="80"/>
      <c r="C1882" s="80"/>
      <c r="D1882" s="194" t="s">
        <v>3041</v>
      </c>
      <c r="E1882" s="14"/>
      <c r="F1882" s="204"/>
      <c r="G1882" s="42"/>
      <c r="H1882" s="52"/>
      <c r="I1882" s="42"/>
      <c r="J1882" s="29"/>
      <c r="K1882" s="30"/>
      <c r="L1882" s="182"/>
      <c r="M1882" s="183"/>
      <c r="P1882" s="192"/>
    </row>
    <row r="1883" spans="1:16" ht="11.25" hidden="1" customHeight="1">
      <c r="A1883" s="71"/>
      <c r="B1883" s="80"/>
      <c r="C1883" s="80"/>
      <c r="D1883" s="194" t="s">
        <v>3042</v>
      </c>
      <c r="E1883" s="14"/>
      <c r="F1883" s="204"/>
      <c r="G1883" s="42"/>
      <c r="H1883" s="52"/>
      <c r="I1883" s="42"/>
      <c r="J1883" s="29"/>
      <c r="K1883" s="30"/>
      <c r="L1883" s="182"/>
      <c r="M1883" s="183"/>
      <c r="P1883" s="192"/>
    </row>
    <row r="1884" spans="1:16" ht="11.25" hidden="1" customHeight="1">
      <c r="A1884" s="71"/>
      <c r="B1884" s="80"/>
      <c r="C1884" s="80"/>
      <c r="D1884" s="194" t="s">
        <v>3043</v>
      </c>
      <c r="E1884" s="14"/>
      <c r="F1884" s="204"/>
      <c r="G1884" s="42"/>
      <c r="H1884" s="52"/>
      <c r="I1884" s="42"/>
      <c r="J1884" s="29"/>
      <c r="K1884" s="30"/>
      <c r="L1884" s="182"/>
      <c r="M1884" s="183"/>
      <c r="P1884" s="192"/>
    </row>
    <row r="1885" spans="1:16" ht="11.25" hidden="1" customHeight="1">
      <c r="A1885" s="71" t="s">
        <v>258</v>
      </c>
      <c r="B1885" s="80"/>
      <c r="C1885" s="80"/>
      <c r="D1885" s="194" t="s">
        <v>3044</v>
      </c>
      <c r="E1885" s="14">
        <v>150.82090308362439</v>
      </c>
      <c r="F1885" s="198">
        <f>E1885+(E1885*$N$4)/100</f>
        <v>150.82090308362439</v>
      </c>
      <c r="G1885" s="42">
        <v>132</v>
      </c>
      <c r="H1885" s="52" t="s">
        <v>3046</v>
      </c>
      <c r="I1885" s="42">
        <v>288</v>
      </c>
      <c r="J1885" s="29"/>
      <c r="K1885" s="30" t="s">
        <v>3051</v>
      </c>
      <c r="L1885" s="182">
        <f t="shared" si="184"/>
        <v>150.82090308362439</v>
      </c>
      <c r="M1885" s="183">
        <f>IF($N$5="",(F1885*$P$5)/100+F1885,L1885+(L1885*$P$5)/100)</f>
        <v>150.82090308362439</v>
      </c>
      <c r="P1885" s="192"/>
    </row>
    <row r="1886" spans="1:16" ht="11.25" hidden="1" customHeight="1">
      <c r="A1886" s="71"/>
      <c r="B1886" s="80"/>
      <c r="C1886" s="80"/>
      <c r="D1886" s="200" t="s">
        <v>3045</v>
      </c>
      <c r="E1886" s="14"/>
      <c r="F1886" s="204"/>
      <c r="G1886" s="42"/>
      <c r="H1886" s="52"/>
      <c r="I1886" s="42"/>
      <c r="J1886" s="29"/>
      <c r="K1886" s="30"/>
      <c r="L1886" s="182"/>
      <c r="M1886" s="183"/>
      <c r="P1886" s="192"/>
    </row>
    <row r="1887" spans="1:16" ht="11.25" hidden="1" customHeight="1">
      <c r="A1887" s="71" t="s">
        <v>274</v>
      </c>
      <c r="B1887" s="80"/>
      <c r="C1887" s="80"/>
      <c r="D1887" s="199" t="s">
        <v>3054</v>
      </c>
      <c r="E1887" s="14">
        <v>363.16519519185169</v>
      </c>
      <c r="F1887" s="198">
        <f>E1887+(E1887*$N$4)/100</f>
        <v>363.16519519185169</v>
      </c>
      <c r="G1887" s="42">
        <v>289</v>
      </c>
      <c r="H1887" s="52">
        <v>34.6</v>
      </c>
      <c r="I1887" s="42">
        <v>289</v>
      </c>
      <c r="J1887" s="29"/>
      <c r="K1887" s="30" t="s">
        <v>804</v>
      </c>
      <c r="L1887" s="182">
        <f t="shared" si="184"/>
        <v>363.16519519185169</v>
      </c>
      <c r="M1887" s="183">
        <f>IF($N$5="",(F1887*$P$5)/100+F1887,L1887+(L1887*$P$5)/100)</f>
        <v>363.16519519185169</v>
      </c>
      <c r="P1887" s="192"/>
    </row>
    <row r="1888" spans="1:16" ht="11.25" hidden="1" customHeight="1">
      <c r="A1888" s="71"/>
      <c r="B1888" s="80"/>
      <c r="C1888" s="80"/>
      <c r="D1888" s="200" t="s">
        <v>3055</v>
      </c>
      <c r="E1888" s="14"/>
      <c r="F1888" s="204"/>
      <c r="G1888" s="42"/>
      <c r="H1888" s="52"/>
      <c r="I1888" s="42"/>
      <c r="J1888" s="29"/>
      <c r="K1888" s="30"/>
      <c r="L1888" s="182"/>
      <c r="M1888" s="183"/>
      <c r="P1888" s="192"/>
    </row>
    <row r="1889" spans="1:16" ht="11.25" hidden="1" customHeight="1">
      <c r="A1889" s="106" t="s">
        <v>281</v>
      </c>
      <c r="B1889" s="107"/>
      <c r="C1889" s="107" t="s">
        <v>3193</v>
      </c>
      <c r="D1889" s="201" t="s">
        <v>3194</v>
      </c>
      <c r="E1889" s="108">
        <v>424.39256747402766</v>
      </c>
      <c r="F1889" s="198">
        <f>E1889+(E1889*$N$4)/100</f>
        <v>424.39256747402766</v>
      </c>
      <c r="G1889" s="109">
        <v>186</v>
      </c>
      <c r="H1889" s="110">
        <v>90</v>
      </c>
      <c r="I1889" s="109">
        <v>308.5</v>
      </c>
      <c r="J1889" s="111"/>
      <c r="K1889" s="112" t="s">
        <v>13</v>
      </c>
      <c r="L1889" s="182">
        <f t="shared" si="184"/>
        <v>424.39256747402766</v>
      </c>
      <c r="M1889" s="183">
        <f>IF($N$5="",(F1889*$P$5)/100+F1889,L1889+(L1889*$P$5)/100)</f>
        <v>424.39256747402766</v>
      </c>
      <c r="P1889" s="192"/>
    </row>
    <row r="1890" spans="1:16" ht="11.25" hidden="1" customHeight="1">
      <c r="A1890" s="104"/>
      <c r="B1890" s="105"/>
      <c r="C1890" s="105"/>
      <c r="D1890" s="195" t="s">
        <v>3195</v>
      </c>
      <c r="E1890" s="14"/>
      <c r="F1890" s="204"/>
      <c r="G1890" s="42"/>
      <c r="H1890" s="52"/>
      <c r="I1890" s="42"/>
      <c r="J1890" s="29"/>
      <c r="K1890" s="30"/>
      <c r="L1890" s="182"/>
      <c r="M1890" s="183"/>
      <c r="P1890" s="192"/>
    </row>
    <row r="1891" spans="1:16" ht="11.25" hidden="1" customHeight="1">
      <c r="A1891" s="126" t="s">
        <v>282</v>
      </c>
      <c r="B1891" s="127"/>
      <c r="C1891" s="127"/>
      <c r="D1891" s="202" t="s">
        <v>3196</v>
      </c>
      <c r="E1891" s="92">
        <v>446.92190216529332</v>
      </c>
      <c r="F1891" s="198">
        <f>E1891+(E1891*$N$4)/100</f>
        <v>446.92190216529332</v>
      </c>
      <c r="G1891" s="94"/>
      <c r="H1891" s="95"/>
      <c r="I1891" s="94"/>
      <c r="J1891" s="96"/>
      <c r="K1891" s="97"/>
      <c r="L1891" s="182">
        <f t="shared" si="184"/>
        <v>446.92190216529332</v>
      </c>
      <c r="M1891" s="183">
        <f>IF($N$5="",(F1891*$P$5)/100+F1891,L1891+(L1891*$P$5)/100)</f>
        <v>446.92190216529332</v>
      </c>
      <c r="P1891" s="192"/>
    </row>
    <row r="1892" spans="1:16" ht="11.25" hidden="1" customHeight="1">
      <c r="A1892" s="71" t="s">
        <v>275</v>
      </c>
      <c r="B1892" s="80"/>
      <c r="C1892" s="80"/>
      <c r="D1892" s="195" t="s">
        <v>3056</v>
      </c>
      <c r="E1892" s="14">
        <v>279.33653452661093</v>
      </c>
      <c r="F1892" s="198">
        <f>E1892+(E1892*$N$4)/100</f>
        <v>279.33653452661093</v>
      </c>
      <c r="G1892" s="42"/>
      <c r="H1892" s="52"/>
      <c r="I1892" s="42"/>
      <c r="J1892" s="29"/>
      <c r="K1892" s="30"/>
      <c r="L1892" s="182">
        <f t="shared" si="184"/>
        <v>279.33653452661093</v>
      </c>
      <c r="M1892" s="183">
        <f>IF($N$5="",(F1892*$P$5)/100+F1892,L1892+(L1892*$P$5)/100)</f>
        <v>279.33653452661093</v>
      </c>
      <c r="P1892" s="192"/>
    </row>
    <row r="1893" spans="1:16" ht="11.25" hidden="1" customHeight="1">
      <c r="A1893" s="71" t="s">
        <v>276</v>
      </c>
      <c r="B1893" s="80"/>
      <c r="C1893" s="80" t="s">
        <v>3057</v>
      </c>
      <c r="D1893" s="199" t="s">
        <v>3058</v>
      </c>
      <c r="E1893" s="14">
        <v>793.35991450768245</v>
      </c>
      <c r="F1893" s="198">
        <f>E1893+(E1893*$N$4)/100</f>
        <v>793.35991450768245</v>
      </c>
      <c r="G1893" s="42">
        <v>278.60000000000002</v>
      </c>
      <c r="H1893" s="52">
        <v>147.6</v>
      </c>
      <c r="I1893" s="42">
        <v>417.5</v>
      </c>
      <c r="J1893" s="29"/>
      <c r="K1893" s="30" t="s">
        <v>804</v>
      </c>
      <c r="L1893" s="182">
        <f t="shared" si="184"/>
        <v>793.35991450768245</v>
      </c>
      <c r="M1893" s="183">
        <f>IF($N$5="",(F1893*$P$5)/100+F1893,L1893+(L1893*$P$5)/100)</f>
        <v>793.35991450768245</v>
      </c>
      <c r="P1893" s="192"/>
    </row>
    <row r="1894" spans="1:16" ht="11.25" hidden="1" customHeight="1">
      <c r="A1894" s="71"/>
      <c r="B1894" s="80"/>
      <c r="C1894" s="80"/>
      <c r="D1894" s="195" t="s">
        <v>3059</v>
      </c>
      <c r="E1894" s="14"/>
      <c r="F1894" s="204"/>
      <c r="G1894" s="42"/>
      <c r="H1894" s="52"/>
      <c r="I1894" s="42"/>
      <c r="J1894" s="29"/>
      <c r="K1894" s="30"/>
      <c r="L1894" s="182"/>
      <c r="M1894" s="183"/>
      <c r="P1894" s="192"/>
    </row>
    <row r="1895" spans="1:16" ht="11.25" hidden="1" customHeight="1">
      <c r="A1895" s="126" t="s">
        <v>308</v>
      </c>
      <c r="B1895" s="127"/>
      <c r="C1895" s="127" t="s">
        <v>3197</v>
      </c>
      <c r="D1895" s="202" t="s">
        <v>3198</v>
      </c>
      <c r="E1895" s="92">
        <v>245.83332979335609</v>
      </c>
      <c r="F1895" s="198">
        <f>E1895+(E1895*$N$4)/100</f>
        <v>245.83332979335609</v>
      </c>
      <c r="G1895" s="94">
        <v>141</v>
      </c>
      <c r="H1895" s="95">
        <v>112</v>
      </c>
      <c r="I1895" s="94">
        <v>398.5</v>
      </c>
      <c r="J1895" s="96"/>
      <c r="K1895" s="97" t="s">
        <v>13</v>
      </c>
      <c r="L1895" s="182">
        <f t="shared" si="184"/>
        <v>245.83332979335609</v>
      </c>
      <c r="M1895" s="183">
        <f>IF($N$5="",(F1895*$P$5)/100+F1895,L1895+(L1895*$P$5)/100)</f>
        <v>245.83332979335609</v>
      </c>
      <c r="P1895" s="192"/>
    </row>
    <row r="1896" spans="1:16" ht="11.25" hidden="1" customHeight="1">
      <c r="A1896" s="102" t="s">
        <v>283</v>
      </c>
      <c r="B1896" s="103"/>
      <c r="C1896" s="103" t="s">
        <v>3199</v>
      </c>
      <c r="D1896" s="194" t="s">
        <v>3200</v>
      </c>
      <c r="E1896" s="55">
        <v>793.37855536047994</v>
      </c>
      <c r="F1896" s="198">
        <f>E1896+(E1896*$N$4)/100</f>
        <v>793.37855536047994</v>
      </c>
      <c r="G1896" s="56">
        <v>278</v>
      </c>
      <c r="H1896" s="57">
        <v>147</v>
      </c>
      <c r="I1896" s="56">
        <v>397</v>
      </c>
      <c r="J1896" s="58"/>
      <c r="K1896" s="59" t="s">
        <v>13</v>
      </c>
      <c r="L1896" s="182">
        <f t="shared" si="184"/>
        <v>793.37855536047994</v>
      </c>
      <c r="M1896" s="183">
        <f>IF($N$5="",(F1896*$P$5)/100+F1896,L1896+(L1896*$P$5)/100)</f>
        <v>793.37855536047994</v>
      </c>
      <c r="P1896" s="192"/>
    </row>
    <row r="1897" spans="1:16" ht="11.25" hidden="1" customHeight="1">
      <c r="A1897" s="102"/>
      <c r="B1897" s="103"/>
      <c r="C1897" s="103"/>
      <c r="D1897" s="194" t="s">
        <v>3201</v>
      </c>
      <c r="E1897" s="55"/>
      <c r="F1897" s="203"/>
      <c r="G1897" s="56"/>
      <c r="H1897" s="57"/>
      <c r="I1897" s="56"/>
      <c r="J1897" s="58"/>
      <c r="K1897" s="59"/>
      <c r="L1897" s="182"/>
      <c r="M1897" s="183"/>
      <c r="P1897" s="192"/>
    </row>
    <row r="1898" spans="1:16" ht="11.25" hidden="1" customHeight="1">
      <c r="A1898" s="102"/>
      <c r="B1898" s="103"/>
      <c r="C1898" s="103"/>
      <c r="D1898" s="194" t="s">
        <v>3202</v>
      </c>
      <c r="E1898" s="55"/>
      <c r="F1898" s="203"/>
      <c r="G1898" s="56"/>
      <c r="H1898" s="57"/>
      <c r="I1898" s="56"/>
      <c r="J1898" s="58"/>
      <c r="K1898" s="59"/>
      <c r="L1898" s="182"/>
      <c r="M1898" s="183"/>
      <c r="P1898" s="192"/>
    </row>
    <row r="1899" spans="1:16" ht="11.25" hidden="1" customHeight="1">
      <c r="A1899" s="102"/>
      <c r="B1899" s="103"/>
      <c r="C1899" s="103"/>
      <c r="D1899" s="194" t="s">
        <v>3203</v>
      </c>
      <c r="E1899" s="55"/>
      <c r="F1899" s="203"/>
      <c r="G1899" s="56"/>
      <c r="H1899" s="57"/>
      <c r="I1899" s="56"/>
      <c r="J1899" s="58"/>
      <c r="K1899" s="59"/>
      <c r="L1899" s="182"/>
      <c r="M1899" s="183"/>
      <c r="P1899" s="192"/>
    </row>
    <row r="1900" spans="1:16" ht="11.25" hidden="1" customHeight="1">
      <c r="A1900" s="102"/>
      <c r="B1900" s="103"/>
      <c r="C1900" s="103"/>
      <c r="D1900" s="194" t="s">
        <v>3204</v>
      </c>
      <c r="E1900" s="55"/>
      <c r="F1900" s="203"/>
      <c r="G1900" s="56"/>
      <c r="H1900" s="57"/>
      <c r="I1900" s="56"/>
      <c r="J1900" s="58"/>
      <c r="K1900" s="59"/>
      <c r="L1900" s="182"/>
      <c r="M1900" s="183"/>
      <c r="P1900" s="192"/>
    </row>
    <row r="1901" spans="1:16" ht="11.25" hidden="1" customHeight="1">
      <c r="A1901" s="102"/>
      <c r="B1901" s="103"/>
      <c r="C1901" s="103"/>
      <c r="D1901" s="194" t="s">
        <v>3205</v>
      </c>
      <c r="E1901" s="55"/>
      <c r="F1901" s="203"/>
      <c r="G1901" s="56"/>
      <c r="H1901" s="57"/>
      <c r="I1901" s="56"/>
      <c r="J1901" s="58"/>
      <c r="K1901" s="59"/>
      <c r="L1901" s="182"/>
      <c r="M1901" s="183"/>
      <c r="P1901" s="192"/>
    </row>
    <row r="1902" spans="1:16" ht="11.25" hidden="1" customHeight="1">
      <c r="A1902" s="102"/>
      <c r="B1902" s="103"/>
      <c r="C1902" s="103"/>
      <c r="D1902" s="194" t="s">
        <v>3206</v>
      </c>
      <c r="E1902" s="55"/>
      <c r="F1902" s="203"/>
      <c r="G1902" s="56"/>
      <c r="H1902" s="57"/>
      <c r="I1902" s="56"/>
      <c r="J1902" s="58"/>
      <c r="K1902" s="59"/>
      <c r="L1902" s="182"/>
      <c r="M1902" s="183"/>
      <c r="P1902" s="192"/>
    </row>
    <row r="1903" spans="1:16" ht="11.25" hidden="1" customHeight="1">
      <c r="A1903" s="126" t="s">
        <v>284</v>
      </c>
      <c r="B1903" s="127"/>
      <c r="C1903" s="127" t="s">
        <v>3207</v>
      </c>
      <c r="D1903" s="202" t="s">
        <v>3492</v>
      </c>
      <c r="E1903" s="92">
        <v>234.67230558927815</v>
      </c>
      <c r="F1903" s="198">
        <f>E1903+(E1903*$N$4)/100</f>
        <v>234.67230558927815</v>
      </c>
      <c r="G1903" s="94">
        <v>140</v>
      </c>
      <c r="H1903" s="95">
        <v>112</v>
      </c>
      <c r="I1903" s="94">
        <v>381</v>
      </c>
      <c r="J1903" s="96"/>
      <c r="K1903" s="97" t="s">
        <v>13</v>
      </c>
      <c r="L1903" s="182">
        <f t="shared" si="184"/>
        <v>234.67230558927815</v>
      </c>
      <c r="M1903" s="183">
        <f>IF($N$5="",(F1903*$P$5)/100+F1903,L1903+(L1903*$P$5)/100)</f>
        <v>234.67230558927815</v>
      </c>
      <c r="P1903" s="192"/>
    </row>
    <row r="1904" spans="1:16" ht="11.25" hidden="1" customHeight="1">
      <c r="A1904" s="106" t="s">
        <v>285</v>
      </c>
      <c r="B1904" s="107"/>
      <c r="C1904" s="107" t="s">
        <v>3493</v>
      </c>
      <c r="D1904" s="201" t="s">
        <v>3494</v>
      </c>
      <c r="E1904" s="108">
        <v>458.13288385486879</v>
      </c>
      <c r="F1904" s="198">
        <f>E1904+(E1904*$N$4)/100</f>
        <v>458.13288385486879</v>
      </c>
      <c r="G1904" s="109">
        <v>230</v>
      </c>
      <c r="H1904" s="110">
        <v>117</v>
      </c>
      <c r="I1904" s="109">
        <v>334</v>
      </c>
      <c r="J1904" s="111"/>
      <c r="K1904" s="112" t="s">
        <v>13</v>
      </c>
      <c r="L1904" s="182">
        <f t="shared" si="184"/>
        <v>458.13288385486879</v>
      </c>
      <c r="M1904" s="183">
        <f>IF($N$5="",(F1904*$P$5)/100+F1904,L1904+(L1904*$P$5)/100)</f>
        <v>458.13288385486879</v>
      </c>
      <c r="P1904" s="192"/>
    </row>
    <row r="1905" spans="1:16" ht="11.25" hidden="1" customHeight="1">
      <c r="A1905" s="148" t="s">
        <v>286</v>
      </c>
      <c r="B1905" s="149"/>
      <c r="C1905" s="149" t="s">
        <v>2384</v>
      </c>
      <c r="D1905" s="174" t="s">
        <v>3495</v>
      </c>
      <c r="E1905" s="108">
        <v>234.67230558927815</v>
      </c>
      <c r="F1905" s="198">
        <f>E1905+(E1905*$N$4)/100</f>
        <v>234.67230558927815</v>
      </c>
      <c r="G1905" s="122">
        <v>200</v>
      </c>
      <c r="H1905" s="123" t="s">
        <v>3496</v>
      </c>
      <c r="I1905" s="122">
        <v>190</v>
      </c>
      <c r="J1905" s="124"/>
      <c r="K1905" s="125" t="s">
        <v>13</v>
      </c>
      <c r="L1905" s="182">
        <f t="shared" si="184"/>
        <v>234.67230558927815</v>
      </c>
      <c r="M1905" s="183">
        <f>IF($N$5="",(F1905*$P$5)/100+F1905,L1905+(L1905*$P$5)/100)</f>
        <v>234.67230558927815</v>
      </c>
      <c r="P1905" s="192"/>
    </row>
    <row r="1906" spans="1:16" ht="11.25" hidden="1" customHeight="1">
      <c r="A1906" s="150"/>
      <c r="B1906" s="147"/>
      <c r="C1906" s="147"/>
      <c r="D1906" s="167" t="s">
        <v>3497</v>
      </c>
      <c r="E1906" s="55"/>
      <c r="F1906" s="1"/>
      <c r="G1906" s="35"/>
      <c r="H1906" s="47"/>
      <c r="I1906" s="35"/>
      <c r="J1906" s="99"/>
      <c r="K1906" s="93"/>
      <c r="L1906" s="182"/>
      <c r="M1906" s="183"/>
      <c r="P1906" s="192"/>
    </row>
    <row r="1907" spans="1:16" ht="11.25" hidden="1" customHeight="1">
      <c r="A1907" s="150"/>
      <c r="B1907" s="147"/>
      <c r="C1907" s="147"/>
      <c r="D1907" s="167" t="s">
        <v>3498</v>
      </c>
      <c r="E1907" s="55"/>
      <c r="F1907" s="1"/>
      <c r="G1907" s="35"/>
      <c r="H1907" s="47"/>
      <c r="I1907" s="35"/>
      <c r="J1907" s="99"/>
      <c r="K1907" s="93"/>
      <c r="L1907" s="182"/>
      <c r="M1907" s="183"/>
      <c r="P1907" s="192"/>
    </row>
    <row r="1908" spans="1:16" ht="11.25" hidden="1" customHeight="1">
      <c r="A1908" s="150"/>
      <c r="B1908" s="147"/>
      <c r="C1908" s="147"/>
      <c r="D1908" s="167" t="s">
        <v>3499</v>
      </c>
      <c r="E1908" s="55"/>
      <c r="F1908" s="1"/>
      <c r="G1908" s="35"/>
      <c r="H1908" s="47"/>
      <c r="I1908" s="35"/>
      <c r="J1908" s="99"/>
      <c r="K1908" s="93"/>
      <c r="L1908" s="182"/>
      <c r="M1908" s="183"/>
      <c r="P1908" s="192"/>
    </row>
    <row r="1909" spans="1:16" ht="11.25" hidden="1" customHeight="1">
      <c r="A1909" s="150"/>
      <c r="B1909" s="147"/>
      <c r="C1909" s="147"/>
      <c r="D1909" s="167" t="s">
        <v>3500</v>
      </c>
      <c r="E1909" s="55"/>
      <c r="F1909" s="1"/>
      <c r="G1909" s="35"/>
      <c r="H1909" s="47"/>
      <c r="I1909" s="35"/>
      <c r="J1909" s="99"/>
      <c r="K1909" s="93"/>
      <c r="L1909" s="182"/>
      <c r="M1909" s="183"/>
      <c r="P1909" s="192"/>
    </row>
    <row r="1910" spans="1:16" ht="11.25" hidden="1" customHeight="1">
      <c r="A1910" s="151"/>
      <c r="B1910" s="152"/>
      <c r="C1910" s="152"/>
      <c r="D1910" s="173"/>
      <c r="E1910" s="14"/>
      <c r="F1910" s="143"/>
      <c r="G1910" s="113"/>
      <c r="H1910" s="114"/>
      <c r="I1910" s="113"/>
      <c r="J1910" s="115"/>
      <c r="K1910" s="116"/>
      <c r="L1910" s="182"/>
      <c r="M1910" s="183"/>
      <c r="P1910" s="192"/>
    </row>
    <row r="1911" spans="1:16" ht="11.25" hidden="1" customHeight="1">
      <c r="A1911" s="98" t="s">
        <v>2655</v>
      </c>
      <c r="B1911" s="74"/>
      <c r="C1911" s="74" t="s">
        <v>2656</v>
      </c>
      <c r="D1911" s="194" t="s">
        <v>2657</v>
      </c>
      <c r="E1911" s="55">
        <v>267.36761576228213</v>
      </c>
      <c r="F1911" s="198">
        <f>E1911+(E1911*$N$4)/100</f>
        <v>267.36761576228213</v>
      </c>
      <c r="G1911" s="35">
        <v>207</v>
      </c>
      <c r="H1911" s="47">
        <v>123</v>
      </c>
      <c r="I1911" s="35">
        <v>370.7</v>
      </c>
      <c r="J1911" s="99"/>
      <c r="K1911" s="93" t="s">
        <v>804</v>
      </c>
      <c r="L1911" s="182">
        <f t="shared" si="184"/>
        <v>267.36761576228213</v>
      </c>
      <c r="M1911" s="183">
        <f>IF($N$5="",(F1911*$P$5)/100+F1911,L1911+(L1911*$P$5)/100)</f>
        <v>267.36761576228213</v>
      </c>
      <c r="P1911" s="192"/>
    </row>
    <row r="1912" spans="1:16" ht="11.25" hidden="1" customHeight="1">
      <c r="A1912" s="98"/>
      <c r="B1912" s="74"/>
      <c r="C1912" s="74"/>
      <c r="D1912" s="194" t="s">
        <v>2658</v>
      </c>
      <c r="E1912" s="55"/>
      <c r="F1912" s="1"/>
      <c r="G1912" s="35"/>
      <c r="H1912" s="47"/>
      <c r="I1912" s="35"/>
      <c r="J1912" s="99"/>
      <c r="K1912" s="93"/>
      <c r="L1912" s="182"/>
      <c r="M1912" s="183"/>
      <c r="P1912" s="192"/>
    </row>
    <row r="1913" spans="1:16" ht="11.25" hidden="1" customHeight="1">
      <c r="A1913" s="98"/>
      <c r="B1913" s="74"/>
      <c r="C1913" s="74"/>
      <c r="D1913" s="194" t="s">
        <v>2659</v>
      </c>
      <c r="E1913" s="55"/>
      <c r="F1913" s="1"/>
      <c r="G1913" s="35"/>
      <c r="H1913" s="47"/>
      <c r="I1913" s="35"/>
      <c r="J1913" s="99"/>
      <c r="K1913" s="93"/>
      <c r="L1913" s="182"/>
      <c r="M1913" s="183"/>
      <c r="P1913" s="192"/>
    </row>
    <row r="1914" spans="1:16" ht="11.25" hidden="1" customHeight="1">
      <c r="A1914" s="98"/>
      <c r="B1914" s="74"/>
      <c r="C1914" s="74"/>
      <c r="D1914" s="194" t="s">
        <v>2660</v>
      </c>
      <c r="E1914" s="55"/>
      <c r="F1914" s="1"/>
      <c r="G1914" s="35"/>
      <c r="H1914" s="47"/>
      <c r="I1914" s="35"/>
      <c r="J1914" s="99"/>
      <c r="K1914" s="93"/>
      <c r="L1914" s="182"/>
      <c r="M1914" s="183"/>
      <c r="P1914" s="192"/>
    </row>
    <row r="1915" spans="1:16" ht="11.25" hidden="1" customHeight="1">
      <c r="A1915" s="98"/>
      <c r="B1915" s="74"/>
      <c r="C1915" s="74"/>
      <c r="D1915" s="194" t="s">
        <v>2661</v>
      </c>
      <c r="E1915" s="55"/>
      <c r="F1915" s="1"/>
      <c r="G1915" s="35"/>
      <c r="H1915" s="47"/>
      <c r="I1915" s="35"/>
      <c r="J1915" s="99"/>
      <c r="K1915" s="93"/>
      <c r="L1915" s="182"/>
      <c r="M1915" s="183"/>
      <c r="P1915" s="192"/>
    </row>
    <row r="1916" spans="1:16" ht="11.25" hidden="1" customHeight="1">
      <c r="A1916" s="141"/>
      <c r="B1916" s="142"/>
      <c r="C1916" s="142"/>
      <c r="D1916" s="195" t="s">
        <v>2662</v>
      </c>
      <c r="E1916" s="14"/>
      <c r="F1916" s="143"/>
      <c r="G1916" s="113"/>
      <c r="H1916" s="114"/>
      <c r="I1916" s="113"/>
      <c r="J1916" s="115"/>
      <c r="K1916" s="116"/>
      <c r="L1916" s="182"/>
      <c r="M1916" s="183"/>
      <c r="P1916" s="192"/>
    </row>
    <row r="1917" spans="1:16" ht="11.25" hidden="1" customHeight="1">
      <c r="A1917" s="106" t="s">
        <v>294</v>
      </c>
      <c r="B1917" s="107" t="s">
        <v>2663</v>
      </c>
      <c r="C1917" s="107"/>
      <c r="D1917" s="201" t="s">
        <v>2664</v>
      </c>
      <c r="E1917" s="108">
        <v>660.57813749342074</v>
      </c>
      <c r="F1917" s="198">
        <f>E1917+(E1917*$N$4)/100</f>
        <v>660.57813749342074</v>
      </c>
      <c r="G1917" s="109">
        <v>275</v>
      </c>
      <c r="H1917" s="110">
        <v>165</v>
      </c>
      <c r="I1917" s="109">
        <v>393.7</v>
      </c>
      <c r="J1917" s="111"/>
      <c r="K1917" s="112" t="s">
        <v>13</v>
      </c>
      <c r="L1917" s="182">
        <f>F1917-(F1917*$N$5)/100</f>
        <v>660.57813749342074</v>
      </c>
      <c r="M1917" s="183">
        <f>IF($N$5="",(F1917*$P$5)/100+F1917,L1917+(L1917*$P$5)/100)</f>
        <v>660.57813749342074</v>
      </c>
      <c r="P1917" s="192"/>
    </row>
    <row r="1918" spans="1:16" ht="11.25" hidden="1" customHeight="1">
      <c r="A1918" s="102"/>
      <c r="B1918" s="103"/>
      <c r="C1918" s="103"/>
      <c r="D1918" s="194" t="s">
        <v>2665</v>
      </c>
      <c r="E1918" s="55"/>
      <c r="F1918" s="203"/>
      <c r="G1918" s="56"/>
      <c r="H1918" s="57"/>
      <c r="I1918" s="56"/>
      <c r="J1918" s="58"/>
      <c r="K1918" s="59"/>
      <c r="L1918" s="182"/>
      <c r="M1918" s="183"/>
      <c r="P1918" s="192"/>
    </row>
    <row r="1919" spans="1:16" ht="11.25" hidden="1" customHeight="1">
      <c r="A1919" s="104"/>
      <c r="B1919" s="105"/>
      <c r="C1919" s="105"/>
      <c r="D1919" s="195" t="s">
        <v>2666</v>
      </c>
      <c r="E1919" s="14"/>
      <c r="F1919" s="204"/>
      <c r="G1919" s="42"/>
      <c r="H1919" s="52"/>
      <c r="I1919" s="42"/>
      <c r="J1919" s="29"/>
      <c r="K1919" s="30"/>
      <c r="L1919" s="182"/>
      <c r="M1919" s="183"/>
      <c r="P1919" s="192"/>
    </row>
    <row r="1920" spans="1:16" ht="11.25" hidden="1" customHeight="1">
      <c r="A1920" s="102"/>
      <c r="B1920" s="103"/>
      <c r="C1920" s="103"/>
      <c r="D1920" s="194" t="s">
        <v>2667</v>
      </c>
      <c r="E1920" s="55"/>
      <c r="F1920" s="203"/>
      <c r="G1920" s="56"/>
      <c r="H1920" s="57"/>
      <c r="I1920" s="56"/>
      <c r="J1920" s="58"/>
      <c r="K1920" s="59"/>
      <c r="L1920" s="182"/>
      <c r="M1920" s="183"/>
      <c r="P1920" s="192"/>
    </row>
    <row r="1921" spans="1:16" ht="11.25" hidden="1" customHeight="1">
      <c r="A1921" s="102"/>
      <c r="B1921" s="103"/>
      <c r="C1921" s="103"/>
      <c r="D1921" s="194" t="s">
        <v>2669</v>
      </c>
      <c r="E1921" s="55"/>
      <c r="F1921" s="203"/>
      <c r="G1921" s="56"/>
      <c r="H1921" s="57"/>
      <c r="I1921" s="56"/>
      <c r="J1921" s="58"/>
      <c r="K1921" s="59"/>
      <c r="L1921" s="182"/>
      <c r="M1921" s="183"/>
      <c r="P1921" s="192"/>
    </row>
    <row r="1922" spans="1:16" ht="11.25" hidden="1" customHeight="1">
      <c r="A1922" s="104"/>
      <c r="B1922" s="105"/>
      <c r="C1922" s="105"/>
      <c r="D1922" s="195" t="s">
        <v>2670</v>
      </c>
      <c r="E1922" s="14"/>
      <c r="F1922" s="204"/>
      <c r="G1922" s="42"/>
      <c r="H1922" s="52"/>
      <c r="I1922" s="42"/>
      <c r="J1922" s="29"/>
      <c r="K1922" s="30"/>
      <c r="L1922" s="182"/>
      <c r="M1922" s="183"/>
      <c r="P1922" s="192"/>
    </row>
    <row r="1923" spans="1:16" ht="10.5" hidden="1" customHeight="1">
      <c r="A1923" s="102"/>
      <c r="B1923" s="103"/>
      <c r="C1923" s="103"/>
      <c r="D1923" s="194" t="s">
        <v>2671</v>
      </c>
      <c r="E1923" s="55"/>
      <c r="F1923" s="203"/>
      <c r="G1923" s="56"/>
      <c r="H1923" s="57"/>
      <c r="I1923" s="56"/>
      <c r="J1923" s="58"/>
      <c r="K1923" s="59"/>
      <c r="L1923" s="182"/>
      <c r="M1923" s="183"/>
      <c r="P1923" s="192"/>
    </row>
    <row r="1924" spans="1:16" ht="11.25" hidden="1" customHeight="1">
      <c r="A1924" s="102"/>
      <c r="B1924" s="103"/>
      <c r="C1924" s="103"/>
      <c r="D1924" s="194" t="s">
        <v>2672</v>
      </c>
      <c r="E1924" s="55"/>
      <c r="F1924" s="203"/>
      <c r="G1924" s="56"/>
      <c r="H1924" s="57"/>
      <c r="I1924" s="56"/>
      <c r="J1924" s="58"/>
      <c r="K1924" s="59"/>
      <c r="L1924" s="182"/>
      <c r="M1924" s="183"/>
      <c r="P1924" s="192"/>
    </row>
    <row r="1925" spans="1:16" ht="11.25" hidden="1" customHeight="1">
      <c r="A1925" s="102"/>
      <c r="B1925" s="103"/>
      <c r="C1925" s="103"/>
      <c r="D1925" s="194" t="s">
        <v>2673</v>
      </c>
      <c r="E1925" s="55"/>
      <c r="F1925" s="203"/>
      <c r="G1925" s="56"/>
      <c r="H1925" s="57"/>
      <c r="I1925" s="56"/>
      <c r="J1925" s="58"/>
      <c r="K1925" s="59"/>
      <c r="L1925" s="182"/>
      <c r="M1925" s="183"/>
      <c r="P1925" s="192"/>
    </row>
    <row r="1926" spans="1:16" ht="10.5" hidden="1" customHeight="1">
      <c r="A1926" s="102"/>
      <c r="B1926" s="103"/>
      <c r="C1926" s="103"/>
      <c r="D1926" s="194" t="s">
        <v>2674</v>
      </c>
      <c r="E1926" s="55"/>
      <c r="F1926" s="203"/>
      <c r="G1926" s="56"/>
      <c r="H1926" s="57"/>
      <c r="I1926" s="56"/>
      <c r="J1926" s="58"/>
      <c r="K1926" s="59"/>
      <c r="L1926" s="182"/>
      <c r="M1926" s="183"/>
      <c r="P1926" s="192"/>
    </row>
    <row r="1927" spans="1:16" ht="11.25" hidden="1" customHeight="1">
      <c r="A1927" s="104"/>
      <c r="B1927" s="105"/>
      <c r="C1927" s="105"/>
      <c r="D1927" s="195" t="s">
        <v>2675</v>
      </c>
      <c r="E1927" s="14"/>
      <c r="F1927" s="204"/>
      <c r="G1927" s="42"/>
      <c r="H1927" s="52"/>
      <c r="I1927" s="42"/>
      <c r="J1927" s="29"/>
      <c r="K1927" s="30"/>
      <c r="L1927" s="182"/>
      <c r="M1927" s="183"/>
      <c r="P1927" s="192"/>
    </row>
    <row r="1928" spans="1:16" ht="11.25" hidden="1" customHeight="1">
      <c r="A1928" s="126" t="s">
        <v>295</v>
      </c>
      <c r="B1928" s="127" t="s">
        <v>2676</v>
      </c>
      <c r="C1928" s="127"/>
      <c r="D1928" s="202" t="s">
        <v>2677</v>
      </c>
      <c r="E1928" s="92">
        <v>264.59161996365282</v>
      </c>
      <c r="F1928" s="198">
        <f>E1928+(E1928*$N$4)/100</f>
        <v>264.59161996365282</v>
      </c>
      <c r="G1928" s="94">
        <v>162</v>
      </c>
      <c r="H1928" s="95">
        <v>134</v>
      </c>
      <c r="I1928" s="94">
        <v>365.1</v>
      </c>
      <c r="J1928" s="96"/>
      <c r="K1928" s="97" t="s">
        <v>13</v>
      </c>
      <c r="L1928" s="182">
        <f>F1928-(F1928*$N$5)/100</f>
        <v>264.59161996365282</v>
      </c>
      <c r="M1928" s="183">
        <f>IF($N$5="",(F1928*$P$5)/100+F1928,L1928+(L1928*$P$5)/100)</f>
        <v>264.59161996365282</v>
      </c>
      <c r="P1928" s="192"/>
    </row>
    <row r="1929" spans="1:16" ht="11.25" hidden="1" customHeight="1">
      <c r="A1929" s="106" t="s">
        <v>296</v>
      </c>
      <c r="B1929" s="107" t="s">
        <v>2678</v>
      </c>
      <c r="C1929" s="107" t="s">
        <v>2679</v>
      </c>
      <c r="D1929" s="201" t="s">
        <v>2680</v>
      </c>
      <c r="E1929" s="108">
        <v>974.5557144080567</v>
      </c>
      <c r="F1929" s="198">
        <f>E1929+(E1929*$N$4)/100</f>
        <v>974.5557144080567</v>
      </c>
      <c r="G1929" s="109">
        <v>325</v>
      </c>
      <c r="H1929" s="110">
        <v>213</v>
      </c>
      <c r="I1929" s="109">
        <v>482</v>
      </c>
      <c r="J1929" s="111"/>
      <c r="K1929" s="112" t="s">
        <v>13</v>
      </c>
      <c r="L1929" s="182">
        <f>F1929-(F1929*$N$5)/100</f>
        <v>974.5557144080567</v>
      </c>
      <c r="M1929" s="183">
        <f>IF($N$5="",(F1929*$P$5)/100+F1929,L1929+(L1929*$P$5)/100)</f>
        <v>974.5557144080567</v>
      </c>
      <c r="P1929" s="192"/>
    </row>
    <row r="1930" spans="1:16" ht="11.25" hidden="1" customHeight="1">
      <c r="A1930" s="104"/>
      <c r="B1930" s="105"/>
      <c r="C1930" s="105"/>
      <c r="D1930" s="195" t="s">
        <v>2681</v>
      </c>
      <c r="E1930" s="14"/>
      <c r="F1930" s="204"/>
      <c r="G1930" s="42"/>
      <c r="H1930" s="52"/>
      <c r="I1930" s="42"/>
      <c r="J1930" s="29"/>
      <c r="K1930" s="30"/>
      <c r="L1930" s="182"/>
      <c r="M1930" s="183"/>
      <c r="P1930" s="192"/>
    </row>
    <row r="1931" spans="1:16" ht="11.25" hidden="1" customHeight="1">
      <c r="A1931" s="102" t="s">
        <v>297</v>
      </c>
      <c r="B1931" s="103" t="s">
        <v>2682</v>
      </c>
      <c r="C1931" s="103" t="s">
        <v>2683</v>
      </c>
      <c r="D1931" s="194" t="s">
        <v>2684</v>
      </c>
      <c r="E1931" s="14">
        <v>476.48107526361696</v>
      </c>
      <c r="F1931" s="198">
        <f>E1931+(E1931*$N$4)/100</f>
        <v>476.48107526361696</v>
      </c>
      <c r="G1931" s="56"/>
      <c r="H1931" s="57"/>
      <c r="I1931" s="56"/>
      <c r="J1931" s="58"/>
      <c r="K1931" s="59" t="s">
        <v>13</v>
      </c>
      <c r="L1931" s="182">
        <f>F1931-(F1931*$N$5)/100</f>
        <v>476.48107526361696</v>
      </c>
      <c r="M1931" s="183">
        <f>IF($N$5="",(F1931*$P$5)/100+F1931,L1931+(L1931*$P$5)/100)</f>
        <v>476.48107526361696</v>
      </c>
      <c r="P1931" s="192"/>
    </row>
    <row r="1932" spans="1:16" ht="11.25" hidden="1" customHeight="1">
      <c r="A1932" s="281" t="s">
        <v>50</v>
      </c>
      <c r="B1932" s="277"/>
      <c r="C1932" s="277"/>
      <c r="D1932" s="277"/>
      <c r="E1932" s="277"/>
      <c r="F1932" s="277"/>
      <c r="G1932" s="277"/>
      <c r="H1932" s="277"/>
      <c r="I1932" s="277"/>
      <c r="J1932" s="277"/>
      <c r="K1932" s="282"/>
      <c r="L1932" s="184"/>
      <c r="M1932" s="185"/>
      <c r="P1932" s="192"/>
    </row>
    <row r="1933" spans="1:16" ht="11.25" hidden="1" customHeight="1">
      <c r="A1933" s="117" t="s">
        <v>2282</v>
      </c>
      <c r="B1933" s="118" t="s">
        <v>175</v>
      </c>
      <c r="C1933" s="118" t="s">
        <v>176</v>
      </c>
      <c r="D1933" s="170" t="s">
        <v>1396</v>
      </c>
      <c r="E1933" s="92">
        <v>101.57214280923222</v>
      </c>
      <c r="F1933" s="13">
        <f>E1933+(E1933*$N$4)/100</f>
        <v>101.57214280923222</v>
      </c>
      <c r="G1933" s="94">
        <v>92</v>
      </c>
      <c r="H1933" s="95" t="s">
        <v>56</v>
      </c>
      <c r="I1933" s="94">
        <v>200</v>
      </c>
      <c r="J1933" s="96">
        <v>18</v>
      </c>
      <c r="K1933" s="97" t="s">
        <v>50</v>
      </c>
      <c r="L1933" s="182">
        <f>F1933-(F1933*$N$5)/100</f>
        <v>101.57214280923222</v>
      </c>
      <c r="M1933" s="183">
        <f>IF($N$5="",(F1933*$P$5)/100+F1933,L1933+(L1933*$P$5)/100)</f>
        <v>101.57214280923222</v>
      </c>
      <c r="P1933" s="192"/>
    </row>
    <row r="1934" spans="1:16" ht="11.25" hidden="1" customHeight="1">
      <c r="A1934" s="117" t="s">
        <v>805</v>
      </c>
      <c r="B1934" s="118" t="s">
        <v>180</v>
      </c>
      <c r="C1934" s="118" t="s">
        <v>181</v>
      </c>
      <c r="D1934" s="170" t="s">
        <v>182</v>
      </c>
      <c r="E1934" s="92">
        <v>72.953214326023158</v>
      </c>
      <c r="F1934" s="13">
        <f>E1934+(E1934*$N$4)/100</f>
        <v>72.953214326023158</v>
      </c>
      <c r="G1934" s="94">
        <v>92</v>
      </c>
      <c r="H1934" s="95" t="s">
        <v>55</v>
      </c>
      <c r="I1934" s="94">
        <v>130</v>
      </c>
      <c r="J1934" s="96">
        <v>6</v>
      </c>
      <c r="K1934" s="97" t="s">
        <v>50</v>
      </c>
      <c r="L1934" s="182">
        <f>F1934-(F1934*$N$5)/100</f>
        <v>72.953214326023158</v>
      </c>
      <c r="M1934" s="183">
        <f>IF($N$5="",(F1934*$P$5)/100+F1934,L1934+(L1934*$P$5)/100)</f>
        <v>72.953214326023158</v>
      </c>
      <c r="P1934" s="192"/>
    </row>
    <row r="1935" spans="1:16" ht="11.25" hidden="1" customHeight="1">
      <c r="A1935" s="117" t="s">
        <v>807</v>
      </c>
      <c r="B1935" s="118" t="s">
        <v>1310</v>
      </c>
      <c r="C1935" s="118">
        <v>0</v>
      </c>
      <c r="D1935" s="170" t="s">
        <v>717</v>
      </c>
      <c r="E1935" s="92">
        <v>62.461396737381726</v>
      </c>
      <c r="F1935" s="13">
        <f>E1935+(E1935*$N$4)/100</f>
        <v>62.461396737381726</v>
      </c>
      <c r="G1935" s="94">
        <v>85</v>
      </c>
      <c r="H1935" s="95" t="s">
        <v>51</v>
      </c>
      <c r="I1935" s="94">
        <v>120</v>
      </c>
      <c r="J1935" s="96">
        <v>6</v>
      </c>
      <c r="K1935" s="97" t="s">
        <v>50</v>
      </c>
      <c r="L1935" s="182">
        <f>F1935-(F1935*$N$5)/100</f>
        <v>62.461396737381726</v>
      </c>
      <c r="M1935" s="183">
        <f>IF($N$5="",(F1935*$P$5)/100+F1935,L1935+(L1935*$P$5)/100)</f>
        <v>62.461396737381726</v>
      </c>
      <c r="P1935" s="192"/>
    </row>
    <row r="1936" spans="1:16" ht="11.25" hidden="1" customHeight="1">
      <c r="A1936" s="117" t="s">
        <v>830</v>
      </c>
      <c r="B1936" s="118" t="s">
        <v>538</v>
      </c>
      <c r="C1936" s="118">
        <v>0</v>
      </c>
      <c r="D1936" s="170" t="s">
        <v>1012</v>
      </c>
      <c r="E1936" s="92">
        <v>104.20609530954324</v>
      </c>
      <c r="F1936" s="13">
        <f>E1936+(E1936*$N$4)/100</f>
        <v>104.20609530954324</v>
      </c>
      <c r="G1936" s="94">
        <v>112.5</v>
      </c>
      <c r="H1936" s="95">
        <v>56.5</v>
      </c>
      <c r="I1936" s="94">
        <v>138.5</v>
      </c>
      <c r="J1936" s="96">
        <v>0</v>
      </c>
      <c r="K1936" s="97" t="s">
        <v>50</v>
      </c>
      <c r="L1936" s="182">
        <f>F1936-(F1936*$N$5)/100</f>
        <v>104.20609530954324</v>
      </c>
      <c r="M1936" s="183">
        <f>IF($N$5="",(F1936*$P$5)/100+F1936,L1936+(L1936*$P$5)/100)</f>
        <v>104.20609530954324</v>
      </c>
      <c r="P1936" s="192"/>
    </row>
    <row r="1937" spans="1:16" ht="11.25" hidden="1" customHeight="1">
      <c r="A1937" s="117" t="s">
        <v>834</v>
      </c>
      <c r="B1937" s="118" t="s">
        <v>500</v>
      </c>
      <c r="C1937" s="118">
        <v>0</v>
      </c>
      <c r="D1937" s="170" t="s">
        <v>1015</v>
      </c>
      <c r="E1937" s="92">
        <v>47.23666662341148</v>
      </c>
      <c r="F1937" s="13">
        <f>E1937+(E1937*$N$4)/100</f>
        <v>47.23666662341148</v>
      </c>
      <c r="G1937" s="94">
        <v>80</v>
      </c>
      <c r="H1937" s="95">
        <v>28.5</v>
      </c>
      <c r="I1937" s="94">
        <v>163</v>
      </c>
      <c r="J1937" s="96">
        <v>0</v>
      </c>
      <c r="K1937" s="97" t="s">
        <v>50</v>
      </c>
      <c r="L1937" s="182">
        <f>F1937-(F1937*$N$5)/100</f>
        <v>47.23666662341148</v>
      </c>
      <c r="M1937" s="183">
        <f>IF($N$5="",(F1937*$P$5)/100+F1937,L1937+(L1937*$P$5)/100)</f>
        <v>47.23666662341148</v>
      </c>
      <c r="P1937" s="192"/>
    </row>
    <row r="1938" spans="1:16" ht="11.25" hidden="1" customHeight="1">
      <c r="A1938" s="268" t="s">
        <v>3077</v>
      </c>
      <c r="B1938" s="269"/>
      <c r="C1938" s="269"/>
      <c r="D1938" s="269"/>
      <c r="E1938" s="277"/>
      <c r="F1938" s="269"/>
      <c r="G1938" s="269"/>
      <c r="H1938" s="269"/>
      <c r="I1938" s="269"/>
      <c r="J1938" s="269"/>
      <c r="K1938" s="270"/>
      <c r="L1938" s="184"/>
      <c r="M1938" s="185"/>
      <c r="P1938" s="192"/>
    </row>
    <row r="1939" spans="1:16" ht="11.25" hidden="1" customHeight="1">
      <c r="A1939" s="69" t="s">
        <v>907</v>
      </c>
      <c r="B1939" s="78">
        <v>0</v>
      </c>
      <c r="C1939" s="78">
        <v>0</v>
      </c>
      <c r="D1939" s="163" t="s">
        <v>1425</v>
      </c>
      <c r="E1939" s="108">
        <v>28.473157014331314</v>
      </c>
      <c r="F1939" s="13">
        <f>E1939+(E1939*$N$4)/100</f>
        <v>28.473157014331314</v>
      </c>
      <c r="G1939" s="43">
        <v>0</v>
      </c>
      <c r="H1939" s="53">
        <v>0</v>
      </c>
      <c r="I1939" s="43">
        <v>0</v>
      </c>
      <c r="J1939" s="31">
        <v>0</v>
      </c>
      <c r="K1939" s="32" t="s">
        <v>574</v>
      </c>
      <c r="L1939" s="182">
        <f>F1939-(F1939*$N$5)/100</f>
        <v>28.473157014331314</v>
      </c>
      <c r="M1939" s="183">
        <f>IF($N$5="",(F1939*$P$5)/100+F1939,L1939+(L1939*$P$5)/100)</f>
        <v>28.473157014331314</v>
      </c>
      <c r="P1939" s="192"/>
    </row>
    <row r="1940" spans="1:16" ht="11.25" hidden="1" customHeight="1">
      <c r="A1940" s="64" t="s">
        <v>280</v>
      </c>
      <c r="B1940" s="83"/>
      <c r="C1940" s="83" t="s">
        <v>1138</v>
      </c>
      <c r="D1940" s="169" t="s">
        <v>1139</v>
      </c>
      <c r="E1940" s="5">
        <v>121.01604354542744</v>
      </c>
      <c r="F1940" s="13">
        <f>E1940+(E1940*$N$4)/100</f>
        <v>121.01604354542744</v>
      </c>
      <c r="G1940" s="37">
        <v>92</v>
      </c>
      <c r="H1940" s="49" t="s">
        <v>3378</v>
      </c>
      <c r="I1940" s="37">
        <v>172</v>
      </c>
      <c r="J1940" s="19"/>
      <c r="K1940" s="20" t="s">
        <v>574</v>
      </c>
      <c r="L1940" s="182">
        <f>F1940-(F1940*$N$5)/100</f>
        <v>121.01604354542744</v>
      </c>
      <c r="M1940" s="183">
        <f>IF($N$5="",(F1940*$P$5)/100+F1940,L1940+(L1940*$P$5)/100)</f>
        <v>121.01604354542744</v>
      </c>
      <c r="P1940" s="192"/>
    </row>
    <row r="1941" spans="1:16" ht="11.25" hidden="1" customHeight="1">
      <c r="A1941" s="65"/>
      <c r="B1941" s="77"/>
      <c r="C1941" s="77"/>
      <c r="D1941" s="165" t="s">
        <v>1140</v>
      </c>
      <c r="E1941" s="6"/>
      <c r="F1941" s="6"/>
      <c r="G1941" s="38"/>
      <c r="H1941" s="39"/>
      <c r="I1941" s="38"/>
      <c r="J1941" s="21"/>
      <c r="K1941" s="22"/>
      <c r="L1941" s="182"/>
      <c r="M1941" s="183"/>
      <c r="P1941" s="192"/>
    </row>
    <row r="1942" spans="1:16" ht="11.25" hidden="1" customHeight="1">
      <c r="A1942" s="65"/>
      <c r="B1942" s="77"/>
      <c r="C1942" s="77"/>
      <c r="D1942" s="165" t="s">
        <v>1141</v>
      </c>
      <c r="E1942" s="6"/>
      <c r="F1942" s="6"/>
      <c r="G1942" s="38"/>
      <c r="H1942" s="39"/>
      <c r="I1942" s="38"/>
      <c r="J1942" s="21"/>
      <c r="K1942" s="22"/>
      <c r="L1942" s="182"/>
      <c r="M1942" s="183"/>
      <c r="P1942" s="192"/>
    </row>
    <row r="1943" spans="1:16" ht="11.25" hidden="1" customHeight="1">
      <c r="A1943" s="65"/>
      <c r="B1943" s="77"/>
      <c r="C1943" s="77"/>
      <c r="D1943" s="165" t="s">
        <v>1142</v>
      </c>
      <c r="E1943" s="6"/>
      <c r="F1943" s="6"/>
      <c r="G1943" s="38"/>
      <c r="H1943" s="39"/>
      <c r="I1943" s="38"/>
      <c r="J1943" s="21"/>
      <c r="K1943" s="22"/>
      <c r="L1943" s="182"/>
      <c r="M1943" s="183"/>
      <c r="P1943" s="192"/>
    </row>
    <row r="1944" spans="1:16" s="176" customFormat="1" ht="14.1" hidden="1" customHeight="1">
      <c r="A1944" s="65"/>
      <c r="B1944" s="77"/>
      <c r="C1944" s="77"/>
      <c r="D1944" s="165" t="s">
        <v>1143</v>
      </c>
      <c r="E1944" s="6"/>
      <c r="F1944" s="6"/>
      <c r="G1944" s="38"/>
      <c r="H1944" s="39"/>
      <c r="I1944" s="38"/>
      <c r="J1944" s="21"/>
      <c r="K1944" s="22"/>
      <c r="L1944" s="182"/>
      <c r="M1944" s="183"/>
      <c r="N1944" s="262"/>
      <c r="O1944" s="228"/>
      <c r="P1944" s="192"/>
    </row>
    <row r="1945" spans="1:16" s="176" customFormat="1" ht="14.1" hidden="1" customHeight="1">
      <c r="A1945" s="65"/>
      <c r="B1945" s="77"/>
      <c r="C1945" s="77"/>
      <c r="D1945" s="165" t="s">
        <v>1144</v>
      </c>
      <c r="E1945" s="6"/>
      <c r="F1945" s="6"/>
      <c r="G1945" s="38"/>
      <c r="H1945" s="39"/>
      <c r="I1945" s="38"/>
      <c r="J1945" s="21"/>
      <c r="K1945" s="22"/>
      <c r="L1945" s="182"/>
      <c r="M1945" s="183"/>
      <c r="N1945" s="262"/>
      <c r="O1945" s="228"/>
      <c r="P1945" s="192"/>
    </row>
    <row r="1946" spans="1:16" s="176" customFormat="1" ht="14.1" hidden="1" customHeight="1">
      <c r="A1946" s="65"/>
      <c r="B1946" s="77"/>
      <c r="C1946" s="77"/>
      <c r="D1946" s="165" t="s">
        <v>3372</v>
      </c>
      <c r="E1946" s="6"/>
      <c r="F1946" s="6"/>
      <c r="G1946" s="38"/>
      <c r="H1946" s="39"/>
      <c r="I1946" s="38"/>
      <c r="J1946" s="21"/>
      <c r="K1946" s="22"/>
      <c r="L1946" s="182"/>
      <c r="M1946" s="183"/>
      <c r="N1946" s="262"/>
      <c r="O1946" s="228"/>
      <c r="P1946" s="192"/>
    </row>
    <row r="1947" spans="1:16" s="176" customFormat="1" ht="14.1" hidden="1" customHeight="1">
      <c r="A1947" s="65"/>
      <c r="B1947" s="77"/>
      <c r="C1947" s="77"/>
      <c r="D1947" s="165" t="s">
        <v>3373</v>
      </c>
      <c r="E1947" s="6"/>
      <c r="F1947" s="6"/>
      <c r="G1947" s="38"/>
      <c r="H1947" s="39"/>
      <c r="I1947" s="38"/>
      <c r="J1947" s="21"/>
      <c r="K1947" s="22"/>
      <c r="L1947" s="182"/>
      <c r="M1947" s="183"/>
      <c r="N1947" s="262"/>
      <c r="O1947" s="228"/>
      <c r="P1947" s="192"/>
    </row>
    <row r="1948" spans="1:16" s="176" customFormat="1" ht="14.1" hidden="1" customHeight="1">
      <c r="A1948" s="65"/>
      <c r="B1948" s="77"/>
      <c r="C1948" s="77"/>
      <c r="D1948" s="165" t="s">
        <v>3374</v>
      </c>
      <c r="E1948" s="6"/>
      <c r="F1948" s="6"/>
      <c r="G1948" s="38"/>
      <c r="H1948" s="39"/>
      <c r="I1948" s="38"/>
      <c r="J1948" s="21"/>
      <c r="K1948" s="22"/>
      <c r="L1948" s="182"/>
      <c r="M1948" s="183"/>
      <c r="N1948" s="262"/>
      <c r="O1948" s="228"/>
      <c r="P1948" s="192"/>
    </row>
    <row r="1949" spans="1:16" ht="11.25" hidden="1" customHeight="1">
      <c r="A1949" s="65"/>
      <c r="B1949" s="77"/>
      <c r="C1949" s="77"/>
      <c r="D1949" s="165" t="s">
        <v>3375</v>
      </c>
      <c r="E1949" s="6"/>
      <c r="F1949" s="6"/>
      <c r="G1949" s="38"/>
      <c r="H1949" s="39"/>
      <c r="I1949" s="38"/>
      <c r="J1949" s="21"/>
      <c r="K1949" s="22"/>
      <c r="L1949" s="182"/>
      <c r="M1949" s="183"/>
      <c r="P1949" s="192"/>
    </row>
    <row r="1950" spans="1:16" ht="11.25" hidden="1" customHeight="1">
      <c r="A1950" s="65"/>
      <c r="B1950" s="77"/>
      <c r="C1950" s="77"/>
      <c r="D1950" s="165" t="s">
        <v>3376</v>
      </c>
      <c r="E1950" s="6"/>
      <c r="F1950" s="6"/>
      <c r="G1950" s="38"/>
      <c r="H1950" s="39"/>
      <c r="I1950" s="38"/>
      <c r="J1950" s="21"/>
      <c r="K1950" s="22"/>
      <c r="L1950" s="182"/>
      <c r="M1950" s="183"/>
      <c r="P1950" s="192"/>
    </row>
    <row r="1951" spans="1:16" ht="11.25" hidden="1" customHeight="1">
      <c r="A1951" s="66"/>
      <c r="B1951" s="81"/>
      <c r="C1951" s="81"/>
      <c r="D1951" s="166" t="s">
        <v>3377</v>
      </c>
      <c r="E1951" s="11"/>
      <c r="F1951" s="11"/>
      <c r="G1951" s="40"/>
      <c r="H1951" s="50"/>
      <c r="I1951" s="40"/>
      <c r="J1951" s="23"/>
      <c r="K1951" s="24"/>
      <c r="L1951" s="182"/>
      <c r="M1951" s="183"/>
      <c r="P1951" s="192"/>
    </row>
    <row r="1952" spans="1:16" ht="11.25" hidden="1" customHeight="1">
      <c r="A1952" s="106" t="s">
        <v>299</v>
      </c>
      <c r="B1952" s="107" t="s">
        <v>3163</v>
      </c>
      <c r="C1952" s="107" t="s">
        <v>3164</v>
      </c>
      <c r="D1952" s="169" t="s">
        <v>3165</v>
      </c>
      <c r="E1952" s="108">
        <v>383.15527291501866</v>
      </c>
      <c r="F1952" s="13">
        <f>E1952+(E1952*$N$4)/100</f>
        <v>383.15527291501866</v>
      </c>
      <c r="G1952" s="109">
        <v>108</v>
      </c>
      <c r="H1952" s="110" t="s">
        <v>3166</v>
      </c>
      <c r="I1952" s="109">
        <v>168</v>
      </c>
      <c r="J1952" s="111"/>
      <c r="K1952" s="112" t="s">
        <v>574</v>
      </c>
      <c r="L1952" s="182">
        <f>F1952-(F1952*$N$5)/100</f>
        <v>383.15527291501866</v>
      </c>
      <c r="M1952" s="183">
        <f>IF($N$5="",(F1952*$P$5)/100+F1952,L1952+(L1952*$P$5)/100)</f>
        <v>383.15527291501866</v>
      </c>
      <c r="P1952" s="192"/>
    </row>
    <row r="1953" spans="1:16" ht="11.25" hidden="1" customHeight="1">
      <c r="A1953" s="102"/>
      <c r="B1953" s="103"/>
      <c r="C1953" s="103"/>
      <c r="D1953" s="165" t="s">
        <v>3167</v>
      </c>
      <c r="E1953" s="55"/>
      <c r="F1953" s="55"/>
      <c r="G1953" s="56"/>
      <c r="H1953" s="57"/>
      <c r="I1953" s="56"/>
      <c r="J1953" s="58"/>
      <c r="K1953" s="59"/>
      <c r="L1953" s="182"/>
      <c r="M1953" s="183"/>
      <c r="P1953" s="192"/>
    </row>
    <row r="1954" spans="1:16" ht="11.25" hidden="1" customHeight="1">
      <c r="A1954" s="102"/>
      <c r="B1954" s="103"/>
      <c r="C1954" s="103"/>
      <c r="D1954" s="165" t="s">
        <v>3168</v>
      </c>
      <c r="E1954" s="55"/>
      <c r="F1954" s="55"/>
      <c r="G1954" s="56"/>
      <c r="H1954" s="57"/>
      <c r="I1954" s="56"/>
      <c r="J1954" s="58"/>
      <c r="K1954" s="59"/>
      <c r="L1954" s="182"/>
      <c r="M1954" s="183"/>
      <c r="P1954" s="192"/>
    </row>
    <row r="1955" spans="1:16" ht="11.25" hidden="1" customHeight="1">
      <c r="A1955" s="102"/>
      <c r="B1955" s="103"/>
      <c r="C1955" s="103"/>
      <c r="D1955" s="165" t="s">
        <v>3169</v>
      </c>
      <c r="E1955" s="55"/>
      <c r="F1955" s="55"/>
      <c r="G1955" s="56"/>
      <c r="H1955" s="57"/>
      <c r="I1955" s="56"/>
      <c r="J1955" s="58"/>
      <c r="K1955" s="59"/>
      <c r="L1955" s="182"/>
      <c r="M1955" s="183"/>
      <c r="P1955" s="192"/>
    </row>
    <row r="1956" spans="1:16" ht="11.25" hidden="1" customHeight="1">
      <c r="A1956" s="102"/>
      <c r="B1956" s="103"/>
      <c r="C1956" s="103"/>
      <c r="D1956" s="165" t="s">
        <v>3170</v>
      </c>
      <c r="E1956" s="55"/>
      <c r="F1956" s="55"/>
      <c r="G1956" s="56"/>
      <c r="H1956" s="57"/>
      <c r="I1956" s="56"/>
      <c r="J1956" s="58"/>
      <c r="K1956" s="59"/>
      <c r="L1956" s="182"/>
      <c r="M1956" s="183"/>
      <c r="P1956" s="192"/>
    </row>
    <row r="1957" spans="1:16" ht="11.25" hidden="1" customHeight="1">
      <c r="A1957" s="102"/>
      <c r="B1957" s="103"/>
      <c r="C1957" s="103"/>
      <c r="D1957" s="165" t="s">
        <v>3171</v>
      </c>
      <c r="E1957" s="55"/>
      <c r="F1957" s="55"/>
      <c r="G1957" s="56"/>
      <c r="H1957" s="57"/>
      <c r="I1957" s="56"/>
      <c r="J1957" s="58"/>
      <c r="K1957" s="59"/>
      <c r="L1957" s="182"/>
      <c r="M1957" s="183"/>
      <c r="P1957" s="192"/>
    </row>
    <row r="1958" spans="1:16" ht="11.25" hidden="1" customHeight="1">
      <c r="A1958" s="102"/>
      <c r="B1958" s="103"/>
      <c r="C1958" s="103"/>
      <c r="D1958" s="165" t="s">
        <v>3172</v>
      </c>
      <c r="E1958" s="55"/>
      <c r="F1958" s="55"/>
      <c r="G1958" s="56"/>
      <c r="H1958" s="57"/>
      <c r="I1958" s="56"/>
      <c r="J1958" s="58"/>
      <c r="K1958" s="59"/>
      <c r="L1958" s="182"/>
      <c r="M1958" s="183"/>
      <c r="P1958" s="192"/>
    </row>
    <row r="1959" spans="1:16" ht="11.25" hidden="1" customHeight="1">
      <c r="A1959" s="106" t="s">
        <v>300</v>
      </c>
      <c r="B1959" s="107" t="s">
        <v>3173</v>
      </c>
      <c r="C1959" s="107" t="s">
        <v>3174</v>
      </c>
      <c r="D1959" s="169" t="s">
        <v>3175</v>
      </c>
      <c r="E1959" s="108">
        <v>316.74164256747468</v>
      </c>
      <c r="F1959" s="13">
        <f>E1959+(E1959*$N$4)/100</f>
        <v>316.74164256747468</v>
      </c>
      <c r="G1959" s="109">
        <v>93</v>
      </c>
      <c r="H1959" s="110" t="s">
        <v>3176</v>
      </c>
      <c r="I1959" s="109">
        <v>174</v>
      </c>
      <c r="J1959" s="111"/>
      <c r="K1959" s="112" t="s">
        <v>574</v>
      </c>
      <c r="L1959" s="182">
        <f>F1959-(F1959*$N$5)/100</f>
        <v>316.74164256747468</v>
      </c>
      <c r="M1959" s="183">
        <f>IF($N$5="",(F1959*$P$5)/100+F1959,L1959+(L1959*$P$5)/100)</f>
        <v>316.74164256747468</v>
      </c>
      <c r="P1959" s="192"/>
    </row>
    <row r="1960" spans="1:16" ht="11.25" hidden="1" customHeight="1">
      <c r="A1960" s="102"/>
      <c r="B1960" s="103"/>
      <c r="C1960" s="103"/>
      <c r="D1960" s="165" t="s">
        <v>3177</v>
      </c>
      <c r="E1960" s="55"/>
      <c r="F1960" s="55"/>
      <c r="G1960" s="56"/>
      <c r="H1960" s="57"/>
      <c r="I1960" s="56"/>
      <c r="J1960" s="58"/>
      <c r="K1960" s="59"/>
      <c r="L1960" s="182"/>
      <c r="M1960" s="183"/>
      <c r="P1960" s="192"/>
    </row>
    <row r="1961" spans="1:16" ht="11.25" hidden="1" customHeight="1">
      <c r="A1961" s="102"/>
      <c r="B1961" s="103"/>
      <c r="C1961" s="103"/>
      <c r="D1961" s="165" t="s">
        <v>3178</v>
      </c>
      <c r="E1961" s="55"/>
      <c r="F1961" s="55"/>
      <c r="G1961" s="56"/>
      <c r="H1961" s="57"/>
      <c r="I1961" s="56"/>
      <c r="J1961" s="58"/>
      <c r="K1961" s="59"/>
      <c r="L1961" s="182"/>
      <c r="M1961" s="183"/>
      <c r="P1961" s="192"/>
    </row>
    <row r="1962" spans="1:16" ht="11.25" hidden="1" customHeight="1">
      <c r="A1962" s="104"/>
      <c r="B1962" s="105"/>
      <c r="C1962" s="105"/>
      <c r="D1962" s="166" t="s">
        <v>3179</v>
      </c>
      <c r="E1962" s="14"/>
      <c r="F1962" s="14"/>
      <c r="G1962" s="42"/>
      <c r="H1962" s="52"/>
      <c r="I1962" s="42"/>
      <c r="J1962" s="29"/>
      <c r="K1962" s="30"/>
      <c r="L1962" s="182"/>
      <c r="M1962" s="183"/>
      <c r="P1962" s="192"/>
    </row>
    <row r="1963" spans="1:16" ht="11.25" hidden="1" customHeight="1">
      <c r="A1963" s="106" t="s">
        <v>301</v>
      </c>
      <c r="B1963" s="107" t="s">
        <v>3180</v>
      </c>
      <c r="C1963" s="107" t="s">
        <v>3181</v>
      </c>
      <c r="D1963" s="178" t="s">
        <v>618</v>
      </c>
      <c r="E1963" s="108">
        <v>372.9632002393638</v>
      </c>
      <c r="F1963" s="13">
        <f>E1963+(E1963*$N$4)/100</f>
        <v>372.9632002393638</v>
      </c>
      <c r="G1963" s="109">
        <v>93</v>
      </c>
      <c r="H1963" s="110" t="s">
        <v>3166</v>
      </c>
      <c r="I1963" s="109">
        <v>212</v>
      </c>
      <c r="J1963" s="111"/>
      <c r="K1963" s="112" t="s">
        <v>574</v>
      </c>
      <c r="L1963" s="182">
        <f>F1963-(F1963*$N$5)/100</f>
        <v>372.9632002393638</v>
      </c>
      <c r="M1963" s="183">
        <f>IF($N$5="",(F1963*$P$5)/100+F1963,L1963+(L1963*$P$5)/100)</f>
        <v>372.9632002393638</v>
      </c>
      <c r="P1963" s="192"/>
    </row>
    <row r="1964" spans="1:16" ht="11.25" hidden="1" customHeight="1">
      <c r="A1964" s="102"/>
      <c r="B1964" s="103"/>
      <c r="C1964" s="103"/>
      <c r="D1964" s="165" t="s">
        <v>2689</v>
      </c>
      <c r="E1964" s="55"/>
      <c r="F1964" s="55"/>
      <c r="G1964" s="56"/>
      <c r="H1964" s="57"/>
      <c r="I1964" s="56"/>
      <c r="J1964" s="58"/>
      <c r="K1964" s="59"/>
      <c r="L1964" s="182"/>
      <c r="M1964" s="183"/>
      <c r="P1964" s="192"/>
    </row>
    <row r="1965" spans="1:16" ht="11.25" hidden="1" customHeight="1">
      <c r="A1965" s="102"/>
      <c r="B1965" s="103"/>
      <c r="C1965" s="103"/>
      <c r="D1965" s="165" t="s">
        <v>3153</v>
      </c>
      <c r="E1965" s="55"/>
      <c r="F1965" s="55"/>
      <c r="G1965" s="56"/>
      <c r="H1965" s="57"/>
      <c r="I1965" s="56"/>
      <c r="J1965" s="58"/>
      <c r="K1965" s="59"/>
      <c r="L1965" s="182"/>
      <c r="M1965" s="183"/>
      <c r="P1965" s="192"/>
    </row>
    <row r="1966" spans="1:16" ht="11.25" hidden="1" customHeight="1">
      <c r="A1966" s="102"/>
      <c r="B1966" s="103"/>
      <c r="C1966" s="103"/>
      <c r="D1966" s="165" t="s">
        <v>3182</v>
      </c>
      <c r="E1966" s="55"/>
      <c r="F1966" s="55"/>
      <c r="G1966" s="56"/>
      <c r="H1966" s="57"/>
      <c r="I1966" s="56"/>
      <c r="J1966" s="58"/>
      <c r="K1966" s="59"/>
      <c r="L1966" s="182"/>
      <c r="M1966" s="183"/>
      <c r="P1966" s="192"/>
    </row>
    <row r="1967" spans="1:16" ht="11.25" hidden="1" customHeight="1">
      <c r="A1967" s="102"/>
      <c r="B1967" s="103"/>
      <c r="C1967" s="103"/>
      <c r="D1967" s="165" t="s">
        <v>3183</v>
      </c>
      <c r="E1967" s="55"/>
      <c r="F1967" s="55"/>
      <c r="G1967" s="56"/>
      <c r="H1967" s="57"/>
      <c r="I1967" s="56"/>
      <c r="J1967" s="58"/>
      <c r="K1967" s="59"/>
      <c r="L1967" s="182"/>
      <c r="M1967" s="183"/>
      <c r="P1967" s="192"/>
    </row>
    <row r="1968" spans="1:16" ht="11.25" hidden="1" customHeight="1">
      <c r="A1968" s="117" t="s">
        <v>856</v>
      </c>
      <c r="B1968" s="118" t="s">
        <v>1298</v>
      </c>
      <c r="C1968" s="118" t="s">
        <v>231</v>
      </c>
      <c r="D1968" s="170" t="s">
        <v>228</v>
      </c>
      <c r="E1968" s="92">
        <v>29.25884602368</v>
      </c>
      <c r="F1968" s="13">
        <f>E1968+(E1968*$N$4)/100</f>
        <v>29.25884602368</v>
      </c>
      <c r="G1968" s="94">
        <v>84.5</v>
      </c>
      <c r="H1968" s="95" t="s">
        <v>575</v>
      </c>
      <c r="I1968" s="94">
        <v>72</v>
      </c>
      <c r="J1968" s="96">
        <v>60</v>
      </c>
      <c r="K1968" s="97" t="s">
        <v>574</v>
      </c>
      <c r="L1968" s="182">
        <f>F1968-(F1968*$N$5)/100</f>
        <v>29.25884602368</v>
      </c>
      <c r="M1968" s="183">
        <f>IF($N$5="",(F1968*$P$5)/100+F1968,L1968+(L1968*$P$5)/100)</f>
        <v>29.25884602368</v>
      </c>
      <c r="P1968" s="192"/>
    </row>
    <row r="1969" spans="1:16" ht="11.25" hidden="1" customHeight="1">
      <c r="A1969" s="117" t="s">
        <v>894</v>
      </c>
      <c r="B1969" s="118" t="s">
        <v>1302</v>
      </c>
      <c r="C1969" s="118">
        <v>0</v>
      </c>
      <c r="D1969" s="170" t="s">
        <v>1227</v>
      </c>
      <c r="E1969" s="92">
        <v>49.110445146633431</v>
      </c>
      <c r="F1969" s="13">
        <f>E1969+(E1969*$N$4)/100</f>
        <v>49.110445146633431</v>
      </c>
      <c r="G1969" s="94">
        <v>0</v>
      </c>
      <c r="H1969" s="95">
        <v>0</v>
      </c>
      <c r="I1969" s="94">
        <v>0</v>
      </c>
      <c r="J1969" s="96">
        <v>6</v>
      </c>
      <c r="K1969" s="97" t="s">
        <v>65</v>
      </c>
      <c r="L1969" s="182">
        <f>F1969-(F1969*$N$5)/100</f>
        <v>49.110445146633431</v>
      </c>
      <c r="M1969" s="183">
        <f>IF($N$5="",(F1969*$P$5)/100+F1969,L1969+(L1969*$P$5)/100)</f>
        <v>49.110445146633431</v>
      </c>
      <c r="P1969" s="192"/>
    </row>
    <row r="1970" spans="1:16" ht="11.25" hidden="1" customHeight="1">
      <c r="A1970" s="68" t="s">
        <v>895</v>
      </c>
      <c r="B1970" s="76" t="s">
        <v>1303</v>
      </c>
      <c r="C1970" s="76">
        <v>0</v>
      </c>
      <c r="D1970" s="162" t="s">
        <v>1228</v>
      </c>
      <c r="E1970" s="13">
        <v>55.145980465463502</v>
      </c>
      <c r="F1970" s="13">
        <f>E1970+(E1970*$N$4)/100</f>
        <v>55.145980465463502</v>
      </c>
      <c r="G1970" s="41">
        <v>0</v>
      </c>
      <c r="H1970" s="51">
        <v>0</v>
      </c>
      <c r="I1970" s="41">
        <v>0</v>
      </c>
      <c r="J1970" s="27">
        <v>6</v>
      </c>
      <c r="K1970" s="28" t="s">
        <v>65</v>
      </c>
      <c r="L1970" s="182">
        <f>F1970-(F1970*$N$5)/100</f>
        <v>55.145980465463502</v>
      </c>
      <c r="M1970" s="183">
        <f>IF($N$5="",(F1970*$P$5)/100+F1970,L1970+(L1970*$P$5)/100)</f>
        <v>55.145980465463502</v>
      </c>
      <c r="P1970" s="192"/>
    </row>
    <row r="1971" spans="1:16" ht="11.25" hidden="1" customHeight="1">
      <c r="A1971" s="106" t="s">
        <v>298</v>
      </c>
      <c r="B1971" s="107" t="s">
        <v>2685</v>
      </c>
      <c r="C1971" s="107" t="s">
        <v>2686</v>
      </c>
      <c r="D1971" s="165" t="s">
        <v>2687</v>
      </c>
      <c r="E1971" s="108">
        <v>426.08627535922398</v>
      </c>
      <c r="F1971" s="13">
        <f>E1971+(E1971*$N$4)/100</f>
        <v>426.08627535922398</v>
      </c>
      <c r="G1971" s="109">
        <v>108</v>
      </c>
      <c r="H1971" s="110" t="s">
        <v>2688</v>
      </c>
      <c r="I1971" s="109">
        <v>228.5</v>
      </c>
      <c r="J1971" s="111"/>
      <c r="K1971" s="112" t="s">
        <v>50</v>
      </c>
      <c r="L1971" s="182">
        <f>F1971-(F1971*$N$5)/100</f>
        <v>426.08627535922398</v>
      </c>
      <c r="M1971" s="183">
        <f>IF($N$5="",(F1971*$P$5)/100+F1971,L1971+(L1971*$P$5)/100)</f>
        <v>426.08627535922398</v>
      </c>
      <c r="P1971" s="192"/>
    </row>
    <row r="1972" spans="1:16" ht="11.25" hidden="1" customHeight="1">
      <c r="A1972" s="102"/>
      <c r="B1972" s="103"/>
      <c r="C1972" s="103"/>
      <c r="D1972" s="165" t="s">
        <v>2689</v>
      </c>
      <c r="E1972" s="55"/>
      <c r="F1972" s="55"/>
      <c r="G1972" s="56"/>
      <c r="H1972" s="57"/>
      <c r="I1972" s="56"/>
      <c r="J1972" s="58"/>
      <c r="K1972" s="59"/>
      <c r="L1972" s="182"/>
      <c r="M1972" s="183"/>
      <c r="P1972" s="192"/>
    </row>
    <row r="1973" spans="1:16" ht="11.25" hidden="1" customHeight="1">
      <c r="A1973" s="102"/>
      <c r="B1973" s="103"/>
      <c r="C1973" s="103"/>
      <c r="D1973" s="165" t="s">
        <v>3153</v>
      </c>
      <c r="E1973" s="55"/>
      <c r="F1973" s="55"/>
      <c r="G1973" s="56"/>
      <c r="H1973" s="57"/>
      <c r="I1973" s="56"/>
      <c r="J1973" s="58"/>
      <c r="K1973" s="59"/>
      <c r="L1973" s="182"/>
      <c r="M1973" s="183"/>
      <c r="P1973" s="192"/>
    </row>
    <row r="1974" spans="1:16" ht="11.25" hidden="1" customHeight="1">
      <c r="A1974" s="102"/>
      <c r="B1974" s="103"/>
      <c r="C1974" s="103"/>
      <c r="D1974" s="165" t="s">
        <v>3154</v>
      </c>
      <c r="E1974" s="55"/>
      <c r="F1974" s="55"/>
      <c r="G1974" s="56"/>
      <c r="H1974" s="57"/>
      <c r="I1974" s="56"/>
      <c r="J1974" s="58"/>
      <c r="K1974" s="59"/>
      <c r="L1974" s="182"/>
      <c r="M1974" s="183"/>
      <c r="P1974" s="192"/>
    </row>
    <row r="1975" spans="1:16" ht="11.25" hidden="1" customHeight="1">
      <c r="A1975" s="102"/>
      <c r="B1975" s="103"/>
      <c r="C1975" s="103"/>
      <c r="D1975" s="165" t="s">
        <v>3155</v>
      </c>
      <c r="E1975" s="55"/>
      <c r="F1975" s="55"/>
      <c r="G1975" s="56"/>
      <c r="H1975" s="57"/>
      <c r="I1975" s="56"/>
      <c r="J1975" s="58"/>
      <c r="K1975" s="59"/>
      <c r="L1975" s="182"/>
      <c r="M1975" s="183"/>
      <c r="P1975" s="192"/>
    </row>
    <row r="1976" spans="1:16" ht="11.25" hidden="1" customHeight="1">
      <c r="A1976" s="102"/>
      <c r="B1976" s="103"/>
      <c r="C1976" s="103"/>
      <c r="D1976" s="165" t="s">
        <v>3156</v>
      </c>
      <c r="E1976" s="55"/>
      <c r="F1976" s="55"/>
      <c r="G1976" s="56"/>
      <c r="H1976" s="57"/>
      <c r="I1976" s="56"/>
      <c r="J1976" s="58"/>
      <c r="K1976" s="59"/>
      <c r="L1976" s="182"/>
      <c r="M1976" s="183"/>
      <c r="P1976" s="192"/>
    </row>
    <row r="1977" spans="1:16" ht="11.25" hidden="1" customHeight="1">
      <c r="A1977" s="102"/>
      <c r="B1977" s="103"/>
      <c r="C1977" s="103"/>
      <c r="D1977" s="165" t="s">
        <v>3157</v>
      </c>
      <c r="E1977" s="55"/>
      <c r="F1977" s="55"/>
      <c r="G1977" s="56"/>
      <c r="H1977" s="57"/>
      <c r="I1977" s="56"/>
      <c r="J1977" s="58"/>
      <c r="K1977" s="59"/>
      <c r="L1977" s="182"/>
      <c r="M1977" s="183"/>
      <c r="P1977" s="192"/>
    </row>
    <row r="1978" spans="1:16" ht="11.25" hidden="1" customHeight="1">
      <c r="A1978" s="104"/>
      <c r="B1978" s="105"/>
      <c r="C1978" s="105"/>
      <c r="D1978" s="166" t="s">
        <v>3162</v>
      </c>
      <c r="E1978" s="14"/>
      <c r="F1978" s="14"/>
      <c r="G1978" s="42"/>
      <c r="H1978" s="52"/>
      <c r="I1978" s="42"/>
      <c r="J1978" s="29"/>
      <c r="K1978" s="30"/>
      <c r="L1978" s="182"/>
      <c r="M1978" s="183"/>
      <c r="P1978" s="192"/>
    </row>
    <row r="1979" spans="1:16" ht="11.25" hidden="1" customHeight="1">
      <c r="A1979" s="69" t="s">
        <v>842</v>
      </c>
      <c r="B1979" s="78">
        <v>0</v>
      </c>
      <c r="C1979" s="78">
        <v>0</v>
      </c>
      <c r="D1979" s="170" t="s">
        <v>2327</v>
      </c>
      <c r="E1979" s="15">
        <v>433.21006366438218</v>
      </c>
      <c r="F1979" s="13">
        <f>E1979+(E1979*$N$4)/100</f>
        <v>433.21006366438218</v>
      </c>
      <c r="G1979" s="43">
        <v>120</v>
      </c>
      <c r="H1979" s="53" t="s">
        <v>2600</v>
      </c>
      <c r="I1979" s="43">
        <v>285</v>
      </c>
      <c r="J1979" s="31">
        <v>6</v>
      </c>
      <c r="K1979" s="32" t="s">
        <v>50</v>
      </c>
      <c r="L1979" s="182">
        <f>F1979-(F1979*$N$5)/100</f>
        <v>433.21006366438218</v>
      </c>
      <c r="M1979" s="183">
        <f>IF($N$5="",(F1979*$P$5)/100+F1979,L1979+(L1979*$P$5)/100)</f>
        <v>433.21006366438218</v>
      </c>
      <c r="P1979" s="192"/>
    </row>
    <row r="1980" spans="1:16" ht="11.25" hidden="1" customHeight="1">
      <c r="A1980" s="139" t="s">
        <v>910</v>
      </c>
      <c r="B1980" s="140" t="s">
        <v>2528</v>
      </c>
      <c r="C1980" s="144" t="s">
        <v>771</v>
      </c>
      <c r="D1980" s="168" t="s">
        <v>1643</v>
      </c>
      <c r="E1980" s="108">
        <v>55.630411200000005</v>
      </c>
      <c r="F1980" s="13">
        <f>E1980+(E1980*$N$4)/100</f>
        <v>55.630411200000005</v>
      </c>
      <c r="G1980" s="109">
        <v>70.5</v>
      </c>
      <c r="H1980" s="110" t="s">
        <v>1740</v>
      </c>
      <c r="I1980" s="109">
        <v>141.5</v>
      </c>
      <c r="J1980" s="111">
        <v>6</v>
      </c>
      <c r="K1980" s="112" t="s">
        <v>2489</v>
      </c>
      <c r="L1980" s="182">
        <f>F1980-(F1980*$N$5)/100</f>
        <v>55.630411200000005</v>
      </c>
      <c r="M1980" s="183">
        <f>IF($N$5="",(F1980*$P$5)/100+F1980,L1980+(L1980*$P$5)/100)</f>
        <v>55.630411200000005</v>
      </c>
      <c r="P1980" s="192"/>
    </row>
    <row r="1981" spans="1:16" ht="11.25" hidden="1" customHeight="1">
      <c r="A1981" s="98"/>
      <c r="B1981" s="74"/>
      <c r="C1981" s="145"/>
      <c r="D1981" s="167" t="s">
        <v>3406</v>
      </c>
      <c r="E1981" s="55"/>
      <c r="F1981" s="55"/>
      <c r="G1981" s="56"/>
      <c r="H1981" s="57"/>
      <c r="I1981" s="56"/>
      <c r="J1981" s="58"/>
      <c r="K1981" s="59"/>
      <c r="L1981" s="182"/>
      <c r="M1981" s="183"/>
      <c r="P1981" s="192"/>
    </row>
    <row r="1982" spans="1:16" ht="11.25" hidden="1" customHeight="1">
      <c r="A1982" s="98"/>
      <c r="B1982" s="74"/>
      <c r="C1982" s="145"/>
      <c r="D1982" s="167" t="s">
        <v>2732</v>
      </c>
      <c r="E1982" s="55"/>
      <c r="F1982" s="55"/>
      <c r="G1982" s="56"/>
      <c r="H1982" s="57"/>
      <c r="I1982" s="56"/>
      <c r="J1982" s="58"/>
      <c r="K1982" s="59"/>
      <c r="L1982" s="182"/>
      <c r="M1982" s="183"/>
      <c r="P1982" s="192"/>
    </row>
    <row r="1983" spans="1:16" ht="11.25" hidden="1" customHeight="1">
      <c r="A1983" s="98"/>
      <c r="B1983" s="74"/>
      <c r="C1983" s="145"/>
      <c r="D1983" s="167" t="s">
        <v>2733</v>
      </c>
      <c r="E1983" s="55"/>
      <c r="F1983" s="55"/>
      <c r="G1983" s="56"/>
      <c r="H1983" s="57"/>
      <c r="I1983" s="56"/>
      <c r="J1983" s="58"/>
      <c r="K1983" s="59"/>
      <c r="L1983" s="182"/>
      <c r="M1983" s="183"/>
      <c r="P1983" s="192"/>
    </row>
    <row r="1984" spans="1:16" ht="11.25" hidden="1" customHeight="1">
      <c r="A1984" s="98"/>
      <c r="B1984" s="74"/>
      <c r="C1984" s="145"/>
      <c r="D1984" s="167" t="s">
        <v>2734</v>
      </c>
      <c r="E1984" s="55"/>
      <c r="F1984" s="55"/>
      <c r="G1984" s="56"/>
      <c r="H1984" s="57"/>
      <c r="I1984" s="56"/>
      <c r="J1984" s="58"/>
      <c r="K1984" s="59"/>
      <c r="L1984" s="182"/>
      <c r="M1984" s="183"/>
      <c r="P1984" s="192"/>
    </row>
    <row r="1985" spans="1:16" ht="11.25" hidden="1" customHeight="1">
      <c r="A1985" s="141"/>
      <c r="B1985" s="142"/>
      <c r="C1985" s="146"/>
      <c r="D1985" s="173" t="s">
        <v>2735</v>
      </c>
      <c r="E1985" s="55"/>
      <c r="F1985" s="55"/>
      <c r="G1985" s="56"/>
      <c r="H1985" s="57"/>
      <c r="I1985" s="56"/>
      <c r="J1985" s="58"/>
      <c r="K1985" s="59"/>
      <c r="L1985" s="182"/>
      <c r="M1985" s="183"/>
      <c r="P1985" s="192"/>
    </row>
    <row r="1986" spans="1:16" ht="11.25" hidden="1" customHeight="1">
      <c r="A1986" s="98"/>
      <c r="B1986" s="74"/>
      <c r="C1986" s="145"/>
      <c r="D1986" s="167" t="s">
        <v>2736</v>
      </c>
      <c r="E1986" s="55"/>
      <c r="F1986" s="55"/>
      <c r="G1986" s="56"/>
      <c r="H1986" s="57"/>
      <c r="I1986" s="56"/>
      <c r="J1986" s="58"/>
      <c r="K1986" s="59"/>
      <c r="L1986" s="182"/>
      <c r="M1986" s="183"/>
      <c r="P1986" s="192"/>
    </row>
    <row r="1987" spans="1:16" ht="11.25" hidden="1" customHeight="1">
      <c r="A1987" s="98"/>
      <c r="B1987" s="74"/>
      <c r="C1987" s="145"/>
      <c r="D1987" s="167" t="s">
        <v>2737</v>
      </c>
      <c r="E1987" s="55"/>
      <c r="F1987" s="55"/>
      <c r="G1987" s="56"/>
      <c r="H1987" s="57"/>
      <c r="I1987" s="56"/>
      <c r="J1987" s="58"/>
      <c r="K1987" s="59"/>
      <c r="L1987" s="182"/>
      <c r="M1987" s="183"/>
      <c r="P1987" s="192"/>
    </row>
    <row r="1988" spans="1:16" ht="11.25" hidden="1" customHeight="1">
      <c r="A1988" s="98"/>
      <c r="B1988" s="74"/>
      <c r="C1988" s="145"/>
      <c r="D1988" s="167" t="s">
        <v>2738</v>
      </c>
      <c r="E1988" s="55"/>
      <c r="F1988" s="55"/>
      <c r="G1988" s="56"/>
      <c r="H1988" s="57"/>
      <c r="I1988" s="56"/>
      <c r="J1988" s="58"/>
      <c r="K1988" s="59"/>
      <c r="L1988" s="182"/>
      <c r="M1988" s="183"/>
      <c r="P1988" s="192"/>
    </row>
    <row r="1989" spans="1:16" ht="11.25" hidden="1" customHeight="1">
      <c r="A1989" s="98"/>
      <c r="B1989" s="74"/>
      <c r="C1989" s="145"/>
      <c r="D1989" s="167" t="s">
        <v>2739</v>
      </c>
      <c r="E1989" s="55"/>
      <c r="F1989" s="55"/>
      <c r="G1989" s="56"/>
      <c r="H1989" s="57"/>
      <c r="I1989" s="56"/>
      <c r="J1989" s="58"/>
      <c r="K1989" s="59"/>
      <c r="L1989" s="182"/>
      <c r="M1989" s="183"/>
      <c r="P1989" s="192"/>
    </row>
    <row r="1990" spans="1:16" ht="11.25" hidden="1" customHeight="1">
      <c r="A1990" s="141"/>
      <c r="B1990" s="142"/>
      <c r="C1990" s="146"/>
      <c r="D1990" s="173" t="s">
        <v>2740</v>
      </c>
      <c r="E1990" s="14"/>
      <c r="F1990" s="14"/>
      <c r="G1990" s="42"/>
      <c r="H1990" s="52"/>
      <c r="I1990" s="42"/>
      <c r="J1990" s="29"/>
      <c r="K1990" s="30"/>
      <c r="L1990" s="182"/>
      <c r="M1990" s="183"/>
      <c r="P1990" s="192"/>
    </row>
    <row r="1991" spans="1:16" ht="11.25" hidden="1" customHeight="1">
      <c r="A1991" s="72"/>
      <c r="B1991" s="84"/>
      <c r="C1991" s="84"/>
      <c r="D1991" s="175"/>
      <c r="E1991" s="16"/>
      <c r="F1991" s="16"/>
      <c r="G1991" s="44"/>
      <c r="H1991" s="54"/>
      <c r="I1991" s="44"/>
      <c r="J1991" s="33"/>
      <c r="K1991" s="34"/>
    </row>
    <row r="1992" spans="1:16" ht="11.25" customHeight="1">
      <c r="A1992" s="72"/>
      <c r="B1992" s="84"/>
      <c r="C1992" s="84"/>
      <c r="D1992" s="175"/>
      <c r="H1992" s="54"/>
      <c r="I1992" s="44"/>
      <c r="J1992" s="33"/>
      <c r="K1992" s="34"/>
    </row>
    <row r="1993" spans="1:16" ht="11.25" customHeight="1">
      <c r="A1993" s="72"/>
      <c r="B1993" s="84"/>
      <c r="C1993" s="84"/>
      <c r="D1993" s="175"/>
      <c r="H1993" s="54"/>
      <c r="I1993" s="44"/>
      <c r="J1993" s="33"/>
      <c r="K1993" s="34"/>
    </row>
    <row r="1994" spans="1:16" ht="11.25" customHeight="1">
      <c r="A1994" s="72"/>
      <c r="B1994" s="84"/>
      <c r="C1994" s="84"/>
      <c r="D1994" s="175"/>
      <c r="H1994" s="54"/>
      <c r="I1994" s="44"/>
      <c r="J1994" s="33"/>
      <c r="K1994" s="34"/>
    </row>
    <row r="1995" spans="1:16" ht="11.25" customHeight="1">
      <c r="A1995" s="72"/>
      <c r="B1995" s="84"/>
      <c r="C1995" s="84"/>
      <c r="D1995" s="175"/>
      <c r="H1995" s="54"/>
      <c r="I1995" s="44"/>
      <c r="J1995" s="33"/>
      <c r="K1995" s="34"/>
    </row>
    <row r="1996" spans="1:16" ht="11.25" customHeight="1">
      <c r="A1996" s="72"/>
      <c r="B1996" s="84"/>
      <c r="C1996" s="84"/>
      <c r="D1996" s="175"/>
      <c r="H1996" s="54"/>
      <c r="I1996" s="44"/>
      <c r="J1996" s="33"/>
      <c r="K1996" s="34"/>
    </row>
    <row r="1997" spans="1:16" ht="11.25" customHeight="1">
      <c r="A1997" s="72"/>
      <c r="B1997" s="84"/>
      <c r="C1997" s="84"/>
      <c r="D1997" s="175"/>
      <c r="H1997" s="54"/>
      <c r="I1997" s="44"/>
      <c r="J1997" s="33"/>
      <c r="K1997" s="34"/>
    </row>
    <row r="1998" spans="1:16" ht="11.25" customHeight="1">
      <c r="A1998" s="72"/>
      <c r="B1998" s="84"/>
      <c r="C1998" s="84"/>
      <c r="D1998" s="175"/>
      <c r="H1998" s="54"/>
      <c r="I1998" s="44"/>
      <c r="J1998" s="33"/>
      <c r="K1998" s="34"/>
    </row>
    <row r="1999" spans="1:16" ht="11.25" customHeight="1">
      <c r="A1999" s="72"/>
      <c r="B1999" s="84"/>
      <c r="C1999" s="84"/>
      <c r="D1999" s="175"/>
      <c r="E1999" s="16"/>
      <c r="F1999" s="16"/>
      <c r="G1999" s="44"/>
      <c r="H1999" s="54"/>
      <c r="I1999" s="44"/>
      <c r="J1999" s="33"/>
      <c r="K1999" s="34"/>
    </row>
    <row r="2000" spans="1:16" ht="11.25" customHeight="1">
      <c r="A2000" s="72"/>
      <c r="B2000" s="84"/>
      <c r="C2000" s="84"/>
      <c r="D2000" s="175"/>
      <c r="E2000" s="16"/>
      <c r="F2000" s="16"/>
      <c r="G2000" s="44"/>
      <c r="H2000" s="54"/>
      <c r="I2000" s="44"/>
      <c r="J2000" s="33"/>
      <c r="K2000" s="34"/>
    </row>
    <row r="2001" spans="1:11" ht="11.25" customHeight="1">
      <c r="A2001" s="72"/>
      <c r="B2001" s="84"/>
      <c r="C2001" s="84"/>
      <c r="D2001" s="175"/>
      <c r="E2001" s="16"/>
      <c r="F2001" s="16"/>
      <c r="G2001" s="44"/>
      <c r="H2001" s="54"/>
      <c r="I2001" s="44"/>
      <c r="J2001" s="33"/>
      <c r="K2001" s="34"/>
    </row>
    <row r="2002" spans="1:11" ht="11.25" customHeight="1">
      <c r="A2002" s="72"/>
      <c r="B2002" s="84"/>
      <c r="C2002" s="84"/>
      <c r="D2002" s="175"/>
      <c r="E2002" s="16"/>
      <c r="F2002" s="16"/>
      <c r="G2002" s="44"/>
      <c r="H2002" s="54"/>
      <c r="I2002" s="44"/>
      <c r="J2002" s="33"/>
      <c r="K2002" s="34"/>
    </row>
    <row r="2003" spans="1:11" ht="11.25" customHeight="1">
      <c r="A2003" s="72"/>
      <c r="B2003" s="84"/>
      <c r="C2003" s="84"/>
      <c r="D2003" s="175"/>
      <c r="E2003" s="16"/>
      <c r="F2003" s="16"/>
      <c r="G2003" s="44"/>
      <c r="H2003" s="54"/>
      <c r="I2003" s="44"/>
      <c r="J2003" s="33"/>
      <c r="K2003" s="34"/>
    </row>
    <row r="2004" spans="1:11" ht="11.25" customHeight="1">
      <c r="A2004" s="72"/>
      <c r="B2004" s="84"/>
      <c r="C2004" s="84"/>
      <c r="D2004" s="175"/>
      <c r="E2004" s="16"/>
      <c r="F2004" s="16"/>
      <c r="G2004" s="44"/>
      <c r="H2004" s="54"/>
      <c r="I2004" s="44"/>
      <c r="J2004" s="33"/>
      <c r="K2004" s="34"/>
    </row>
    <row r="2005" spans="1:11" ht="11.25" customHeight="1">
      <c r="A2005" s="72"/>
      <c r="B2005" s="84"/>
      <c r="C2005" s="84"/>
      <c r="D2005" s="175"/>
      <c r="E2005" s="16"/>
      <c r="F2005" s="16"/>
      <c r="G2005" s="44"/>
      <c r="H2005" s="54"/>
      <c r="I2005" s="44"/>
      <c r="J2005" s="33"/>
      <c r="K2005" s="34"/>
    </row>
    <row r="2006" spans="1:11" ht="11.25" customHeight="1">
      <c r="A2006" s="72"/>
      <c r="B2006" s="84"/>
      <c r="C2006" s="84"/>
      <c r="D2006" s="175"/>
      <c r="E2006" s="16"/>
      <c r="F2006" s="16"/>
      <c r="G2006" s="44"/>
      <c r="H2006" s="54"/>
      <c r="I2006" s="44"/>
      <c r="J2006" s="33"/>
      <c r="K2006" s="34"/>
    </row>
    <row r="2007" spans="1:11" ht="11.25" customHeight="1">
      <c r="A2007" s="72"/>
      <c r="B2007" s="84"/>
      <c r="C2007" s="84"/>
      <c r="D2007" s="175"/>
      <c r="E2007" s="16"/>
      <c r="F2007" s="16"/>
      <c r="G2007" s="44"/>
      <c r="H2007" s="54"/>
      <c r="I2007" s="44"/>
      <c r="J2007" s="33"/>
      <c r="K2007" s="34"/>
    </row>
    <row r="2008" spans="1:11" ht="11.25" customHeight="1">
      <c r="A2008" s="72"/>
      <c r="B2008" s="84"/>
      <c r="C2008" s="84"/>
      <c r="D2008" s="175"/>
      <c r="E2008" s="16"/>
      <c r="F2008" s="16"/>
      <c r="G2008" s="44"/>
      <c r="H2008" s="54"/>
      <c r="I2008" s="44"/>
      <c r="J2008" s="33"/>
      <c r="K2008" s="34"/>
    </row>
    <row r="2009" spans="1:11" ht="11.25" customHeight="1">
      <c r="A2009" s="72"/>
      <c r="B2009" s="84"/>
      <c r="C2009" s="84"/>
      <c r="D2009" s="175"/>
      <c r="E2009" s="16"/>
      <c r="F2009" s="16"/>
      <c r="G2009" s="44"/>
      <c r="I2009" s="44"/>
      <c r="J2009" s="33"/>
      <c r="K2009" s="34"/>
    </row>
    <row r="2010" spans="1:11" ht="11.25" customHeight="1">
      <c r="A2010" s="72"/>
      <c r="B2010" s="84"/>
      <c r="C2010" s="84"/>
      <c r="D2010" s="175"/>
      <c r="E2010" s="16"/>
      <c r="F2010" s="16"/>
      <c r="G2010" s="44"/>
      <c r="I2010" s="44"/>
      <c r="J2010" s="33"/>
      <c r="K2010" s="34"/>
    </row>
    <row r="2011" spans="1:11" ht="11.25" customHeight="1">
      <c r="A2011" s="72"/>
      <c r="B2011" s="84"/>
      <c r="C2011" s="84"/>
      <c r="D2011" s="175"/>
      <c r="E2011" s="16"/>
      <c r="F2011" s="16"/>
      <c r="G2011" s="44"/>
      <c r="I2011" s="44"/>
      <c r="J2011" s="33"/>
      <c r="K2011" s="34"/>
    </row>
    <row r="2012" spans="1:11" ht="11.25" customHeight="1">
      <c r="A2012" s="72"/>
      <c r="B2012" s="84"/>
      <c r="C2012" s="84"/>
      <c r="D2012" s="175"/>
      <c r="E2012" s="16"/>
      <c r="F2012" s="16"/>
      <c r="G2012" s="44"/>
      <c r="I2012" s="44"/>
      <c r="J2012" s="33"/>
      <c r="K2012" s="34"/>
    </row>
    <row r="2013" spans="1:11" ht="11.25" customHeight="1">
      <c r="A2013" s="72"/>
      <c r="B2013" s="84"/>
      <c r="C2013" s="84"/>
      <c r="D2013" s="175"/>
      <c r="E2013" s="16"/>
      <c r="F2013" s="16"/>
      <c r="G2013" s="44"/>
      <c r="I2013" s="44"/>
      <c r="J2013" s="33"/>
      <c r="K2013" s="34"/>
    </row>
    <row r="2014" spans="1:11" ht="11.25" customHeight="1">
      <c r="A2014" s="72"/>
      <c r="B2014" s="84"/>
      <c r="C2014" s="84"/>
      <c r="D2014" s="175"/>
      <c r="E2014" s="16"/>
      <c r="F2014" s="16"/>
      <c r="G2014" s="44"/>
      <c r="I2014" s="44"/>
      <c r="J2014" s="33"/>
      <c r="K2014" s="34"/>
    </row>
    <row r="2015" spans="1:11" ht="11.25" customHeight="1">
      <c r="A2015" s="72"/>
      <c r="B2015" s="84"/>
      <c r="C2015" s="84"/>
      <c r="D2015" s="175"/>
      <c r="E2015" s="16"/>
      <c r="F2015" s="16"/>
      <c r="G2015" s="44"/>
      <c r="I2015" s="44"/>
      <c r="J2015" s="33"/>
      <c r="K2015" s="34"/>
    </row>
    <row r="2016" spans="1:11" ht="11.25" customHeight="1">
      <c r="A2016" s="72"/>
      <c r="B2016" s="84"/>
      <c r="C2016" s="84"/>
      <c r="D2016" s="175"/>
      <c r="E2016" s="16"/>
      <c r="F2016" s="16"/>
      <c r="G2016" s="44"/>
      <c r="H2016" s="54"/>
      <c r="I2016" s="44"/>
      <c r="J2016" s="33"/>
      <c r="K2016" s="34"/>
    </row>
    <row r="2017" spans="1:11" ht="11.25" customHeight="1">
      <c r="A2017" s="72"/>
      <c r="B2017" s="84"/>
      <c r="C2017" s="84"/>
      <c r="D2017" s="175"/>
      <c r="E2017" s="16"/>
      <c r="F2017" s="16"/>
      <c r="G2017" s="44"/>
      <c r="H2017" s="54"/>
      <c r="I2017" s="44"/>
      <c r="J2017" s="33"/>
      <c r="K2017" s="34"/>
    </row>
    <row r="2018" spans="1:11" ht="11.25" customHeight="1">
      <c r="A2018" s="72"/>
      <c r="B2018" s="84"/>
      <c r="C2018" s="84"/>
      <c r="D2018" s="175"/>
      <c r="E2018" s="16"/>
      <c r="F2018" s="16"/>
      <c r="G2018" s="44"/>
      <c r="H2018" s="54"/>
      <c r="I2018" s="44"/>
      <c r="J2018" s="33"/>
      <c r="K2018" s="34"/>
    </row>
    <row r="2019" spans="1:11" ht="11.25" customHeight="1">
      <c r="C2019" s="84"/>
      <c r="D2019" s="175"/>
      <c r="E2019" s="16"/>
      <c r="F2019" s="16"/>
      <c r="G2019" s="44"/>
      <c r="H2019" s="54"/>
      <c r="I2019" s="44"/>
      <c r="J2019" s="33"/>
      <c r="K2019" s="34"/>
    </row>
    <row r="2020" spans="1:11" ht="11.25" customHeight="1">
      <c r="C2020" s="84"/>
      <c r="D2020" s="175"/>
      <c r="E2020" s="16"/>
      <c r="F2020" s="16"/>
      <c r="G2020" s="44"/>
      <c r="H2020" s="54"/>
      <c r="I2020" s="44"/>
      <c r="J2020" s="33"/>
      <c r="K2020" s="34"/>
    </row>
    <row r="2021" spans="1:11" ht="11.25" customHeight="1">
      <c r="C2021" s="84"/>
      <c r="D2021" s="175"/>
      <c r="E2021" s="16"/>
      <c r="F2021" s="16"/>
      <c r="G2021" s="44"/>
      <c r="H2021" s="54"/>
      <c r="I2021" s="44"/>
      <c r="J2021" s="33"/>
      <c r="K2021" s="34"/>
    </row>
    <row r="2022" spans="1:11" ht="11.25" customHeight="1">
      <c r="C2022" s="84"/>
      <c r="D2022" s="175"/>
      <c r="E2022" s="16"/>
      <c r="F2022" s="16"/>
      <c r="G2022" s="44"/>
      <c r="H2022" s="54"/>
      <c r="I2022" s="44"/>
      <c r="J2022" s="33"/>
      <c r="K2022" s="34"/>
    </row>
    <row r="2023" spans="1:11" ht="11.25" customHeight="1">
      <c r="C2023" s="84"/>
      <c r="D2023" s="175"/>
      <c r="E2023" s="16"/>
      <c r="F2023" s="16"/>
      <c r="G2023" s="44"/>
      <c r="H2023" s="54"/>
      <c r="I2023" s="44"/>
      <c r="J2023" s="33"/>
      <c r="K2023" s="34"/>
    </row>
    <row r="2024" spans="1:11" ht="11.25" customHeight="1">
      <c r="C2024" s="84"/>
      <c r="D2024" s="175"/>
      <c r="E2024" s="16"/>
      <c r="F2024" s="16"/>
      <c r="G2024" s="44"/>
      <c r="H2024" s="54"/>
      <c r="I2024" s="44"/>
      <c r="J2024" s="33"/>
      <c r="K2024" s="34"/>
    </row>
    <row r="2025" spans="1:11" ht="11.25" customHeight="1">
      <c r="C2025" s="84"/>
      <c r="D2025" s="175"/>
      <c r="E2025" s="16"/>
      <c r="F2025" s="16"/>
      <c r="G2025" s="44"/>
      <c r="H2025" s="54"/>
      <c r="I2025" s="44"/>
      <c r="J2025" s="33"/>
      <c r="K2025" s="34"/>
    </row>
  </sheetData>
  <customSheetViews>
    <customSheetView guid="{4DFA4661-23FE-11D4-8F6B-84D899715872}" showPageBreaks="1" printArea="1" showRuler="0" topLeftCell="B1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1"/>
      <headerFooter alignWithMargins="0">
        <oddFooter xml:space="preserve">&amp;L
&amp;"Arial,Cursiva"&amp;8
   </oddFooter>
      </headerFooter>
    </customSheetView>
    <customSheetView guid="{4DFA4662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2"/>
      <headerFooter alignWithMargins="0">
        <oddFooter xml:space="preserve">&amp;L
&amp;"Arial,Cursiva"&amp;8
   </oddFooter>
      </headerFooter>
    </customSheetView>
    <customSheetView guid="{4DFA4663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3"/>
      <headerFooter alignWithMargins="0">
        <oddFooter xml:space="preserve">&amp;L
&amp;"Arial,Cursiva"&amp;8
   </oddFooter>
      </headerFooter>
    </customSheetView>
    <customSheetView guid="{4DFA4664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4"/>
      <headerFooter alignWithMargins="0">
        <oddFooter xml:space="preserve">&amp;L
&amp;"Arial,Cursiva"&amp;8
   </oddFooter>
      </headerFooter>
    </customSheetView>
    <customSheetView guid="{4DFA4665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5"/>
      <headerFooter alignWithMargins="0">
        <oddFooter xml:space="preserve">&amp;L
&amp;"Arial,Cursiva"&amp;8
   </oddFooter>
      </headerFooter>
    </customSheetView>
    <customSheetView guid="{4DFA4666-23FE-11D4-8F6B-84D899715872}" showPageBreaks="1" printArea="1" showRuler="0" topLeftCell="B3">
      <selection activeCell="B3" sqref="B3:G96"/>
      <pageMargins left="0.39370078740157483" right="0.75" top="1.9685039370078741" bottom="1.0629921259842521" header="0" footer="0"/>
      <printOptions horizontalCentered="1"/>
      <pageSetup paperSize="9" orientation="portrait" horizontalDpi="360" verticalDpi="360" r:id="rId6"/>
      <headerFooter alignWithMargins="0">
        <oddFooter xml:space="preserve">&amp;L
&amp;"Arial,Cursiva"&amp;8
   </oddFooter>
      </headerFooter>
    </customSheetView>
  </customSheetViews>
  <mergeCells count="207">
    <mergeCell ref="A3:K3"/>
    <mergeCell ref="A1150:K1150"/>
    <mergeCell ref="A1029:K1029"/>
    <mergeCell ref="A1068:K1068"/>
    <mergeCell ref="A1146:K1146"/>
    <mergeCell ref="A923:K923"/>
    <mergeCell ref="A1115:K1115"/>
    <mergeCell ref="A1116:K1116"/>
    <mergeCell ref="A1118:K1118"/>
    <mergeCell ref="A1122:K1122"/>
    <mergeCell ref="A924:K924"/>
    <mergeCell ref="A1276:K1276"/>
    <mergeCell ref="A1289:K1289"/>
    <mergeCell ref="A1222:K1222"/>
    <mergeCell ref="A1205:K1205"/>
    <mergeCell ref="A1213:K1213"/>
    <mergeCell ref="A1189:K1189"/>
    <mergeCell ref="A1163:K1163"/>
    <mergeCell ref="A1168:K1168"/>
    <mergeCell ref="A1133:K1133"/>
    <mergeCell ref="A939:K939"/>
    <mergeCell ref="A945:K945"/>
    <mergeCell ref="A969:K969"/>
    <mergeCell ref="A957:K957"/>
    <mergeCell ref="A1204:K1204"/>
    <mergeCell ref="A1016:K1016"/>
    <mergeCell ref="A1120:K1120"/>
    <mergeCell ref="A960:K960"/>
    <mergeCell ref="A985:K985"/>
    <mergeCell ref="A879:K879"/>
    <mergeCell ref="A942:K942"/>
    <mergeCell ref="A946:K946"/>
    <mergeCell ref="A823:K823"/>
    <mergeCell ref="A1193:K1193"/>
    <mergeCell ref="A1181:K1181"/>
    <mergeCell ref="A971:K971"/>
    <mergeCell ref="A874:K874"/>
    <mergeCell ref="A885:K885"/>
    <mergeCell ref="A886:K886"/>
    <mergeCell ref="A1018:K1018"/>
    <mergeCell ref="A859:K859"/>
    <mergeCell ref="A867:K867"/>
    <mergeCell ref="A864:K864"/>
    <mergeCell ref="A941:K941"/>
    <mergeCell ref="A968:K968"/>
    <mergeCell ref="A984:K984"/>
    <mergeCell ref="A911:K911"/>
    <mergeCell ref="A904:K904"/>
    <mergeCell ref="A870:K870"/>
    <mergeCell ref="A399:K399"/>
    <mergeCell ref="A391:K391"/>
    <mergeCell ref="A190:K190"/>
    <mergeCell ref="A858:K858"/>
    <mergeCell ref="A807:K807"/>
    <mergeCell ref="A852:K852"/>
    <mergeCell ref="A810:K810"/>
    <mergeCell ref="A843:K843"/>
    <mergeCell ref="A856:K856"/>
    <mergeCell ref="A824:K824"/>
    <mergeCell ref="A302:K302"/>
    <mergeCell ref="A111:K111"/>
    <mergeCell ref="A142:K142"/>
    <mergeCell ref="A146:K146"/>
    <mergeCell ref="A137:K137"/>
    <mergeCell ref="A515:K515"/>
    <mergeCell ref="A429:K429"/>
    <mergeCell ref="A277:K277"/>
    <mergeCell ref="A405:K405"/>
    <mergeCell ref="A402:K402"/>
    <mergeCell ref="A640:K640"/>
    <mergeCell ref="A396:K396"/>
    <mergeCell ref="A715:K715"/>
    <mergeCell ref="A533:K533"/>
    <mergeCell ref="A576:K576"/>
    <mergeCell ref="G4:I4"/>
    <mergeCell ref="B4:C4"/>
    <mergeCell ref="A6:K6"/>
    <mergeCell ref="A406:K406"/>
    <mergeCell ref="A395:K395"/>
    <mergeCell ref="A641:K641"/>
    <mergeCell ref="A818:K818"/>
    <mergeCell ref="A729:K729"/>
    <mergeCell ref="A806:K806"/>
    <mergeCell ref="A779:K779"/>
    <mergeCell ref="A717:K717"/>
    <mergeCell ref="A388:K388"/>
    <mergeCell ref="A103:K103"/>
    <mergeCell ref="A208:K208"/>
    <mergeCell ref="A77:K77"/>
    <mergeCell ref="A115:K115"/>
    <mergeCell ref="A355:K355"/>
    <mergeCell ref="A368:K368"/>
    <mergeCell ref="A107:K107"/>
    <mergeCell ref="A312:K312"/>
    <mergeCell ref="A108:K108"/>
    <mergeCell ref="A37:K37"/>
    <mergeCell ref="A52:K52"/>
    <mergeCell ref="A60:K60"/>
    <mergeCell ref="A89:K89"/>
    <mergeCell ref="A69:K69"/>
    <mergeCell ref="A248:K248"/>
    <mergeCell ref="A384:K384"/>
    <mergeCell ref="A313:K313"/>
    <mergeCell ref="A345:K345"/>
    <mergeCell ref="A423:K423"/>
    <mergeCell ref="A7:K7"/>
    <mergeCell ref="A13:K13"/>
    <mergeCell ref="A18:K18"/>
    <mergeCell ref="A93:K93"/>
    <mergeCell ref="A23:K23"/>
    <mergeCell ref="A30:K30"/>
    <mergeCell ref="A1449:K1449"/>
    <mergeCell ref="A1452:K1452"/>
    <mergeCell ref="A385:K385"/>
    <mergeCell ref="A981:K981"/>
    <mergeCell ref="A1421:K1421"/>
    <mergeCell ref="A1441:K1441"/>
    <mergeCell ref="A1440:K1440"/>
    <mergeCell ref="A444:K444"/>
    <mergeCell ref="A517:K517"/>
    <mergeCell ref="A443:K443"/>
    <mergeCell ref="A1323:K1323"/>
    <mergeCell ref="A1180:K1180"/>
    <mergeCell ref="A1398:K1398"/>
    <mergeCell ref="A1124:K1124"/>
    <mergeCell ref="A1125:K1125"/>
    <mergeCell ref="A1324:K1324"/>
    <mergeCell ref="A1217:K1217"/>
    <mergeCell ref="A1223:K1223"/>
    <mergeCell ref="A1309:K1309"/>
    <mergeCell ref="A1151:K1151"/>
    <mergeCell ref="A1510:K1510"/>
    <mergeCell ref="A1469:K1469"/>
    <mergeCell ref="A1487:K1487"/>
    <mergeCell ref="A1490:K1490"/>
    <mergeCell ref="A1495:K1495"/>
    <mergeCell ref="A1463:K1463"/>
    <mergeCell ref="A1464:K1464"/>
    <mergeCell ref="A1776:K1776"/>
    <mergeCell ref="A1938:K1938"/>
    <mergeCell ref="A29:K29"/>
    <mergeCell ref="A36:K36"/>
    <mergeCell ref="A76:K76"/>
    <mergeCell ref="A114:K114"/>
    <mergeCell ref="A145:K145"/>
    <mergeCell ref="A276:K276"/>
    <mergeCell ref="A1385:K1385"/>
    <mergeCell ref="A1381:K1381"/>
    <mergeCell ref="A1932:K1932"/>
    <mergeCell ref="A1560:K1560"/>
    <mergeCell ref="A1812:K1812"/>
    <mergeCell ref="A1848:K1848"/>
    <mergeCell ref="A1849:K1849"/>
    <mergeCell ref="A1818:K1818"/>
    <mergeCell ref="A1829:K1829"/>
    <mergeCell ref="A1796:K1796"/>
    <mergeCell ref="A1811:K1811"/>
    <mergeCell ref="A1846:K1846"/>
    <mergeCell ref="A1807:K1807"/>
    <mergeCell ref="A1683:K1683"/>
    <mergeCell ref="A1764:K1764"/>
    <mergeCell ref="A1697:K1697"/>
    <mergeCell ref="A1732:K1732"/>
    <mergeCell ref="A1765:K1765"/>
    <mergeCell ref="A1774:K1774"/>
    <mergeCell ref="A1772:K1772"/>
    <mergeCell ref="A1788:K1788"/>
    <mergeCell ref="A1797:K1797"/>
    <mergeCell ref="A1804:K1804"/>
    <mergeCell ref="A1:K1"/>
    <mergeCell ref="A928:K928"/>
    <mergeCell ref="A1568:K1568"/>
    <mergeCell ref="A1570:K1570"/>
    <mergeCell ref="A1509:K1509"/>
    <mergeCell ref="A1523:K1523"/>
    <mergeCell ref="A1554:K1554"/>
    <mergeCell ref="A1558:K1558"/>
    <mergeCell ref="A1591:K1591"/>
    <mergeCell ref="A1565:K1565"/>
    <mergeCell ref="A2:K2"/>
    <mergeCell ref="A1526:K1526"/>
    <mergeCell ref="A299:K299"/>
    <mergeCell ref="A1467:K1467"/>
    <mergeCell ref="A1470:K1470"/>
    <mergeCell ref="A1549:K1549"/>
    <mergeCell ref="A1550:K1550"/>
    <mergeCell ref="A1537:K1537"/>
    <mergeCell ref="A1484:K1484"/>
    <mergeCell ref="A1561:K1561"/>
    <mergeCell ref="A1636:K1636"/>
    <mergeCell ref="A1635:K1635"/>
    <mergeCell ref="A1627:K1627"/>
    <mergeCell ref="A1617:K1617"/>
    <mergeCell ref="A1621:K1621"/>
    <mergeCell ref="A1595:K1595"/>
    <mergeCell ref="A1596:K1596"/>
    <mergeCell ref="A1582:K1582"/>
    <mergeCell ref="A1575:K1575"/>
    <mergeCell ref="A1571:K1571"/>
    <mergeCell ref="A1578:K1578"/>
    <mergeCell ref="A1577:K1577"/>
    <mergeCell ref="A1585:K1585"/>
    <mergeCell ref="A1681:K1681"/>
    <mergeCell ref="A1599:K1599"/>
    <mergeCell ref="A1602:K1602"/>
    <mergeCell ref="A1606:K1606"/>
    <mergeCell ref="A1605:K1605"/>
  </mergeCells>
  <phoneticPr fontId="12" type="noConversion"/>
  <printOptions horizontalCentered="1"/>
  <pageMargins left="0.27559055118110237" right="0.15748031496062992" top="0.39370078740157483" bottom="0.59055118110236227" header="0.35433070866141736" footer="0.27559055118110237"/>
  <pageSetup paperSize="9" scale="85" orientation="portrait" r:id="rId7"/>
  <headerFooter alignWithMargins="0">
    <oddFooter>&amp;C&amp;P de &amp;N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LISTA</vt:lpstr>
      <vt:lpstr>LISTA!Área_de_impresión</vt:lpstr>
      <vt:lpstr>PRECIOSPANELES</vt:lpstr>
      <vt:lpstr>LISTA!Títulos_a_imprimir</vt:lpstr>
    </vt:vector>
  </TitlesOfParts>
  <Company>Ecomagazine Conapa.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 BASSANO</dc:creator>
  <cp:lastModifiedBy>Usuario</cp:lastModifiedBy>
  <cp:lastPrinted>2014-01-16T12:19:04Z</cp:lastPrinted>
  <dcterms:created xsi:type="dcterms:W3CDTF">2002-01-17T14:04:51Z</dcterms:created>
  <dcterms:modified xsi:type="dcterms:W3CDTF">2014-01-16T12:19:48Z</dcterms:modified>
</cp:coreProperties>
</file>