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USM\Sem 2\01. CPT115\hasil kerja\06. tugasan 02\08. bahagian 03\"/>
    </mc:Choice>
  </mc:AlternateContent>
  <xr:revisionPtr revIDLastSave="0" documentId="13_ncr:1_{06324DBA-70D2-4BE2-887D-BE18C678556C}" xr6:coauthVersionLast="45" xr6:coauthVersionMax="45" xr10:uidLastSave="{00000000-0000-0000-0000-000000000000}"/>
  <bookViews>
    <workbookView xWindow="-120" yWindow="-120" windowWidth="21840" windowHeight="13140" activeTab="5" xr2:uid="{726A9079-8565-D744-9DAA-360ABBD2F628}"/>
  </bookViews>
  <sheets>
    <sheet name="Sheet1" sheetId="1" r:id="rId1"/>
    <sheet name="For Part II" sheetId="2" r:id="rId2"/>
    <sheet name="II (a)" sheetId="3" r:id="rId3"/>
    <sheet name="II (b)" sheetId="4" r:id="rId4"/>
    <sheet name="II (c)" sheetId="5" r:id="rId5"/>
    <sheet name="III (pseudocode)" sheetId="8" r:id="rId6"/>
    <sheet name="III (flowchart)" sheetId="9" r:id="rId7"/>
    <sheet name="III (codes)" sheetId="6" r:id="rId8"/>
    <sheet name="III (result)" sheetId="7" r:id="rId9"/>
  </sheets>
  <definedNames>
    <definedName name="_xlnm._FilterDatabase" localSheetId="1" hidden="1">'For Part II'!$C$1:$C$36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5" l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3" i="5" s="1"/>
  <c r="E31" i="5" l="1"/>
  <c r="E26" i="5"/>
  <c r="E8" i="5"/>
  <c r="E7" i="5"/>
  <c r="D14" i="5"/>
  <c r="E14" i="5" s="1"/>
  <c r="D32" i="5"/>
  <c r="E32" i="5" s="1"/>
  <c r="D31" i="5"/>
  <c r="D30" i="5"/>
  <c r="E30" i="5" s="1"/>
  <c r="D29" i="5"/>
  <c r="E29" i="5" s="1"/>
  <c r="D28" i="5"/>
  <c r="E28" i="5" s="1"/>
  <c r="D27" i="5"/>
  <c r="E27" i="5" s="1"/>
  <c r="D26" i="5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D7" i="5"/>
  <c r="D6" i="5"/>
  <c r="E6" i="5" s="1"/>
  <c r="D5" i="5"/>
  <c r="E5" i="5" s="1"/>
  <c r="D4" i="5"/>
  <c r="E4" i="5" s="1"/>
  <c r="D3" i="5"/>
  <c r="E3" i="5" s="1"/>
  <c r="D2" i="5"/>
  <c r="E2" i="5" s="1"/>
  <c r="I2" i="4"/>
  <c r="A33" i="4"/>
  <c r="C33" i="5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33" i="4" s="1"/>
  <c r="E2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33" i="4"/>
  <c r="C33" i="3"/>
  <c r="A37" i="2"/>
  <c r="E33" i="5" l="1"/>
  <c r="I2" i="5" s="1"/>
  <c r="O6" i="1"/>
  <c r="O7" i="1"/>
  <c r="O8" i="1"/>
  <c r="O9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D1" authorId="0" shapeId="0" xr:uid="{FCB7B763-4CBA-45DA-B880-65B7CB4D8B8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Deviation from mean</t>
        </r>
      </text>
    </comment>
    <comment ref="E1" authorId="0" shapeId="0" xr:uid="{F486EA62-E06B-4FA5-8251-3533847DD18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The square of the deviation</t>
        </r>
      </text>
    </comment>
  </commentList>
</comments>
</file>

<file path=xl/sharedStrings.xml><?xml version="1.0" encoding="utf-8"?>
<sst xmlns="http://schemas.openxmlformats.org/spreadsheetml/2006/main" count="285" uniqueCount="165">
  <si>
    <t>Age</t>
  </si>
  <si>
    <t>Gender</t>
  </si>
  <si>
    <t xml:space="preserve">Weight </t>
  </si>
  <si>
    <t>Hight</t>
  </si>
  <si>
    <t>body mass index (BMI)</t>
  </si>
  <si>
    <t>Week 1</t>
  </si>
  <si>
    <t>Monday</t>
  </si>
  <si>
    <t>Tuesday</t>
  </si>
  <si>
    <t>Wednesday</t>
  </si>
  <si>
    <t>Thursday</t>
  </si>
  <si>
    <t>Friday</t>
  </si>
  <si>
    <t xml:space="preserve">Saturday </t>
  </si>
  <si>
    <t>Sunday</t>
  </si>
  <si>
    <t>Phyisical activity level (PAL)</t>
  </si>
  <si>
    <t>Basal metabolic rate (BMR)</t>
  </si>
  <si>
    <t>Energy Expenditure (EE)</t>
  </si>
  <si>
    <t>Self-reported total calories intake</t>
  </si>
  <si>
    <t>Activity Level</t>
  </si>
  <si>
    <t>Sedentary: little or no exercise</t>
  </si>
  <si>
    <t>Exercise 1-3 times/week</t>
  </si>
  <si>
    <t>Exercise 4-5 times/week</t>
  </si>
  <si>
    <t>Daily exercise or intense exercise 3-4 times/week</t>
  </si>
  <si>
    <t>Intense exercise 6-7 times/week</t>
  </si>
  <si>
    <t>Very intense exercise daily, or physical job</t>
  </si>
  <si>
    <t>Calorie = EE</t>
  </si>
  <si>
    <t>No = PAL</t>
  </si>
  <si>
    <t xml:space="preserve">Student No./ Name </t>
  </si>
  <si>
    <t>Total meal details for each day</t>
  </si>
  <si>
    <t>1/ Wong Chong Yang</t>
  </si>
  <si>
    <t>Male</t>
  </si>
  <si>
    <t>rice,chicken,egg,cabbage,rolled oats</t>
  </si>
  <si>
    <t>rice,pork,egg,smoked duck salad,rolled oats</t>
  </si>
  <si>
    <t>rice,grilled salmon,broccoli,carrot,potato,egg</t>
  </si>
  <si>
    <t>rice,catfish,egg,cabbage,cookie,rolled oats</t>
  </si>
  <si>
    <t>rice,chicken,egg,greens,cookie,rolled oats</t>
  </si>
  <si>
    <t>rice,chicken,egg,tempeh,cabbage,cookie,rolled oats</t>
  </si>
  <si>
    <t>rice,roasted chicken,egg,asparagus bean,cauliflower,cookie,rolled oats</t>
  </si>
  <si>
    <t>2/ Taki Eddine TORKI</t>
  </si>
  <si>
    <t>burger,coke</t>
  </si>
  <si>
    <t>fried chicken, orange drink</t>
  </si>
  <si>
    <t>rice,chicken,eggs</t>
  </si>
  <si>
    <t>burger, apple cider</t>
  </si>
  <si>
    <t>rice,eggs</t>
  </si>
  <si>
    <t>fired chicken, apple juice</t>
  </si>
  <si>
    <t>burger, lemon tea</t>
  </si>
  <si>
    <t>3/ Nurul Fasihah Binti Abd Razak</t>
  </si>
  <si>
    <t>Female</t>
  </si>
  <si>
    <t>beef rendang, clams, compressed rice cake, cookies</t>
  </si>
  <si>
    <t>cake,rice,fried chicken,lontong</t>
  </si>
  <si>
    <t>fried rice,rice,grilled fish,mango, salad</t>
  </si>
  <si>
    <t>laksa,egg,cucumber,mango,cookies</t>
  </si>
  <si>
    <t>roti canai,rice,fried fish,soup,mango</t>
  </si>
  <si>
    <t>4/ Nor Islahiah</t>
  </si>
  <si>
    <t>date,chocolate,rice,green bean,porridge,boiled potato,mixed veggie,fried banana,toufu</t>
  </si>
  <si>
    <t>date,stir fried peas,fruit pickle,watermelon,cekodok,rice,rose fish</t>
  </si>
  <si>
    <t>cekodok,rice,fried egg,curry,wheat porridge,boiled potato,curry noodle,pudding</t>
  </si>
  <si>
    <t>peanut butter and jelly sandwich,fired koey tiow</t>
  </si>
  <si>
    <t>fried rice,chicken nugget,watermelon</t>
  </si>
  <si>
    <t>fried rice,fried koey tiow,kickapoo drink</t>
  </si>
  <si>
    <t>date,chicken nugget,fried mee-hoon,rice,fried fish,curry,boiled potato,craker,sardine sambal</t>
  </si>
  <si>
    <t>rice,egg,prawn sambal, fried fish, mustard green</t>
  </si>
  <si>
    <t>nasi lemak,rice, squid sambal, fried fish,ulam</t>
  </si>
  <si>
    <t>5/ Wan Atifah Nur Alia</t>
  </si>
  <si>
    <t>chicken chop, cheesy wedges, cookies</t>
  </si>
  <si>
    <t>chicken fingers, fried chicken</t>
  </si>
  <si>
    <t>burger,fried chicken</t>
  </si>
  <si>
    <t>nasi lemak, chicken rice</t>
  </si>
  <si>
    <t>rice, curry, cookies</t>
  </si>
  <si>
    <t>fried chicken,rice</t>
  </si>
  <si>
    <t>nasi lemak</t>
  </si>
  <si>
    <t>Frequency (f)</t>
  </si>
  <si>
    <t>Calories per day (x)</t>
  </si>
  <si>
    <t>Relative frequency (rf)</t>
  </si>
  <si>
    <t>Total Calories</t>
  </si>
  <si>
    <t>/</t>
  </si>
  <si>
    <t>//</t>
  </si>
  <si>
    <t>///</t>
  </si>
  <si>
    <t>Tally</t>
  </si>
  <si>
    <t>MIN</t>
  </si>
  <si>
    <t>MAX</t>
  </si>
  <si>
    <t>MEAN</t>
  </si>
  <si>
    <t>MODE</t>
  </si>
  <si>
    <t>Product (x.f)</t>
  </si>
  <si>
    <t>Relative frequency (rf) (clean)</t>
  </si>
  <si>
    <t>Product (x.f) (clean)</t>
  </si>
  <si>
    <t>aka the</t>
  </si>
  <si>
    <t>lowest</t>
  </si>
  <si>
    <t>value in x</t>
  </si>
  <si>
    <t>highest</t>
  </si>
  <si>
    <t>most</t>
  </si>
  <si>
    <t>frequent</t>
  </si>
  <si>
    <t>average</t>
  </si>
  <si>
    <t>value of</t>
  </si>
  <si>
    <t>x</t>
  </si>
  <si>
    <r>
      <t xml:space="preserve">aka </t>
    </r>
    <r>
      <rPr>
        <sz val="12"/>
        <color theme="1"/>
        <rFont val="Calibri"/>
        <family val="2"/>
      </rPr>
      <t>∑(x.f)</t>
    </r>
  </si>
  <si>
    <t>/∑f</t>
  </si>
  <si>
    <t>Standard deviation</t>
  </si>
  <si>
    <t>Variance</t>
  </si>
  <si>
    <t>aka Total</t>
  </si>
  <si>
    <t>Product</t>
  </si>
  <si>
    <t>divided by</t>
  </si>
  <si>
    <t>Total</t>
  </si>
  <si>
    <t>Frequency</t>
  </si>
  <si>
    <t>x - mean (1247.87)</t>
  </si>
  <si>
    <t>(x - mean)^2</t>
  </si>
  <si>
    <t>total of x</t>
  </si>
  <si>
    <t>of x</t>
  </si>
  <si>
    <t>total of</t>
  </si>
  <si>
    <t>frequency</t>
  </si>
  <si>
    <t>/ ∑f</t>
  </si>
  <si>
    <t>aka the square root</t>
  </si>
  <si>
    <t>of variance</t>
  </si>
  <si>
    <t>((x - mean)^2)*f</t>
  </si>
  <si>
    <t>minus mean</t>
  </si>
  <si>
    <t>multiplied</t>
  </si>
  <si>
    <t>by the</t>
  </si>
  <si>
    <t>frequency of</t>
  </si>
  <si>
    <t>aka ∑ ((f)</t>
  </si>
  <si>
    <t>(x - mean)^2)</t>
  </si>
  <si>
    <r>
      <t xml:space="preserve">aka </t>
    </r>
    <r>
      <rPr>
        <sz val="12"/>
        <color theme="1"/>
        <rFont val="Calibri"/>
        <family val="2"/>
      </rPr>
      <t>√variance</t>
    </r>
  </si>
  <si>
    <t>#import the required modules</t>
  </si>
  <si>
    <t>import numpy as np</t>
  </si>
  <si>
    <t>from statistics import mode</t>
  </si>
  <si>
    <t>import matplotlib.pyplot as plt</t>
  </si>
  <si>
    <t>calories = [1417, 1611, 1483, 1651, 1333, 1368, 1359, #CY</t>
  </si>
  <si>
    <t xml:space="preserve">            1390, 1381,  652, 1390,  352, 1381, 1390, #Taki</t>
  </si>
  <si>
    <t xml:space="preserve">            1060, 1205 ,1210 ,1020,  940,  880,  940, #Fasihah</t>
  </si>
  <si>
    <t xml:space="preserve">            1701,1170.5,1627.5,2456,1221.5,1294,1044, #Islahiah</t>
  </si>
  <si>
    <t xml:space="preserve">             934, 1095, 1196, 1310,  980,  984, 1249] #Atifah</t>
  </si>
  <si>
    <t>print("Maximum calories intake:",max(calories))</t>
  </si>
  <si>
    <t>print("\nMinimum calories intake:",min(calories))</t>
  </si>
  <si>
    <t>print("\nMode calories intake:", mode(calories))</t>
  </si>
  <si>
    <t>print("\nFrequency of mode:",calories.count(mode(calories)))</t>
  </si>
  <si>
    <t>print("\nMean calories intake:", np.mean(calories))</t>
  </si>
  <si>
    <t>print("\nVariance:",np.var(calories))</t>
  </si>
  <si>
    <t>print("\nStandard deviation:",np.std(calories))</t>
  </si>
  <si>
    <t xml:space="preserve">plt.title('Boxplot for calories intake') </t>
  </si>
  <si>
    <t>plt.boxplot(calories)</t>
  </si>
  <si>
    <t>plt.show()</t>
  </si>
  <si>
    <t xml:space="preserve">plt.title('Histogram for calories intake') </t>
  </si>
  <si>
    <t>plt.hist(calories)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</si>
  <si>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Start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</si>
  <si>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Import modules numpy as np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</si>
  <si>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Import function mode from modules statistics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</si>
  <si>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Import modules matplotlib.plyplot as plt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</si>
  <si>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Define and initialize array variable for self-reported total calories intake as calories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</si>
  <si>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Find the maximum value of the array (calories)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</si>
  <si>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Display the maximum value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</si>
  <si>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Find the minimum value of the array (calories)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</si>
  <si>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Display the minimum value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</si>
  <si>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Find the mode value of the array (calories) using statistics module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</si>
  <si>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mode value using statistics module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</si>
  <si>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Find the frequency of the mode value of the array (calories) using statistics module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</si>
  <si>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frequency of the mode value using statistics module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</si>
  <si>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Calculate the mean value of the array (calories) using numpy module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</si>
  <si>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mean value using numpy module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</si>
  <si>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Calculate the variance value of the array (calories) using numpy module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</si>
  <si>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variance value using numpy module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</si>
  <si>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Calculate the standard deviation value of the array (calories) using numpy module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</si>
  <si>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standard deviation value using numpy module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</si>
  <si>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Set up boxplot based on the array (calories) using matplotlib.plyplot module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</si>
  <si>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boxplot using matplotlib.plyplot module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</si>
  <si>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Set up histogram based on the array (calories) using matplotlib.plyplot module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</si>
  <si>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Display the histogram using matplotlib.plyplot module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</si>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</sst>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7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0" fillId="5" borderId="1" xfId="0" applyFill="1" applyBorder="1"/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3" fontId="4" fillId="5" borderId="1" xfId="0" applyNumberFormat="1" applyFont="1" applyFill="1" applyBorder="1" applyAlignment="1">
      <alignment horizontal="left"/>
    </xf>
    <xf numFmtId="3" fontId="0" fillId="5" borderId="1" xfId="0" applyNumberFormat="1" applyFill="1" applyBorder="1" applyAlignment="1">
      <alignment horizontal="left"/>
    </xf>
    <xf numFmtId="0" fontId="5" fillId="6" borderId="1" xfId="0" applyFont="1" applyFill="1" applyBorder="1"/>
    <xf numFmtId="2" fontId="0" fillId="0" borderId="1" xfId="0" applyNumberFormat="1" applyBorder="1"/>
    <xf numFmtId="0" fontId="5" fillId="6" borderId="0" xfId="0" applyFont="1" applyFill="1" applyBorder="1"/>
    <xf numFmtId="0" fontId="5" fillId="6" borderId="0" xfId="0" applyFont="1" applyFill="1"/>
    <xf numFmtId="0" fontId="0" fillId="7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 applyAlignment="1">
      <alignment horizontal="left"/>
    </xf>
    <xf numFmtId="0" fontId="7" fillId="6" borderId="0" xfId="0" applyFont="1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2" fontId="0" fillId="4" borderId="1" xfId="0" applyNumberFormat="1" applyFill="1" applyBorder="1"/>
    <xf numFmtId="2" fontId="0" fillId="0" borderId="1" xfId="0" applyNumberFormat="1" applyFill="1" applyBorder="1"/>
    <xf numFmtId="2" fontId="5" fillId="6" borderId="0" xfId="0" applyNumberFormat="1" applyFont="1" applyFill="1"/>
    <xf numFmtId="0" fontId="6" fillId="0" borderId="0" xfId="0" applyFont="1"/>
    <xf numFmtId="0" fontId="0" fillId="0" borderId="0" xfId="0" quotePrefix="1"/>
    <xf numFmtId="0" fontId="5" fillId="6" borderId="1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161925</xdr:rowOff>
    </xdr:from>
    <xdr:to>
      <xdr:col>7</xdr:col>
      <xdr:colOff>645162</xdr:colOff>
      <xdr:row>40</xdr:row>
      <xdr:rowOff>9519</xdr:rowOff>
    </xdr:to>
    <xdr:grpSp>
      <xdr:nvGrpSpPr>
        <xdr:cNvPr id="2" name="Kumpulan 1">
          <a:extLst>
            <a:ext uri="{FF2B5EF4-FFF2-40B4-BE49-F238E27FC236}">
              <a16:creationId xmlns:a16="http://schemas.microsoft.com/office/drawing/2014/main" id="{63C8E4A2-976D-42F7-AE26-28EFB13AAD38}"/>
            </a:ext>
          </a:extLst>
        </xdr:cNvPr>
        <xdr:cNvGrpSpPr/>
      </xdr:nvGrpSpPr>
      <xdr:grpSpPr>
        <a:xfrm>
          <a:off x="161926" y="161925"/>
          <a:ext cx="5283836" cy="7848594"/>
          <a:chOff x="0" y="0"/>
          <a:chExt cx="5284197" cy="7849139"/>
        </a:xfrm>
      </xdr:grpSpPr>
      <xdr:sp macro="" textlink="">
        <xdr:nvSpPr>
          <xdr:cNvPr id="3" name="Bujur 2">
            <a:extLst>
              <a:ext uri="{FF2B5EF4-FFF2-40B4-BE49-F238E27FC236}">
                <a16:creationId xmlns:a16="http://schemas.microsoft.com/office/drawing/2014/main" id="{BFA5BD27-7B54-41A2-BDFD-F38E9C3D1ECF}"/>
              </a:ext>
            </a:extLst>
          </xdr:cNvPr>
          <xdr:cNvSpPr/>
        </xdr:nvSpPr>
        <xdr:spPr>
          <a:xfrm>
            <a:off x="2225615" y="0"/>
            <a:ext cx="866775" cy="447675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Start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Segi Empat Tepat 3">
            <a:extLst>
              <a:ext uri="{FF2B5EF4-FFF2-40B4-BE49-F238E27FC236}">
                <a16:creationId xmlns:a16="http://schemas.microsoft.com/office/drawing/2014/main" id="{5D7188FD-9DD1-4A9C-AD20-BB9F97FDF1FC}"/>
              </a:ext>
            </a:extLst>
          </xdr:cNvPr>
          <xdr:cNvSpPr/>
        </xdr:nvSpPr>
        <xdr:spPr>
          <a:xfrm>
            <a:off x="8626" y="776377"/>
            <a:ext cx="5268035" cy="286603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Import required modules (numpy, statistics, matplotlib.plyplot)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Segi Empat Tepat 4">
            <a:extLst>
              <a:ext uri="{FF2B5EF4-FFF2-40B4-BE49-F238E27FC236}">
                <a16:creationId xmlns:a16="http://schemas.microsoft.com/office/drawing/2014/main" id="{2C2CA844-8063-439F-8FEA-5DA6C5A41160}"/>
              </a:ext>
            </a:extLst>
          </xdr:cNvPr>
          <xdr:cNvSpPr/>
        </xdr:nvSpPr>
        <xdr:spPr>
          <a:xfrm>
            <a:off x="17253" y="1319841"/>
            <a:ext cx="5266944" cy="2834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Define and initialize array variable for self-reported total calories intake (calories)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Segi Empat Tepat 5">
            <a:extLst>
              <a:ext uri="{FF2B5EF4-FFF2-40B4-BE49-F238E27FC236}">
                <a16:creationId xmlns:a16="http://schemas.microsoft.com/office/drawing/2014/main" id="{8A287583-D2EF-42D7-85B2-E1290269A334}"/>
              </a:ext>
            </a:extLst>
          </xdr:cNvPr>
          <xdr:cNvSpPr/>
        </xdr:nvSpPr>
        <xdr:spPr>
          <a:xfrm>
            <a:off x="17253" y="1854679"/>
            <a:ext cx="5266944" cy="2834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maximum value of the array (calories)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Segi Empat Tepat 6">
            <a:extLst>
              <a:ext uri="{FF2B5EF4-FFF2-40B4-BE49-F238E27FC236}">
                <a16:creationId xmlns:a16="http://schemas.microsoft.com/office/drawing/2014/main" id="{683E40BC-1170-44A7-815D-4E7A9642DB86}"/>
              </a:ext>
            </a:extLst>
          </xdr:cNvPr>
          <xdr:cNvSpPr/>
        </xdr:nvSpPr>
        <xdr:spPr>
          <a:xfrm>
            <a:off x="17253" y="2398143"/>
            <a:ext cx="5266944" cy="283464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minimum value of the array (calories)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Segi Empat Tepat 7">
            <a:extLst>
              <a:ext uri="{FF2B5EF4-FFF2-40B4-BE49-F238E27FC236}">
                <a16:creationId xmlns:a16="http://schemas.microsoft.com/office/drawing/2014/main" id="{C13D33F3-12C4-4B90-B7D4-68BBA7D3DFC8}"/>
              </a:ext>
            </a:extLst>
          </xdr:cNvPr>
          <xdr:cNvSpPr/>
        </xdr:nvSpPr>
        <xdr:spPr>
          <a:xfrm>
            <a:off x="17253" y="2950234"/>
            <a:ext cx="5266690" cy="28321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mode value of the array (calories) using statistics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Segi Empat Tepat 8">
            <a:extLst>
              <a:ext uri="{FF2B5EF4-FFF2-40B4-BE49-F238E27FC236}">
                <a16:creationId xmlns:a16="http://schemas.microsoft.com/office/drawing/2014/main" id="{A2893E88-2C6A-4CC4-B149-B390BBC3BE73}"/>
              </a:ext>
            </a:extLst>
          </xdr:cNvPr>
          <xdr:cNvSpPr/>
        </xdr:nvSpPr>
        <xdr:spPr>
          <a:xfrm>
            <a:off x="8626" y="3510951"/>
            <a:ext cx="5266690" cy="46609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frequency of the mode value of the array (calories) 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using statistics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Segi Empat Tepat 9">
            <a:extLst>
              <a:ext uri="{FF2B5EF4-FFF2-40B4-BE49-F238E27FC236}">
                <a16:creationId xmlns:a16="http://schemas.microsoft.com/office/drawing/2014/main" id="{F7492D5B-F3DC-4CF3-B295-E4C87534C323}"/>
              </a:ext>
            </a:extLst>
          </xdr:cNvPr>
          <xdr:cNvSpPr/>
        </xdr:nvSpPr>
        <xdr:spPr>
          <a:xfrm>
            <a:off x="17253" y="4244196"/>
            <a:ext cx="5266690" cy="28321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mean value of the array (calories) using numpy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Segi Empat Tepat 10">
            <a:extLst>
              <a:ext uri="{FF2B5EF4-FFF2-40B4-BE49-F238E27FC236}">
                <a16:creationId xmlns:a16="http://schemas.microsoft.com/office/drawing/2014/main" id="{267FC10A-ADF6-4D33-B949-3BDC1162547B}"/>
              </a:ext>
            </a:extLst>
          </xdr:cNvPr>
          <xdr:cNvSpPr/>
        </xdr:nvSpPr>
        <xdr:spPr>
          <a:xfrm>
            <a:off x="0" y="4804913"/>
            <a:ext cx="5266690" cy="28321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variance value of the array (calories) using numpy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Segi Empat Tepat 11">
            <a:extLst>
              <a:ext uri="{FF2B5EF4-FFF2-40B4-BE49-F238E27FC236}">
                <a16:creationId xmlns:a16="http://schemas.microsoft.com/office/drawing/2014/main" id="{6D092BCA-785E-4B74-B4AD-6E09EA2AD489}"/>
              </a:ext>
            </a:extLst>
          </xdr:cNvPr>
          <xdr:cNvSpPr/>
        </xdr:nvSpPr>
        <xdr:spPr>
          <a:xfrm>
            <a:off x="0" y="5357004"/>
            <a:ext cx="5266690" cy="46609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Calculate and display the standard deviation value of the array (calories) 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using numpy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Segi Empat Tepat 12">
            <a:extLst>
              <a:ext uri="{FF2B5EF4-FFF2-40B4-BE49-F238E27FC236}">
                <a16:creationId xmlns:a16="http://schemas.microsoft.com/office/drawing/2014/main" id="{5C715F94-C78F-4925-9B54-EA7E4BBF6776}"/>
              </a:ext>
            </a:extLst>
          </xdr:cNvPr>
          <xdr:cNvSpPr/>
        </xdr:nvSpPr>
        <xdr:spPr>
          <a:xfrm>
            <a:off x="8626" y="6107502"/>
            <a:ext cx="5266690" cy="283210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Set up and display boxplot based on the array (calories) using matplotlib.plyplot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Segi Empat Tepat 13">
            <a:extLst>
              <a:ext uri="{FF2B5EF4-FFF2-40B4-BE49-F238E27FC236}">
                <a16:creationId xmlns:a16="http://schemas.microsoft.com/office/drawing/2014/main" id="{465D56EF-F22C-4921-A46D-61F19166D90E}"/>
              </a:ext>
            </a:extLst>
          </xdr:cNvPr>
          <xdr:cNvSpPr/>
        </xdr:nvSpPr>
        <xdr:spPr>
          <a:xfrm>
            <a:off x="8626" y="6659592"/>
            <a:ext cx="5266690" cy="46545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Set up and display histogram based on the array (calories) 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using matplotlib.plyplot module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Bujur 14">
            <a:extLst>
              <a:ext uri="{FF2B5EF4-FFF2-40B4-BE49-F238E27FC236}">
                <a16:creationId xmlns:a16="http://schemas.microsoft.com/office/drawing/2014/main" id="{90FE65AC-340A-4687-93BD-FDC1EE8E20DD}"/>
              </a:ext>
            </a:extLst>
          </xdr:cNvPr>
          <xdr:cNvSpPr/>
        </xdr:nvSpPr>
        <xdr:spPr>
          <a:xfrm>
            <a:off x="2234241" y="7401464"/>
            <a:ext cx="866775" cy="447675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100">
                <a:effectLst/>
                <a:ea typeface="Calibri" panose="020F0502020204030204" pitchFamily="34" charset="0"/>
                <a:cs typeface="Times New Roman" panose="02020603050405020304" pitchFamily="18" charset="0"/>
              </a:rPr>
              <a:t>End</a:t>
            </a:r>
            <a:endParaRPr lang="en-MY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cxnSp macro="">
        <xdr:nvCxnSpPr>
          <xdr:cNvPr id="16" name="Penyambung Anak Panah Lurus 15">
            <a:extLst>
              <a:ext uri="{FF2B5EF4-FFF2-40B4-BE49-F238E27FC236}">
                <a16:creationId xmlns:a16="http://schemas.microsoft.com/office/drawing/2014/main" id="{04B6DAAD-83B4-42E6-9D83-7140749B5998}"/>
              </a:ext>
            </a:extLst>
          </xdr:cNvPr>
          <xdr:cNvCxnSpPr/>
        </xdr:nvCxnSpPr>
        <xdr:spPr>
          <a:xfrm>
            <a:off x="2664124" y="448573"/>
            <a:ext cx="0" cy="3238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Penyambung Anak Panah Lurus 16">
            <a:extLst>
              <a:ext uri="{FF2B5EF4-FFF2-40B4-BE49-F238E27FC236}">
                <a16:creationId xmlns:a16="http://schemas.microsoft.com/office/drawing/2014/main" id="{A5D9224B-1E68-4CFD-B747-4A97ADF902F0}"/>
              </a:ext>
            </a:extLst>
          </xdr:cNvPr>
          <xdr:cNvCxnSpPr/>
        </xdr:nvCxnSpPr>
        <xdr:spPr>
          <a:xfrm>
            <a:off x="2664124" y="1061049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Penyambung Anak Panah Lurus 17">
            <a:extLst>
              <a:ext uri="{FF2B5EF4-FFF2-40B4-BE49-F238E27FC236}">
                <a16:creationId xmlns:a16="http://schemas.microsoft.com/office/drawing/2014/main" id="{B2315B6F-42BB-432B-ABF6-DC630C8729E2}"/>
              </a:ext>
            </a:extLst>
          </xdr:cNvPr>
          <xdr:cNvCxnSpPr/>
        </xdr:nvCxnSpPr>
        <xdr:spPr>
          <a:xfrm>
            <a:off x="2664124" y="1595887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Penyambung Anak Panah Lurus 18">
            <a:extLst>
              <a:ext uri="{FF2B5EF4-FFF2-40B4-BE49-F238E27FC236}">
                <a16:creationId xmlns:a16="http://schemas.microsoft.com/office/drawing/2014/main" id="{F878A94D-8A2E-4682-B2A8-2D76A0774445}"/>
              </a:ext>
            </a:extLst>
          </xdr:cNvPr>
          <xdr:cNvCxnSpPr/>
        </xdr:nvCxnSpPr>
        <xdr:spPr>
          <a:xfrm>
            <a:off x="2664124" y="2130724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Penyambung Anak Panah Lurus 19">
            <a:extLst>
              <a:ext uri="{FF2B5EF4-FFF2-40B4-BE49-F238E27FC236}">
                <a16:creationId xmlns:a16="http://schemas.microsoft.com/office/drawing/2014/main" id="{F30D8F8C-10DF-4281-A828-33930A20D7D2}"/>
              </a:ext>
            </a:extLst>
          </xdr:cNvPr>
          <xdr:cNvCxnSpPr/>
        </xdr:nvCxnSpPr>
        <xdr:spPr>
          <a:xfrm>
            <a:off x="2664124" y="2691441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Penyambung Anak Panah Lurus 20">
            <a:extLst>
              <a:ext uri="{FF2B5EF4-FFF2-40B4-BE49-F238E27FC236}">
                <a16:creationId xmlns:a16="http://schemas.microsoft.com/office/drawing/2014/main" id="{AA606A8C-35EC-45FD-9DCE-ABDB1D3DBE46}"/>
              </a:ext>
            </a:extLst>
          </xdr:cNvPr>
          <xdr:cNvCxnSpPr/>
        </xdr:nvCxnSpPr>
        <xdr:spPr>
          <a:xfrm>
            <a:off x="2664124" y="3243532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Penyambung Anak Panah Lurus 21">
            <a:extLst>
              <a:ext uri="{FF2B5EF4-FFF2-40B4-BE49-F238E27FC236}">
                <a16:creationId xmlns:a16="http://schemas.microsoft.com/office/drawing/2014/main" id="{D83563DF-508E-4DA5-AC0C-1EFEA1727E94}"/>
              </a:ext>
            </a:extLst>
          </xdr:cNvPr>
          <xdr:cNvCxnSpPr/>
        </xdr:nvCxnSpPr>
        <xdr:spPr>
          <a:xfrm>
            <a:off x="2664124" y="3976777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" name="Penyambung Anak Panah Lurus 22">
            <a:extLst>
              <a:ext uri="{FF2B5EF4-FFF2-40B4-BE49-F238E27FC236}">
                <a16:creationId xmlns:a16="http://schemas.microsoft.com/office/drawing/2014/main" id="{79850089-770E-4348-A393-899BF3B4F925}"/>
              </a:ext>
            </a:extLst>
          </xdr:cNvPr>
          <xdr:cNvCxnSpPr/>
        </xdr:nvCxnSpPr>
        <xdr:spPr>
          <a:xfrm>
            <a:off x="2664124" y="4528868"/>
            <a:ext cx="0" cy="26289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Penyambung Anak Panah Lurus 23">
            <a:extLst>
              <a:ext uri="{FF2B5EF4-FFF2-40B4-BE49-F238E27FC236}">
                <a16:creationId xmlns:a16="http://schemas.microsoft.com/office/drawing/2014/main" id="{78381C5D-D15E-491E-96B2-32DF36693FA2}"/>
              </a:ext>
            </a:extLst>
          </xdr:cNvPr>
          <xdr:cNvCxnSpPr/>
        </xdr:nvCxnSpPr>
        <xdr:spPr>
          <a:xfrm>
            <a:off x="2664124" y="5089585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Penyambung Anak Panah Lurus 24">
            <a:extLst>
              <a:ext uri="{FF2B5EF4-FFF2-40B4-BE49-F238E27FC236}">
                <a16:creationId xmlns:a16="http://schemas.microsoft.com/office/drawing/2014/main" id="{6EFF1296-7FA5-4F89-8675-9B203457DE27}"/>
              </a:ext>
            </a:extLst>
          </xdr:cNvPr>
          <xdr:cNvCxnSpPr/>
        </xdr:nvCxnSpPr>
        <xdr:spPr>
          <a:xfrm>
            <a:off x="2672751" y="5831456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Penyambung Anak Panah Lurus 25">
            <a:extLst>
              <a:ext uri="{FF2B5EF4-FFF2-40B4-BE49-F238E27FC236}">
                <a16:creationId xmlns:a16="http://schemas.microsoft.com/office/drawing/2014/main" id="{08CF21AF-D20F-43EA-BFEF-B60F803D719D}"/>
              </a:ext>
            </a:extLst>
          </xdr:cNvPr>
          <xdr:cNvCxnSpPr/>
        </xdr:nvCxnSpPr>
        <xdr:spPr>
          <a:xfrm>
            <a:off x="2672751" y="6392173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Penyambung Anak Panah Lurus 26">
            <a:extLst>
              <a:ext uri="{FF2B5EF4-FFF2-40B4-BE49-F238E27FC236}">
                <a16:creationId xmlns:a16="http://schemas.microsoft.com/office/drawing/2014/main" id="{B5B26CCC-F406-47E8-BD9A-08CBEA48BF96}"/>
              </a:ext>
            </a:extLst>
          </xdr:cNvPr>
          <xdr:cNvCxnSpPr/>
        </xdr:nvCxnSpPr>
        <xdr:spPr>
          <a:xfrm>
            <a:off x="2672751" y="7125419"/>
            <a:ext cx="0" cy="26309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684086</xdr:colOff>
      <xdr:row>40</xdr:row>
      <xdr:rowOff>189476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12620B5F-5325-40AE-9890-5ADF719FE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714286" cy="81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Pejaba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ejabat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ejabat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86A9-A236-AE40-B71D-64F5E1CDB98C}">
  <dimension ref="A2:U20"/>
  <sheetViews>
    <sheetView zoomScale="70" zoomScaleNormal="70" workbookViewId="0">
      <selection activeCell="I8" sqref="I8"/>
    </sheetView>
  </sheetViews>
  <sheetFormatPr defaultColWidth="10.625" defaultRowHeight="15.75" x14ac:dyDescent="0.25"/>
  <cols>
    <col min="1" max="1" width="18" customWidth="1"/>
    <col min="6" max="6" width="20.875" customWidth="1"/>
    <col min="7" max="7" width="24" customWidth="1"/>
    <col min="8" max="8" width="13.875" customWidth="1"/>
    <col min="9" max="9" width="13" customWidth="1"/>
    <col min="15" max="15" width="16.375" customWidth="1"/>
    <col min="16" max="16" width="11" customWidth="1"/>
    <col min="17" max="17" width="10.125" customWidth="1"/>
    <col min="18" max="18" width="47.375" customWidth="1"/>
    <col min="19" max="19" width="22.375" customWidth="1"/>
    <col min="21" max="21" width="14.5" customWidth="1"/>
  </cols>
  <sheetData>
    <row r="2" spans="1:21" x14ac:dyDescent="0.25">
      <c r="A2" s="2"/>
      <c r="B2" s="2"/>
      <c r="C2" s="2"/>
      <c r="D2" s="2"/>
      <c r="E2" s="2"/>
      <c r="F2" s="2"/>
      <c r="G2" s="2"/>
      <c r="H2" s="43" t="s">
        <v>16</v>
      </c>
      <c r="I2" s="39"/>
      <c r="J2" s="39"/>
      <c r="K2" s="39"/>
      <c r="L2" s="39"/>
      <c r="M2" s="39"/>
      <c r="N2" s="39"/>
      <c r="O2" s="44"/>
      <c r="P2" s="39" t="s">
        <v>13</v>
      </c>
      <c r="Q2" s="39"/>
      <c r="R2" s="39"/>
      <c r="S2" s="39"/>
      <c r="T2" s="49" t="s">
        <v>15</v>
      </c>
      <c r="U2" s="49"/>
    </row>
    <row r="3" spans="1:21" x14ac:dyDescent="0.25">
      <c r="A3" s="2"/>
      <c r="B3" s="2"/>
      <c r="C3" s="2"/>
      <c r="D3" s="2"/>
      <c r="E3" s="2"/>
      <c r="F3" s="2"/>
      <c r="G3" s="2"/>
      <c r="H3" s="36" t="s">
        <v>5</v>
      </c>
      <c r="I3" s="37"/>
      <c r="J3" s="37"/>
      <c r="K3" s="37"/>
      <c r="L3" s="37"/>
      <c r="M3" s="37"/>
      <c r="N3" s="37"/>
      <c r="O3" s="38"/>
      <c r="P3" s="50" t="s">
        <v>5</v>
      </c>
      <c r="Q3" s="50"/>
      <c r="R3" s="50"/>
      <c r="S3" s="50"/>
      <c r="T3" s="52" t="s">
        <v>5</v>
      </c>
      <c r="U3" s="52"/>
    </row>
    <row r="4" spans="1:21" x14ac:dyDescent="0.25">
      <c r="A4" s="4" t="s">
        <v>26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14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6</v>
      </c>
      <c r="M4" s="3" t="s">
        <v>7</v>
      </c>
      <c r="N4" s="3" t="s">
        <v>8</v>
      </c>
      <c r="O4" s="9" t="s">
        <v>73</v>
      </c>
      <c r="P4" s="51"/>
      <c r="Q4" s="51"/>
      <c r="R4" s="51"/>
      <c r="S4" s="51"/>
      <c r="T4" s="52"/>
      <c r="U4" s="52"/>
    </row>
    <row r="5" spans="1:21" x14ac:dyDescent="0.25">
      <c r="A5" s="5" t="s">
        <v>28</v>
      </c>
      <c r="B5" s="1">
        <v>21</v>
      </c>
      <c r="C5" s="1" t="s">
        <v>29</v>
      </c>
      <c r="D5" s="1">
        <v>47</v>
      </c>
      <c r="E5" s="1">
        <v>165</v>
      </c>
      <c r="F5" s="1">
        <v>17.3</v>
      </c>
      <c r="G5" s="1">
        <v>1401</v>
      </c>
      <c r="H5" s="1">
        <v>1417</v>
      </c>
      <c r="I5" s="1">
        <v>1611</v>
      </c>
      <c r="J5" s="1">
        <v>1483</v>
      </c>
      <c r="K5" s="1">
        <v>1651</v>
      </c>
      <c r="L5" s="1">
        <v>1333</v>
      </c>
      <c r="M5" s="1">
        <v>1368</v>
      </c>
      <c r="N5" s="1">
        <v>1359</v>
      </c>
      <c r="O5" s="1">
        <f>SUM(H5:N5)</f>
        <v>10222</v>
      </c>
      <c r="P5" s="45">
        <v>1</v>
      </c>
      <c r="Q5" s="45"/>
      <c r="R5" s="45"/>
      <c r="S5" s="45"/>
      <c r="T5" s="46">
        <v>1869</v>
      </c>
      <c r="U5" s="46"/>
    </row>
    <row r="6" spans="1:21" x14ac:dyDescent="0.25">
      <c r="A6" s="5" t="s">
        <v>37</v>
      </c>
      <c r="B6" s="1">
        <v>20</v>
      </c>
      <c r="C6" s="1" t="s">
        <v>29</v>
      </c>
      <c r="D6" s="1">
        <v>80</v>
      </c>
      <c r="E6" s="1">
        <v>175</v>
      </c>
      <c r="F6" s="1">
        <v>26.1</v>
      </c>
      <c r="G6" s="1">
        <v>1799</v>
      </c>
      <c r="H6" s="1">
        <v>1390</v>
      </c>
      <c r="I6" s="1">
        <v>1381</v>
      </c>
      <c r="J6" s="1">
        <v>652</v>
      </c>
      <c r="K6" s="1">
        <v>1390</v>
      </c>
      <c r="L6" s="1">
        <v>352</v>
      </c>
      <c r="M6" s="1">
        <v>1381</v>
      </c>
      <c r="N6" s="1">
        <v>1390</v>
      </c>
      <c r="O6" s="1">
        <f t="shared" ref="O6:O9" si="0">SUM(H6:N6)</f>
        <v>7936</v>
      </c>
      <c r="P6" s="45">
        <v>1</v>
      </c>
      <c r="Q6" s="45"/>
      <c r="R6" s="45"/>
      <c r="S6" s="45"/>
      <c r="T6" s="46">
        <v>1869</v>
      </c>
      <c r="U6" s="46"/>
    </row>
    <row r="7" spans="1:21" x14ac:dyDescent="0.25">
      <c r="A7" s="5" t="s">
        <v>45</v>
      </c>
      <c r="B7" s="1">
        <v>24</v>
      </c>
      <c r="C7" s="1" t="s">
        <v>46</v>
      </c>
      <c r="D7" s="1">
        <v>46</v>
      </c>
      <c r="E7" s="1">
        <v>154</v>
      </c>
      <c r="F7" s="1">
        <v>19.399999999999999</v>
      </c>
      <c r="G7" s="1">
        <v>1142</v>
      </c>
      <c r="H7" s="1">
        <v>1060</v>
      </c>
      <c r="I7" s="1">
        <v>1205</v>
      </c>
      <c r="J7" s="1">
        <v>1210</v>
      </c>
      <c r="K7" s="1">
        <v>1020</v>
      </c>
      <c r="L7" s="1">
        <v>940</v>
      </c>
      <c r="M7" s="1">
        <v>880</v>
      </c>
      <c r="N7" s="1">
        <v>940</v>
      </c>
      <c r="O7" s="1">
        <f t="shared" si="0"/>
        <v>7255</v>
      </c>
      <c r="P7" s="45">
        <v>1</v>
      </c>
      <c r="Q7" s="45"/>
      <c r="R7" s="45"/>
      <c r="S7" s="45"/>
      <c r="T7" s="46">
        <v>1869</v>
      </c>
      <c r="U7" s="46"/>
    </row>
    <row r="8" spans="1:21" x14ac:dyDescent="0.25">
      <c r="A8" s="5" t="s">
        <v>52</v>
      </c>
      <c r="B8" s="1">
        <v>32</v>
      </c>
      <c r="C8" s="1" t="s">
        <v>46</v>
      </c>
      <c r="D8" s="1">
        <v>85</v>
      </c>
      <c r="E8" s="1">
        <v>163</v>
      </c>
      <c r="F8" s="1">
        <v>32</v>
      </c>
      <c r="G8" s="1">
        <v>1548</v>
      </c>
      <c r="H8" s="1">
        <v>1701</v>
      </c>
      <c r="I8" s="1">
        <v>1170.5</v>
      </c>
      <c r="J8" s="1">
        <v>1627.5</v>
      </c>
      <c r="K8" s="1">
        <v>2456</v>
      </c>
      <c r="L8" s="1">
        <v>1221.5</v>
      </c>
      <c r="M8" s="1">
        <v>1294</v>
      </c>
      <c r="N8" s="1">
        <v>1044</v>
      </c>
      <c r="O8" s="1">
        <f t="shared" si="0"/>
        <v>10514.5</v>
      </c>
      <c r="P8" s="45">
        <v>1</v>
      </c>
      <c r="Q8" s="45"/>
      <c r="R8" s="45"/>
      <c r="S8" s="45"/>
      <c r="T8" s="46">
        <v>1869</v>
      </c>
      <c r="U8" s="46"/>
    </row>
    <row r="9" spans="1:21" x14ac:dyDescent="0.25">
      <c r="A9" s="5" t="s">
        <v>62</v>
      </c>
      <c r="B9" s="1">
        <v>24</v>
      </c>
      <c r="C9" s="1" t="s">
        <v>46</v>
      </c>
      <c r="D9" s="1">
        <v>63</v>
      </c>
      <c r="E9" s="1">
        <v>155</v>
      </c>
      <c r="F9" s="1">
        <v>26.2</v>
      </c>
      <c r="G9" s="1">
        <v>1484</v>
      </c>
      <c r="H9" s="1">
        <v>934</v>
      </c>
      <c r="I9" s="1">
        <v>1095</v>
      </c>
      <c r="J9" s="1">
        <v>1196</v>
      </c>
      <c r="K9" s="1">
        <v>1310</v>
      </c>
      <c r="L9" s="1">
        <v>980</v>
      </c>
      <c r="M9" s="1">
        <v>984</v>
      </c>
      <c r="N9" s="1">
        <v>1249</v>
      </c>
      <c r="O9" s="1">
        <f t="shared" si="0"/>
        <v>7748</v>
      </c>
      <c r="P9" s="45">
        <v>2</v>
      </c>
      <c r="Q9" s="45"/>
      <c r="R9" s="45"/>
      <c r="S9" s="45"/>
      <c r="T9" s="46">
        <v>2040</v>
      </c>
      <c r="U9" s="46"/>
    </row>
    <row r="10" spans="1:21" x14ac:dyDescent="0.25">
      <c r="A10" s="5"/>
      <c r="B10" s="5"/>
      <c r="C10" s="5"/>
      <c r="D10" s="5"/>
      <c r="E10" s="5"/>
      <c r="F10" s="5"/>
      <c r="G10" s="5"/>
      <c r="H10" s="1"/>
      <c r="I10" s="1"/>
      <c r="J10" s="1"/>
      <c r="K10" s="1"/>
      <c r="L10" s="1"/>
      <c r="M10" s="1"/>
      <c r="N10" s="1"/>
      <c r="O10" s="1"/>
      <c r="P10" s="45"/>
      <c r="Q10" s="45"/>
      <c r="R10" s="45"/>
      <c r="S10" s="45"/>
      <c r="T10" s="46"/>
      <c r="U10" s="46"/>
    </row>
    <row r="12" spans="1:21" ht="16.5" x14ac:dyDescent="0.25">
      <c r="H12" s="40" t="s">
        <v>27</v>
      </c>
      <c r="I12" s="41"/>
      <c r="J12" s="41"/>
      <c r="K12" s="41"/>
      <c r="L12" s="41"/>
      <c r="M12" s="41"/>
      <c r="N12" s="41"/>
      <c r="O12" s="42"/>
      <c r="Q12" s="10" t="s">
        <v>25</v>
      </c>
      <c r="R12" s="11" t="s">
        <v>17</v>
      </c>
      <c r="S12" s="11" t="s">
        <v>24</v>
      </c>
    </row>
    <row r="13" spans="1:21" ht="16.5" x14ac:dyDescent="0.25">
      <c r="H13" s="40" t="s">
        <v>5</v>
      </c>
      <c r="I13" s="41"/>
      <c r="J13" s="41"/>
      <c r="K13" s="41"/>
      <c r="L13" s="41"/>
      <c r="M13" s="41"/>
      <c r="N13" s="41"/>
      <c r="O13" s="42"/>
      <c r="Q13" s="10">
        <v>1</v>
      </c>
      <c r="R13" s="12" t="s">
        <v>18</v>
      </c>
      <c r="S13" s="13">
        <v>1869</v>
      </c>
    </row>
    <row r="14" spans="1:21" ht="16.5" x14ac:dyDescent="0.25">
      <c r="H14" s="3" t="s">
        <v>9</v>
      </c>
      <c r="I14" s="3" t="s">
        <v>10</v>
      </c>
      <c r="J14" s="3" t="s">
        <v>11</v>
      </c>
      <c r="K14" s="3" t="s">
        <v>12</v>
      </c>
      <c r="L14" s="3" t="s">
        <v>6</v>
      </c>
      <c r="M14" s="3" t="s">
        <v>7</v>
      </c>
      <c r="N14" s="3" t="s">
        <v>8</v>
      </c>
      <c r="O14" s="7"/>
      <c r="Q14" s="10">
        <v>2</v>
      </c>
      <c r="R14" s="12" t="s">
        <v>19</v>
      </c>
      <c r="S14" s="14">
        <v>2142</v>
      </c>
    </row>
    <row r="15" spans="1:21" ht="16.5" x14ac:dyDescent="0.25">
      <c r="H15" s="8" t="s">
        <v>35</v>
      </c>
      <c r="I15" s="8" t="s">
        <v>32</v>
      </c>
      <c r="J15" s="8" t="s">
        <v>36</v>
      </c>
      <c r="K15" s="8" t="s">
        <v>31</v>
      </c>
      <c r="L15" s="8" t="s">
        <v>34</v>
      </c>
      <c r="M15" s="8" t="s">
        <v>33</v>
      </c>
      <c r="N15" s="8" t="s">
        <v>30</v>
      </c>
      <c r="O15" s="8"/>
      <c r="Q15" s="10">
        <v>3</v>
      </c>
      <c r="R15" s="12" t="s">
        <v>20</v>
      </c>
      <c r="S15" s="14">
        <v>2282</v>
      </c>
    </row>
    <row r="16" spans="1:21" ht="16.5" x14ac:dyDescent="0.25">
      <c r="H16" s="8" t="s">
        <v>38</v>
      </c>
      <c r="I16" s="8" t="s">
        <v>39</v>
      </c>
      <c r="J16" s="8" t="s">
        <v>40</v>
      </c>
      <c r="K16" s="8" t="s">
        <v>41</v>
      </c>
      <c r="L16" s="8" t="s">
        <v>42</v>
      </c>
      <c r="M16" s="8" t="s">
        <v>43</v>
      </c>
      <c r="N16" s="8" t="s">
        <v>44</v>
      </c>
      <c r="O16" s="8"/>
      <c r="Q16" s="10">
        <v>4</v>
      </c>
      <c r="R16" s="12" t="s">
        <v>21</v>
      </c>
      <c r="S16" s="14">
        <v>2414</v>
      </c>
    </row>
    <row r="17" spans="8:19" ht="16.5" x14ac:dyDescent="0.25">
      <c r="H17" s="8" t="s">
        <v>60</v>
      </c>
      <c r="I17" s="8" t="s">
        <v>49</v>
      </c>
      <c r="J17" s="8" t="s">
        <v>48</v>
      </c>
      <c r="K17" s="8" t="s">
        <v>47</v>
      </c>
      <c r="L17" s="8" t="s">
        <v>61</v>
      </c>
      <c r="M17" s="8" t="s">
        <v>50</v>
      </c>
      <c r="N17" s="8" t="s">
        <v>51</v>
      </c>
      <c r="O17" s="8"/>
      <c r="Q17" s="10">
        <v>5</v>
      </c>
      <c r="R17" s="12" t="s">
        <v>22</v>
      </c>
      <c r="S17" s="14">
        <v>2687</v>
      </c>
    </row>
    <row r="18" spans="8:19" ht="16.5" x14ac:dyDescent="0.25">
      <c r="H18" s="8" t="s">
        <v>53</v>
      </c>
      <c r="I18" s="8" t="s">
        <v>54</v>
      </c>
      <c r="J18" s="8" t="s">
        <v>59</v>
      </c>
      <c r="K18" s="8" t="s">
        <v>55</v>
      </c>
      <c r="L18" s="8" t="s">
        <v>57</v>
      </c>
      <c r="M18" s="8" t="s">
        <v>56</v>
      </c>
      <c r="N18" s="8" t="s">
        <v>58</v>
      </c>
      <c r="O18" s="8"/>
      <c r="Q18" s="10">
        <v>6</v>
      </c>
      <c r="R18" s="12" t="s">
        <v>23</v>
      </c>
      <c r="S18" s="14">
        <v>2959</v>
      </c>
    </row>
    <row r="19" spans="8:19" x14ac:dyDescent="0.25">
      <c r="H19" s="8" t="s">
        <v>69</v>
      </c>
      <c r="I19" s="8" t="s">
        <v>68</v>
      </c>
      <c r="J19" s="8" t="s">
        <v>67</v>
      </c>
      <c r="K19" s="8" t="s">
        <v>66</v>
      </c>
      <c r="L19" s="8" t="s">
        <v>65</v>
      </c>
      <c r="M19" s="8" t="s">
        <v>64</v>
      </c>
      <c r="N19" s="8" t="s">
        <v>63</v>
      </c>
      <c r="O19" s="8"/>
      <c r="P19" s="47"/>
      <c r="Q19" s="48"/>
      <c r="R19" s="6"/>
    </row>
    <row r="20" spans="8:19" x14ac:dyDescent="0.25">
      <c r="H20" s="8"/>
      <c r="I20" s="8"/>
      <c r="J20" s="8"/>
      <c r="K20" s="8"/>
      <c r="L20" s="8"/>
      <c r="M20" s="8"/>
      <c r="N20" s="8"/>
      <c r="O20" s="8"/>
      <c r="P20" s="47"/>
      <c r="Q20" s="48"/>
      <c r="R20" s="6"/>
    </row>
  </sheetData>
  <mergeCells count="22">
    <mergeCell ref="T10:U10"/>
    <mergeCell ref="P19:Q19"/>
    <mergeCell ref="P20:Q20"/>
    <mergeCell ref="T2:U2"/>
    <mergeCell ref="P3:S4"/>
    <mergeCell ref="T3:U4"/>
    <mergeCell ref="T5:U5"/>
    <mergeCell ref="P9:S9"/>
    <mergeCell ref="T6:U6"/>
    <mergeCell ref="T7:U7"/>
    <mergeCell ref="T8:U8"/>
    <mergeCell ref="T9:U9"/>
    <mergeCell ref="H3:O3"/>
    <mergeCell ref="P2:S2"/>
    <mergeCell ref="H12:O12"/>
    <mergeCell ref="H13:O13"/>
    <mergeCell ref="H2:O2"/>
    <mergeCell ref="P5:S5"/>
    <mergeCell ref="P6:S6"/>
    <mergeCell ref="P7:S7"/>
    <mergeCell ref="P8:S8"/>
    <mergeCell ref="P10:S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460ED-0D4B-49C7-A5CA-1819E9834795}">
  <dimension ref="A1:C37"/>
  <sheetViews>
    <sheetView workbookViewId="0">
      <selection activeCell="D25" sqref="D25"/>
    </sheetView>
  </sheetViews>
  <sheetFormatPr defaultRowHeight="15.75" x14ac:dyDescent="0.25"/>
  <cols>
    <col min="1" max="1" width="17.375" bestFit="1" customWidth="1"/>
    <col min="3" max="3" width="19.375" style="24" bestFit="1" customWidth="1"/>
  </cols>
  <sheetData>
    <row r="1" spans="1:3" x14ac:dyDescent="0.25">
      <c r="A1" s="15" t="s">
        <v>71</v>
      </c>
      <c r="C1" s="15" t="s">
        <v>71</v>
      </c>
    </row>
    <row r="2" spans="1:3" x14ac:dyDescent="0.25">
      <c r="A2" s="19">
        <v>1417</v>
      </c>
      <c r="C2" s="23">
        <v>352</v>
      </c>
    </row>
    <row r="3" spans="1:3" x14ac:dyDescent="0.25">
      <c r="A3" s="19">
        <v>1611</v>
      </c>
      <c r="C3" s="23">
        <v>652</v>
      </c>
    </row>
    <row r="4" spans="1:3" x14ac:dyDescent="0.25">
      <c r="A4" s="19">
        <v>1483</v>
      </c>
      <c r="C4" s="23">
        <v>880</v>
      </c>
    </row>
    <row r="5" spans="1:3" x14ac:dyDescent="0.25">
      <c r="A5" s="8">
        <v>1651</v>
      </c>
      <c r="C5" s="23">
        <v>934</v>
      </c>
    </row>
    <row r="6" spans="1:3" x14ac:dyDescent="0.25">
      <c r="A6" s="19">
        <v>1333</v>
      </c>
      <c r="C6" s="23">
        <v>940</v>
      </c>
    </row>
    <row r="7" spans="1:3" x14ac:dyDescent="0.25">
      <c r="A7" s="19">
        <v>1368</v>
      </c>
      <c r="C7" s="23">
        <v>940</v>
      </c>
    </row>
    <row r="8" spans="1:3" x14ac:dyDescent="0.25">
      <c r="A8" s="19">
        <v>1359</v>
      </c>
      <c r="C8" s="23">
        <v>980</v>
      </c>
    </row>
    <row r="9" spans="1:3" x14ac:dyDescent="0.25">
      <c r="A9" s="20">
        <v>1390</v>
      </c>
      <c r="C9" s="23">
        <v>984</v>
      </c>
    </row>
    <row r="10" spans="1:3" x14ac:dyDescent="0.25">
      <c r="A10" s="20">
        <v>1381</v>
      </c>
      <c r="C10" s="23">
        <v>1020</v>
      </c>
    </row>
    <row r="11" spans="1:3" x14ac:dyDescent="0.25">
      <c r="A11" s="20">
        <v>652</v>
      </c>
      <c r="C11" s="23">
        <v>1044</v>
      </c>
    </row>
    <row r="12" spans="1:3" x14ac:dyDescent="0.25">
      <c r="A12" s="21">
        <v>1390</v>
      </c>
      <c r="C12" s="23">
        <v>1060</v>
      </c>
    </row>
    <row r="13" spans="1:3" x14ac:dyDescent="0.25">
      <c r="A13" s="20">
        <v>352</v>
      </c>
      <c r="C13" s="23">
        <v>1095</v>
      </c>
    </row>
    <row r="14" spans="1:3" x14ac:dyDescent="0.25">
      <c r="A14" s="20">
        <v>1381</v>
      </c>
      <c r="C14" s="23">
        <v>1170.5</v>
      </c>
    </row>
    <row r="15" spans="1:3" x14ac:dyDescent="0.25">
      <c r="A15" s="20">
        <v>1390</v>
      </c>
      <c r="C15" s="23">
        <v>1196</v>
      </c>
    </row>
    <row r="16" spans="1:3" x14ac:dyDescent="0.25">
      <c r="A16" s="19">
        <v>1060</v>
      </c>
      <c r="C16" s="23">
        <v>1205</v>
      </c>
    </row>
    <row r="17" spans="1:3" x14ac:dyDescent="0.25">
      <c r="A17" s="19">
        <v>1205</v>
      </c>
      <c r="C17" s="23">
        <v>1210</v>
      </c>
    </row>
    <row r="18" spans="1:3" x14ac:dyDescent="0.25">
      <c r="A18" s="19">
        <v>1210</v>
      </c>
      <c r="C18" s="23">
        <v>1221.5</v>
      </c>
    </row>
    <row r="19" spans="1:3" x14ac:dyDescent="0.25">
      <c r="A19" s="8">
        <v>1020</v>
      </c>
      <c r="C19" s="23">
        <v>1249</v>
      </c>
    </row>
    <row r="20" spans="1:3" x14ac:dyDescent="0.25">
      <c r="A20" s="19">
        <v>940</v>
      </c>
      <c r="C20" s="23">
        <v>1294</v>
      </c>
    </row>
    <row r="21" spans="1:3" x14ac:dyDescent="0.25">
      <c r="A21" s="19">
        <v>880</v>
      </c>
      <c r="C21" s="23">
        <v>1310</v>
      </c>
    </row>
    <row r="22" spans="1:3" x14ac:dyDescent="0.25">
      <c r="A22" s="19">
        <v>940</v>
      </c>
      <c r="C22" s="23">
        <v>1333</v>
      </c>
    </row>
    <row r="23" spans="1:3" x14ac:dyDescent="0.25">
      <c r="A23" s="20">
        <v>1701</v>
      </c>
      <c r="C23" s="23">
        <v>1359</v>
      </c>
    </row>
    <row r="24" spans="1:3" x14ac:dyDescent="0.25">
      <c r="A24" s="20">
        <v>1170.5</v>
      </c>
      <c r="C24" s="23">
        <v>1368</v>
      </c>
    </row>
    <row r="25" spans="1:3" x14ac:dyDescent="0.25">
      <c r="A25" s="20">
        <v>1627.5</v>
      </c>
      <c r="C25" s="23">
        <v>1381</v>
      </c>
    </row>
    <row r="26" spans="1:3" x14ac:dyDescent="0.25">
      <c r="A26" s="21">
        <v>2456</v>
      </c>
      <c r="C26" s="23">
        <v>1381</v>
      </c>
    </row>
    <row r="27" spans="1:3" x14ac:dyDescent="0.25">
      <c r="A27" s="20">
        <v>1221.5</v>
      </c>
      <c r="C27" s="23">
        <v>1390</v>
      </c>
    </row>
    <row r="28" spans="1:3" x14ac:dyDescent="0.25">
      <c r="A28" s="20">
        <v>1294</v>
      </c>
      <c r="C28" s="23">
        <v>1390</v>
      </c>
    </row>
    <row r="29" spans="1:3" x14ac:dyDescent="0.25">
      <c r="A29" s="20">
        <v>1044</v>
      </c>
      <c r="C29" s="23">
        <v>1390</v>
      </c>
    </row>
    <row r="30" spans="1:3" x14ac:dyDescent="0.25">
      <c r="A30" s="19">
        <v>934</v>
      </c>
      <c r="C30" s="23">
        <v>1417</v>
      </c>
    </row>
    <row r="31" spans="1:3" x14ac:dyDescent="0.25">
      <c r="A31" s="19">
        <v>1095</v>
      </c>
      <c r="C31" s="23">
        <v>1483</v>
      </c>
    </row>
    <row r="32" spans="1:3" x14ac:dyDescent="0.25">
      <c r="A32" s="19">
        <v>1196</v>
      </c>
      <c r="C32" s="23">
        <v>1611</v>
      </c>
    </row>
    <row r="33" spans="1:3" x14ac:dyDescent="0.25">
      <c r="A33" s="8">
        <v>1310</v>
      </c>
      <c r="C33" s="23">
        <v>1627.5</v>
      </c>
    </row>
    <row r="34" spans="1:3" x14ac:dyDescent="0.25">
      <c r="A34" s="19">
        <v>980</v>
      </c>
      <c r="C34" s="23">
        <v>1651</v>
      </c>
    </row>
    <row r="35" spans="1:3" x14ac:dyDescent="0.25">
      <c r="A35" s="19">
        <v>984</v>
      </c>
      <c r="C35" s="23">
        <v>1701</v>
      </c>
    </row>
    <row r="36" spans="1:3" x14ac:dyDescent="0.25">
      <c r="A36" s="19">
        <v>1249</v>
      </c>
      <c r="C36" s="23">
        <v>2456</v>
      </c>
    </row>
    <row r="37" spans="1:3" x14ac:dyDescent="0.25">
      <c r="A37" s="26">
        <f>COUNT(A2:A36)</f>
        <v>35</v>
      </c>
    </row>
  </sheetData>
  <autoFilter ref="C1:C36" xr:uid="{38753FBF-CDA7-4AFE-96AB-6BD1310F3885}">
    <sortState xmlns:xlrd2="http://schemas.microsoft.com/office/spreadsheetml/2017/richdata2" ref="C2:C36">
      <sortCondition ref="C1:C36"/>
    </sortState>
  </autoFilter>
  <sortState xmlns:xlrd2="http://schemas.microsoft.com/office/spreadsheetml/2017/richdata2" ref="A2:A31">
    <sortCondition ref="A1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9B1F-86BF-4138-863E-C0BE0FA3583E}">
  <dimension ref="A1:E33"/>
  <sheetViews>
    <sheetView workbookViewId="0">
      <selection activeCell="C33" sqref="C33"/>
    </sheetView>
  </sheetViews>
  <sheetFormatPr defaultRowHeight="15.75" x14ac:dyDescent="0.25"/>
  <cols>
    <col min="1" max="1" width="19.375" bestFit="1" customWidth="1"/>
    <col min="2" max="2" width="4.875" bestFit="1" customWidth="1"/>
    <col min="3" max="3" width="12.125" bestFit="1" customWidth="1"/>
    <col min="4" max="4" width="23.5" bestFit="1" customWidth="1"/>
    <col min="5" max="5" width="26.75" bestFit="1" customWidth="1"/>
  </cols>
  <sheetData>
    <row r="1" spans="1:5" x14ac:dyDescent="0.25">
      <c r="A1" s="15" t="s">
        <v>71</v>
      </c>
      <c r="B1" s="15" t="s">
        <v>77</v>
      </c>
      <c r="C1" s="15" t="s">
        <v>70</v>
      </c>
      <c r="D1" s="15" t="s">
        <v>72</v>
      </c>
      <c r="E1" s="15" t="s">
        <v>83</v>
      </c>
    </row>
    <row r="2" spans="1:5" x14ac:dyDescent="0.25">
      <c r="A2" s="1">
        <v>352</v>
      </c>
      <c r="B2" s="5" t="s">
        <v>74</v>
      </c>
      <c r="C2" s="5">
        <v>1</v>
      </c>
      <c r="D2" s="1" t="str">
        <f>$C2&amp;"/"&amp;$C$33&amp;"="&amp;$C2/$C$33</f>
        <v>1/35=0.0285714285714286</v>
      </c>
      <c r="E2" s="1">
        <f>$C2/$C$33</f>
        <v>2.8571428571428571E-2</v>
      </c>
    </row>
    <row r="3" spans="1:5" x14ac:dyDescent="0.25">
      <c r="A3" s="22">
        <v>652</v>
      </c>
      <c r="B3" s="25" t="s">
        <v>74</v>
      </c>
      <c r="C3" s="25">
        <v>1</v>
      </c>
      <c r="D3" s="22" t="str">
        <f t="shared" ref="D3:D32" si="0">$C3&amp;"/"&amp;$C$33&amp;"="&amp;$C3/$C$33</f>
        <v>1/35=0.0285714285714286</v>
      </c>
      <c r="E3" s="22">
        <f t="shared" ref="E3:E32" si="1">$C3/$C$33</f>
        <v>2.8571428571428571E-2</v>
      </c>
    </row>
    <row r="4" spans="1:5" x14ac:dyDescent="0.25">
      <c r="A4" s="1">
        <v>880</v>
      </c>
      <c r="B4" s="5" t="s">
        <v>74</v>
      </c>
      <c r="C4" s="5">
        <v>1</v>
      </c>
      <c r="D4" s="1" t="str">
        <f t="shared" si="0"/>
        <v>1/35=0.0285714285714286</v>
      </c>
      <c r="E4" s="1">
        <f t="shared" si="1"/>
        <v>2.8571428571428571E-2</v>
      </c>
    </row>
    <row r="5" spans="1:5" x14ac:dyDescent="0.25">
      <c r="A5" s="22">
        <v>934</v>
      </c>
      <c r="B5" s="25" t="s">
        <v>74</v>
      </c>
      <c r="C5" s="25">
        <v>1</v>
      </c>
      <c r="D5" s="22" t="str">
        <f t="shared" si="0"/>
        <v>1/35=0.0285714285714286</v>
      </c>
      <c r="E5" s="22">
        <f t="shared" si="1"/>
        <v>2.8571428571428571E-2</v>
      </c>
    </row>
    <row r="6" spans="1:5" x14ac:dyDescent="0.25">
      <c r="A6" s="1">
        <v>940</v>
      </c>
      <c r="B6" s="5" t="s">
        <v>75</v>
      </c>
      <c r="C6" s="5">
        <v>2</v>
      </c>
      <c r="D6" s="1" t="str">
        <f t="shared" si="0"/>
        <v>2/35=0.0571428571428571</v>
      </c>
      <c r="E6" s="1">
        <f t="shared" si="1"/>
        <v>5.7142857142857141E-2</v>
      </c>
    </row>
    <row r="7" spans="1:5" x14ac:dyDescent="0.25">
      <c r="A7" s="22">
        <v>980</v>
      </c>
      <c r="B7" s="25" t="s">
        <v>74</v>
      </c>
      <c r="C7" s="25">
        <v>1</v>
      </c>
      <c r="D7" s="22" t="str">
        <f t="shared" si="0"/>
        <v>1/35=0.0285714285714286</v>
      </c>
      <c r="E7" s="22">
        <f t="shared" si="1"/>
        <v>2.8571428571428571E-2</v>
      </c>
    </row>
    <row r="8" spans="1:5" x14ac:dyDescent="0.25">
      <c r="A8" s="1">
        <v>984</v>
      </c>
      <c r="B8" s="5" t="s">
        <v>74</v>
      </c>
      <c r="C8" s="5">
        <v>1</v>
      </c>
      <c r="D8" s="1" t="str">
        <f t="shared" si="0"/>
        <v>1/35=0.0285714285714286</v>
      </c>
      <c r="E8" s="1">
        <f t="shared" si="1"/>
        <v>2.8571428571428571E-2</v>
      </c>
    </row>
    <row r="9" spans="1:5" x14ac:dyDescent="0.25">
      <c r="A9" s="22">
        <v>1020</v>
      </c>
      <c r="B9" s="25" t="s">
        <v>74</v>
      </c>
      <c r="C9" s="25">
        <v>1</v>
      </c>
      <c r="D9" s="22" t="str">
        <f t="shared" si="0"/>
        <v>1/35=0.0285714285714286</v>
      </c>
      <c r="E9" s="22">
        <f t="shared" si="1"/>
        <v>2.8571428571428571E-2</v>
      </c>
    </row>
    <row r="10" spans="1:5" x14ac:dyDescent="0.25">
      <c r="A10" s="1">
        <v>1044</v>
      </c>
      <c r="B10" s="5" t="s">
        <v>74</v>
      </c>
      <c r="C10" s="5">
        <v>1</v>
      </c>
      <c r="D10" s="1" t="str">
        <f t="shared" si="0"/>
        <v>1/35=0.0285714285714286</v>
      </c>
      <c r="E10" s="1">
        <f t="shared" si="1"/>
        <v>2.8571428571428571E-2</v>
      </c>
    </row>
    <row r="11" spans="1:5" x14ac:dyDescent="0.25">
      <c r="A11" s="22">
        <v>1060</v>
      </c>
      <c r="B11" s="25" t="s">
        <v>74</v>
      </c>
      <c r="C11" s="25">
        <v>1</v>
      </c>
      <c r="D11" s="22" t="str">
        <f t="shared" si="0"/>
        <v>1/35=0.0285714285714286</v>
      </c>
      <c r="E11" s="22">
        <f t="shared" si="1"/>
        <v>2.8571428571428571E-2</v>
      </c>
    </row>
    <row r="12" spans="1:5" x14ac:dyDescent="0.25">
      <c r="A12" s="1">
        <v>1095</v>
      </c>
      <c r="B12" s="5" t="s">
        <v>74</v>
      </c>
      <c r="C12" s="5">
        <v>1</v>
      </c>
      <c r="D12" s="23" t="str">
        <f t="shared" si="0"/>
        <v>1/35=0.0285714285714286</v>
      </c>
      <c r="E12" s="23">
        <f t="shared" si="1"/>
        <v>2.8571428571428571E-2</v>
      </c>
    </row>
    <row r="13" spans="1:5" x14ac:dyDescent="0.25">
      <c r="A13" s="22">
        <v>1170.5</v>
      </c>
      <c r="B13" s="25" t="s">
        <v>74</v>
      </c>
      <c r="C13" s="25">
        <v>1</v>
      </c>
      <c r="D13" s="22" t="str">
        <f t="shared" si="0"/>
        <v>1/35=0.0285714285714286</v>
      </c>
      <c r="E13" s="22">
        <f t="shared" si="1"/>
        <v>2.8571428571428571E-2</v>
      </c>
    </row>
    <row r="14" spans="1:5" x14ac:dyDescent="0.25">
      <c r="A14" s="1">
        <v>1196</v>
      </c>
      <c r="B14" s="5" t="s">
        <v>74</v>
      </c>
      <c r="C14" s="5">
        <v>1</v>
      </c>
      <c r="D14" s="1" t="str">
        <f t="shared" si="0"/>
        <v>1/35=0.0285714285714286</v>
      </c>
      <c r="E14" s="1">
        <f t="shared" si="1"/>
        <v>2.8571428571428571E-2</v>
      </c>
    </row>
    <row r="15" spans="1:5" x14ac:dyDescent="0.25">
      <c r="A15" s="22">
        <v>1205</v>
      </c>
      <c r="B15" s="25" t="s">
        <v>74</v>
      </c>
      <c r="C15" s="25">
        <v>1</v>
      </c>
      <c r="D15" s="22" t="str">
        <f t="shared" si="0"/>
        <v>1/35=0.0285714285714286</v>
      </c>
      <c r="E15" s="22">
        <f t="shared" si="1"/>
        <v>2.8571428571428571E-2</v>
      </c>
    </row>
    <row r="16" spans="1:5" x14ac:dyDescent="0.25">
      <c r="A16" s="1">
        <v>1210</v>
      </c>
      <c r="B16" s="5" t="s">
        <v>74</v>
      </c>
      <c r="C16" s="5">
        <v>1</v>
      </c>
      <c r="D16" s="1" t="str">
        <f t="shared" si="0"/>
        <v>1/35=0.0285714285714286</v>
      </c>
      <c r="E16" s="1">
        <f t="shared" si="1"/>
        <v>2.8571428571428571E-2</v>
      </c>
    </row>
    <row r="17" spans="1:5" x14ac:dyDescent="0.25">
      <c r="A17" s="22">
        <v>1221.5</v>
      </c>
      <c r="B17" s="25" t="s">
        <v>74</v>
      </c>
      <c r="C17" s="25">
        <v>1</v>
      </c>
      <c r="D17" s="22" t="str">
        <f t="shared" si="0"/>
        <v>1/35=0.0285714285714286</v>
      </c>
      <c r="E17" s="22">
        <f t="shared" si="1"/>
        <v>2.8571428571428571E-2</v>
      </c>
    </row>
    <row r="18" spans="1:5" x14ac:dyDescent="0.25">
      <c r="A18" s="1">
        <v>1249</v>
      </c>
      <c r="B18" s="5" t="s">
        <v>74</v>
      </c>
      <c r="C18" s="5">
        <v>1</v>
      </c>
      <c r="D18" s="1" t="str">
        <f t="shared" si="0"/>
        <v>1/35=0.0285714285714286</v>
      </c>
      <c r="E18" s="1">
        <f t="shared" si="1"/>
        <v>2.8571428571428571E-2</v>
      </c>
    </row>
    <row r="19" spans="1:5" x14ac:dyDescent="0.25">
      <c r="A19" s="22">
        <v>1294</v>
      </c>
      <c r="B19" s="25" t="s">
        <v>74</v>
      </c>
      <c r="C19" s="25">
        <v>1</v>
      </c>
      <c r="D19" s="22" t="str">
        <f t="shared" si="0"/>
        <v>1/35=0.0285714285714286</v>
      </c>
      <c r="E19" s="22">
        <f t="shared" si="1"/>
        <v>2.8571428571428571E-2</v>
      </c>
    </row>
    <row r="20" spans="1:5" x14ac:dyDescent="0.25">
      <c r="A20" s="1">
        <v>1310</v>
      </c>
      <c r="B20" s="5" t="s">
        <v>74</v>
      </c>
      <c r="C20" s="5">
        <v>1</v>
      </c>
      <c r="D20" s="1" t="str">
        <f t="shared" si="0"/>
        <v>1/35=0.0285714285714286</v>
      </c>
      <c r="E20" s="1">
        <f t="shared" si="1"/>
        <v>2.8571428571428571E-2</v>
      </c>
    </row>
    <row r="21" spans="1:5" x14ac:dyDescent="0.25">
      <c r="A21" s="22">
        <v>1333</v>
      </c>
      <c r="B21" s="25" t="s">
        <v>74</v>
      </c>
      <c r="C21" s="25">
        <v>1</v>
      </c>
      <c r="D21" s="22" t="str">
        <f t="shared" si="0"/>
        <v>1/35=0.0285714285714286</v>
      </c>
      <c r="E21" s="22">
        <f t="shared" si="1"/>
        <v>2.8571428571428571E-2</v>
      </c>
    </row>
    <row r="22" spans="1:5" x14ac:dyDescent="0.25">
      <c r="A22" s="1">
        <v>1359</v>
      </c>
      <c r="B22" s="5" t="s">
        <v>74</v>
      </c>
      <c r="C22" s="5">
        <v>1</v>
      </c>
      <c r="D22" s="1" t="str">
        <f t="shared" si="0"/>
        <v>1/35=0.0285714285714286</v>
      </c>
      <c r="E22" s="1">
        <f t="shared" si="1"/>
        <v>2.8571428571428571E-2</v>
      </c>
    </row>
    <row r="23" spans="1:5" x14ac:dyDescent="0.25">
      <c r="A23" s="22">
        <v>1368</v>
      </c>
      <c r="B23" s="25" t="s">
        <v>74</v>
      </c>
      <c r="C23" s="25">
        <v>1</v>
      </c>
      <c r="D23" s="22" t="str">
        <f t="shared" si="0"/>
        <v>1/35=0.0285714285714286</v>
      </c>
      <c r="E23" s="22">
        <f t="shared" si="1"/>
        <v>2.8571428571428571E-2</v>
      </c>
    </row>
    <row r="24" spans="1:5" x14ac:dyDescent="0.25">
      <c r="A24" s="1">
        <v>1381</v>
      </c>
      <c r="B24" s="5" t="s">
        <v>75</v>
      </c>
      <c r="C24" s="5">
        <v>2</v>
      </c>
      <c r="D24" s="1" t="str">
        <f t="shared" si="0"/>
        <v>2/35=0.0571428571428571</v>
      </c>
      <c r="E24" s="1">
        <f t="shared" si="1"/>
        <v>5.7142857142857141E-2</v>
      </c>
    </row>
    <row r="25" spans="1:5" x14ac:dyDescent="0.25">
      <c r="A25" s="22">
        <v>1390</v>
      </c>
      <c r="B25" s="25" t="s">
        <v>76</v>
      </c>
      <c r="C25" s="25">
        <v>3</v>
      </c>
      <c r="D25" s="22" t="str">
        <f t="shared" si="0"/>
        <v>3/35=0.0857142857142857</v>
      </c>
      <c r="E25" s="22">
        <f t="shared" si="1"/>
        <v>8.5714285714285715E-2</v>
      </c>
    </row>
    <row r="26" spans="1:5" x14ac:dyDescent="0.25">
      <c r="A26" s="1">
        <v>1417</v>
      </c>
      <c r="B26" s="5" t="s">
        <v>74</v>
      </c>
      <c r="C26" s="5">
        <v>1</v>
      </c>
      <c r="D26" s="1" t="str">
        <f t="shared" si="0"/>
        <v>1/35=0.0285714285714286</v>
      </c>
      <c r="E26" s="1">
        <f t="shared" si="1"/>
        <v>2.8571428571428571E-2</v>
      </c>
    </row>
    <row r="27" spans="1:5" x14ac:dyDescent="0.25">
      <c r="A27" s="22">
        <v>1483</v>
      </c>
      <c r="B27" s="25" t="s">
        <v>74</v>
      </c>
      <c r="C27" s="25">
        <v>1</v>
      </c>
      <c r="D27" s="22" t="str">
        <f t="shared" si="0"/>
        <v>1/35=0.0285714285714286</v>
      </c>
      <c r="E27" s="22">
        <f t="shared" si="1"/>
        <v>2.8571428571428571E-2</v>
      </c>
    </row>
    <row r="28" spans="1:5" x14ac:dyDescent="0.25">
      <c r="A28" s="1">
        <v>1611</v>
      </c>
      <c r="B28" s="5" t="s">
        <v>74</v>
      </c>
      <c r="C28" s="5">
        <v>1</v>
      </c>
      <c r="D28" s="1" t="str">
        <f t="shared" si="0"/>
        <v>1/35=0.0285714285714286</v>
      </c>
      <c r="E28" s="1">
        <f t="shared" si="1"/>
        <v>2.8571428571428571E-2</v>
      </c>
    </row>
    <row r="29" spans="1:5" x14ac:dyDescent="0.25">
      <c r="A29" s="22">
        <v>1627.5</v>
      </c>
      <c r="B29" s="25" t="s">
        <v>74</v>
      </c>
      <c r="C29" s="25">
        <v>1</v>
      </c>
      <c r="D29" s="22" t="str">
        <f t="shared" si="0"/>
        <v>1/35=0.0285714285714286</v>
      </c>
      <c r="E29" s="22">
        <f t="shared" si="1"/>
        <v>2.8571428571428571E-2</v>
      </c>
    </row>
    <row r="30" spans="1:5" x14ac:dyDescent="0.25">
      <c r="A30" s="1">
        <v>1651</v>
      </c>
      <c r="B30" s="5" t="s">
        <v>74</v>
      </c>
      <c r="C30" s="5">
        <v>1</v>
      </c>
      <c r="D30" s="1" t="str">
        <f t="shared" si="0"/>
        <v>1/35=0.0285714285714286</v>
      </c>
      <c r="E30" s="1">
        <f t="shared" si="1"/>
        <v>2.8571428571428571E-2</v>
      </c>
    </row>
    <row r="31" spans="1:5" x14ac:dyDescent="0.25">
      <c r="A31" s="22">
        <v>1701</v>
      </c>
      <c r="B31" s="25" t="s">
        <v>74</v>
      </c>
      <c r="C31" s="25">
        <v>1</v>
      </c>
      <c r="D31" s="22" t="str">
        <f t="shared" si="0"/>
        <v>1/35=0.0285714285714286</v>
      </c>
      <c r="E31" s="22">
        <f t="shared" si="1"/>
        <v>2.8571428571428571E-2</v>
      </c>
    </row>
    <row r="32" spans="1:5" x14ac:dyDescent="0.25">
      <c r="A32" s="1">
        <v>2456</v>
      </c>
      <c r="B32" s="5" t="s">
        <v>74</v>
      </c>
      <c r="C32" s="5">
        <v>1</v>
      </c>
      <c r="D32" s="1" t="str">
        <f t="shared" si="0"/>
        <v>1/35=0.0285714285714286</v>
      </c>
      <c r="E32" s="1">
        <f t="shared" si="1"/>
        <v>2.8571428571428571E-2</v>
      </c>
    </row>
    <row r="33" spans="3:3" x14ac:dyDescent="0.25">
      <c r="C33" s="18">
        <f>SUM(C2:C32)</f>
        <v>35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E502-DF5A-4BFD-8B41-5FCC60484BDD}">
  <dimension ref="A1:J33"/>
  <sheetViews>
    <sheetView workbookViewId="0">
      <selection activeCell="I16" sqref="I16"/>
    </sheetView>
  </sheetViews>
  <sheetFormatPr defaultRowHeight="15.75" x14ac:dyDescent="0.25"/>
  <cols>
    <col min="1" max="1" width="19.375" bestFit="1" customWidth="1"/>
    <col min="2" max="2" width="4.875" bestFit="1" customWidth="1"/>
    <col min="3" max="3" width="12.125" bestFit="1" customWidth="1"/>
    <col min="4" max="4" width="14.875" bestFit="1" customWidth="1"/>
    <col min="5" max="5" width="18" bestFit="1" customWidth="1"/>
    <col min="9" max="9" width="11.125" customWidth="1"/>
  </cols>
  <sheetData>
    <row r="1" spans="1:10" x14ac:dyDescent="0.25">
      <c r="A1" s="15" t="s">
        <v>71</v>
      </c>
      <c r="B1" s="15" t="s">
        <v>77</v>
      </c>
      <c r="C1" s="15" t="s">
        <v>70</v>
      </c>
      <c r="D1" s="17" t="s">
        <v>82</v>
      </c>
      <c r="E1" s="17" t="s">
        <v>84</v>
      </c>
      <c r="G1" s="15" t="s">
        <v>78</v>
      </c>
      <c r="H1" s="15" t="s">
        <v>79</v>
      </c>
      <c r="I1" s="15" t="s">
        <v>80</v>
      </c>
      <c r="J1" s="15" t="s">
        <v>81</v>
      </c>
    </row>
    <row r="2" spans="1:10" x14ac:dyDescent="0.25">
      <c r="A2" s="1">
        <v>352</v>
      </c>
      <c r="B2" s="5" t="s">
        <v>74</v>
      </c>
      <c r="C2" s="5">
        <v>1</v>
      </c>
      <c r="D2" s="27" t="str">
        <f>$A2&amp;"x"&amp;$C2&amp;"="&amp;$A2*$C2</f>
        <v>352x1=352</v>
      </c>
      <c r="E2" s="27">
        <f>$A2*$C2</f>
        <v>352</v>
      </c>
      <c r="G2" s="1">
        <v>352</v>
      </c>
      <c r="H2" s="1">
        <v>2456</v>
      </c>
      <c r="I2" s="1">
        <f>E33/C33</f>
        <v>1247.8714285714286</v>
      </c>
      <c r="J2" s="1">
        <v>1390</v>
      </c>
    </row>
    <row r="3" spans="1:10" x14ac:dyDescent="0.25">
      <c r="A3" s="22">
        <v>652</v>
      </c>
      <c r="B3" s="25" t="s">
        <v>74</v>
      </c>
      <c r="C3" s="25">
        <v>1</v>
      </c>
      <c r="D3" s="28" t="str">
        <f t="shared" ref="D3:D32" si="0">$A3&amp;"x"&amp;$C3&amp;"="&amp;$A3*$C3</f>
        <v>652x1=652</v>
      </c>
      <c r="E3" s="28">
        <f t="shared" ref="E3:E32" si="1">$A3*$C3</f>
        <v>652</v>
      </c>
      <c r="G3" t="s">
        <v>85</v>
      </c>
      <c r="H3" t="s">
        <v>85</v>
      </c>
      <c r="I3" t="s">
        <v>85</v>
      </c>
      <c r="J3" t="s">
        <v>85</v>
      </c>
    </row>
    <row r="4" spans="1:10" x14ac:dyDescent="0.25">
      <c r="A4" s="1">
        <v>880</v>
      </c>
      <c r="B4" s="5" t="s">
        <v>74</v>
      </c>
      <c r="C4" s="5">
        <v>1</v>
      </c>
      <c r="D4" s="27" t="str">
        <f t="shared" si="0"/>
        <v>880x1=880</v>
      </c>
      <c r="E4" s="27">
        <f t="shared" si="1"/>
        <v>880</v>
      </c>
      <c r="G4" t="s">
        <v>86</v>
      </c>
      <c r="H4" t="s">
        <v>88</v>
      </c>
      <c r="I4" t="s">
        <v>91</v>
      </c>
      <c r="J4" t="s">
        <v>89</v>
      </c>
    </row>
    <row r="5" spans="1:10" x14ac:dyDescent="0.25">
      <c r="A5" s="22">
        <v>934</v>
      </c>
      <c r="B5" s="25" t="s">
        <v>74</v>
      </c>
      <c r="C5" s="25">
        <v>1</v>
      </c>
      <c r="D5" s="28" t="str">
        <f t="shared" si="0"/>
        <v>934x1=934</v>
      </c>
      <c r="E5" s="28">
        <f t="shared" si="1"/>
        <v>934</v>
      </c>
      <c r="G5" t="s">
        <v>87</v>
      </c>
      <c r="H5" t="s">
        <v>87</v>
      </c>
      <c r="I5" t="s">
        <v>92</v>
      </c>
      <c r="J5" t="s">
        <v>90</v>
      </c>
    </row>
    <row r="6" spans="1:10" x14ac:dyDescent="0.25">
      <c r="A6" s="1">
        <v>940</v>
      </c>
      <c r="B6" s="5" t="s">
        <v>75</v>
      </c>
      <c r="C6" s="5">
        <v>2</v>
      </c>
      <c r="D6" s="27" t="str">
        <f t="shared" si="0"/>
        <v>940x2=1880</v>
      </c>
      <c r="E6" s="27">
        <f t="shared" si="1"/>
        <v>1880</v>
      </c>
      <c r="I6" t="s">
        <v>93</v>
      </c>
      <c r="J6" t="s">
        <v>87</v>
      </c>
    </row>
    <row r="7" spans="1:10" x14ac:dyDescent="0.25">
      <c r="A7" s="22">
        <v>980</v>
      </c>
      <c r="B7" s="25" t="s">
        <v>74</v>
      </c>
      <c r="C7" s="25">
        <v>1</v>
      </c>
      <c r="D7" s="28" t="str">
        <f t="shared" si="0"/>
        <v>980x1=980</v>
      </c>
      <c r="E7" s="28">
        <f t="shared" si="1"/>
        <v>980</v>
      </c>
      <c r="I7" t="s">
        <v>94</v>
      </c>
    </row>
    <row r="8" spans="1:10" x14ac:dyDescent="0.25">
      <c r="A8" s="1">
        <v>984</v>
      </c>
      <c r="B8" s="5" t="s">
        <v>74</v>
      </c>
      <c r="C8" s="5">
        <v>1</v>
      </c>
      <c r="D8" s="27" t="str">
        <f t="shared" si="0"/>
        <v>984x1=984</v>
      </c>
      <c r="E8" s="27">
        <f t="shared" si="1"/>
        <v>984</v>
      </c>
      <c r="I8" t="s">
        <v>95</v>
      </c>
    </row>
    <row r="9" spans="1:10" x14ac:dyDescent="0.25">
      <c r="A9" s="22">
        <v>1020</v>
      </c>
      <c r="B9" s="25" t="s">
        <v>74</v>
      </c>
      <c r="C9" s="25">
        <v>1</v>
      </c>
      <c r="D9" s="28" t="str">
        <f t="shared" si="0"/>
        <v>1020x1=1020</v>
      </c>
      <c r="E9" s="28">
        <f t="shared" si="1"/>
        <v>1020</v>
      </c>
      <c r="I9" t="s">
        <v>98</v>
      </c>
    </row>
    <row r="10" spans="1:10" x14ac:dyDescent="0.25">
      <c r="A10" s="1">
        <v>1044</v>
      </c>
      <c r="B10" s="5" t="s">
        <v>74</v>
      </c>
      <c r="C10" s="5">
        <v>1</v>
      </c>
      <c r="D10" s="27" t="str">
        <f t="shared" si="0"/>
        <v>1044x1=1044</v>
      </c>
      <c r="E10" s="27">
        <f t="shared" si="1"/>
        <v>1044</v>
      </c>
      <c r="I10" t="s">
        <v>99</v>
      </c>
    </row>
    <row r="11" spans="1:10" x14ac:dyDescent="0.25">
      <c r="A11" s="22">
        <v>1060</v>
      </c>
      <c r="B11" s="25" t="s">
        <v>74</v>
      </c>
      <c r="C11" s="25">
        <v>1</v>
      </c>
      <c r="D11" s="28" t="str">
        <f t="shared" si="0"/>
        <v>1060x1=1060</v>
      </c>
      <c r="E11" s="28">
        <f t="shared" si="1"/>
        <v>1060</v>
      </c>
      <c r="I11" t="s">
        <v>100</v>
      </c>
    </row>
    <row r="12" spans="1:10" x14ac:dyDescent="0.25">
      <c r="A12" s="1">
        <v>1095</v>
      </c>
      <c r="B12" s="5" t="s">
        <v>74</v>
      </c>
      <c r="C12" s="5">
        <v>1</v>
      </c>
      <c r="D12" s="29" t="str">
        <f t="shared" si="0"/>
        <v>1095x1=1095</v>
      </c>
      <c r="E12" s="29">
        <f t="shared" si="1"/>
        <v>1095</v>
      </c>
      <c r="I12" t="s">
        <v>101</v>
      </c>
    </row>
    <row r="13" spans="1:10" x14ac:dyDescent="0.25">
      <c r="A13" s="22">
        <v>1170.5</v>
      </c>
      <c r="B13" s="25" t="s">
        <v>74</v>
      </c>
      <c r="C13" s="25">
        <v>1</v>
      </c>
      <c r="D13" s="28" t="str">
        <f t="shared" si="0"/>
        <v>1170.5x1=1170.5</v>
      </c>
      <c r="E13" s="28">
        <f t="shared" si="1"/>
        <v>1170.5</v>
      </c>
      <c r="I13" t="s">
        <v>102</v>
      </c>
    </row>
    <row r="14" spans="1:10" x14ac:dyDescent="0.25">
      <c r="A14" s="1">
        <v>1196</v>
      </c>
      <c r="B14" s="5" t="s">
        <v>74</v>
      </c>
      <c r="C14" s="5">
        <v>1</v>
      </c>
      <c r="D14" s="27" t="str">
        <f t="shared" si="0"/>
        <v>1196x1=1196</v>
      </c>
      <c r="E14" s="27">
        <f t="shared" si="1"/>
        <v>1196</v>
      </c>
    </row>
    <row r="15" spans="1:10" x14ac:dyDescent="0.25">
      <c r="A15" s="22">
        <v>1205</v>
      </c>
      <c r="B15" s="25" t="s">
        <v>74</v>
      </c>
      <c r="C15" s="25">
        <v>1</v>
      </c>
      <c r="D15" s="28" t="str">
        <f t="shared" si="0"/>
        <v>1205x1=1205</v>
      </c>
      <c r="E15" s="28">
        <f t="shared" si="1"/>
        <v>1205</v>
      </c>
    </row>
    <row r="16" spans="1:10" x14ac:dyDescent="0.25">
      <c r="A16" s="1">
        <v>1210</v>
      </c>
      <c r="B16" s="5" t="s">
        <v>74</v>
      </c>
      <c r="C16" s="5">
        <v>1</v>
      </c>
      <c r="D16" s="27" t="str">
        <f t="shared" si="0"/>
        <v>1210x1=1210</v>
      </c>
      <c r="E16" s="27">
        <f t="shared" si="1"/>
        <v>1210</v>
      </c>
    </row>
    <row r="17" spans="1:5" x14ac:dyDescent="0.25">
      <c r="A17" s="22">
        <v>1221.5</v>
      </c>
      <c r="B17" s="25" t="s">
        <v>74</v>
      </c>
      <c r="C17" s="25">
        <v>1</v>
      </c>
      <c r="D17" s="28" t="str">
        <f t="shared" si="0"/>
        <v>1221.5x1=1221.5</v>
      </c>
      <c r="E17" s="28">
        <f t="shared" si="1"/>
        <v>1221.5</v>
      </c>
    </row>
    <row r="18" spans="1:5" x14ac:dyDescent="0.25">
      <c r="A18" s="1">
        <v>1249</v>
      </c>
      <c r="B18" s="5" t="s">
        <v>74</v>
      </c>
      <c r="C18" s="5">
        <v>1</v>
      </c>
      <c r="D18" s="27" t="str">
        <f t="shared" si="0"/>
        <v>1249x1=1249</v>
      </c>
      <c r="E18" s="27">
        <f t="shared" si="1"/>
        <v>1249</v>
      </c>
    </row>
    <row r="19" spans="1:5" x14ac:dyDescent="0.25">
      <c r="A19" s="22">
        <v>1294</v>
      </c>
      <c r="B19" s="25" t="s">
        <v>74</v>
      </c>
      <c r="C19" s="25">
        <v>1</v>
      </c>
      <c r="D19" s="28" t="str">
        <f t="shared" si="0"/>
        <v>1294x1=1294</v>
      </c>
      <c r="E19" s="28">
        <f t="shared" si="1"/>
        <v>1294</v>
      </c>
    </row>
    <row r="20" spans="1:5" x14ac:dyDescent="0.25">
      <c r="A20" s="1">
        <v>1310</v>
      </c>
      <c r="B20" s="5" t="s">
        <v>74</v>
      </c>
      <c r="C20" s="5">
        <v>1</v>
      </c>
      <c r="D20" s="27" t="str">
        <f t="shared" si="0"/>
        <v>1310x1=1310</v>
      </c>
      <c r="E20" s="27">
        <f t="shared" si="1"/>
        <v>1310</v>
      </c>
    </row>
    <row r="21" spans="1:5" x14ac:dyDescent="0.25">
      <c r="A21" s="22">
        <v>1333</v>
      </c>
      <c r="B21" s="25" t="s">
        <v>74</v>
      </c>
      <c r="C21" s="25">
        <v>1</v>
      </c>
      <c r="D21" s="28" t="str">
        <f t="shared" si="0"/>
        <v>1333x1=1333</v>
      </c>
      <c r="E21" s="28">
        <f t="shared" si="1"/>
        <v>1333</v>
      </c>
    </row>
    <row r="22" spans="1:5" x14ac:dyDescent="0.25">
      <c r="A22" s="1">
        <v>1359</v>
      </c>
      <c r="B22" s="5" t="s">
        <v>74</v>
      </c>
      <c r="C22" s="5">
        <v>1</v>
      </c>
      <c r="D22" s="27" t="str">
        <f t="shared" si="0"/>
        <v>1359x1=1359</v>
      </c>
      <c r="E22" s="27">
        <f t="shared" si="1"/>
        <v>1359</v>
      </c>
    </row>
    <row r="23" spans="1:5" x14ac:dyDescent="0.25">
      <c r="A23" s="22">
        <v>1368</v>
      </c>
      <c r="B23" s="25" t="s">
        <v>74</v>
      </c>
      <c r="C23" s="25">
        <v>1</v>
      </c>
      <c r="D23" s="28" t="str">
        <f t="shared" si="0"/>
        <v>1368x1=1368</v>
      </c>
      <c r="E23" s="28">
        <f t="shared" si="1"/>
        <v>1368</v>
      </c>
    </row>
    <row r="24" spans="1:5" x14ac:dyDescent="0.25">
      <c r="A24" s="1">
        <v>1381</v>
      </c>
      <c r="B24" s="5" t="s">
        <v>75</v>
      </c>
      <c r="C24" s="5">
        <v>2</v>
      </c>
      <c r="D24" s="27" t="str">
        <f t="shared" si="0"/>
        <v>1381x2=2762</v>
      </c>
      <c r="E24" s="27">
        <f t="shared" si="1"/>
        <v>2762</v>
      </c>
    </row>
    <row r="25" spans="1:5" x14ac:dyDescent="0.25">
      <c r="A25" s="22">
        <v>1390</v>
      </c>
      <c r="B25" s="25" t="s">
        <v>76</v>
      </c>
      <c r="C25" s="25">
        <v>3</v>
      </c>
      <c r="D25" s="28" t="str">
        <f t="shared" si="0"/>
        <v>1390x3=4170</v>
      </c>
      <c r="E25" s="28">
        <f t="shared" si="1"/>
        <v>4170</v>
      </c>
    </row>
    <row r="26" spans="1:5" x14ac:dyDescent="0.25">
      <c r="A26" s="1">
        <v>1417</v>
      </c>
      <c r="B26" s="5" t="s">
        <v>74</v>
      </c>
      <c r="C26" s="5">
        <v>1</v>
      </c>
      <c r="D26" s="27" t="str">
        <f t="shared" si="0"/>
        <v>1417x1=1417</v>
      </c>
      <c r="E26" s="27">
        <f t="shared" si="1"/>
        <v>1417</v>
      </c>
    </row>
    <row r="27" spans="1:5" x14ac:dyDescent="0.25">
      <c r="A27" s="22">
        <v>1483</v>
      </c>
      <c r="B27" s="25" t="s">
        <v>74</v>
      </c>
      <c r="C27" s="25">
        <v>1</v>
      </c>
      <c r="D27" s="28" t="str">
        <f t="shared" si="0"/>
        <v>1483x1=1483</v>
      </c>
      <c r="E27" s="28">
        <f t="shared" si="1"/>
        <v>1483</v>
      </c>
    </row>
    <row r="28" spans="1:5" x14ac:dyDescent="0.25">
      <c r="A28" s="1">
        <v>1611</v>
      </c>
      <c r="B28" s="5" t="s">
        <v>74</v>
      </c>
      <c r="C28" s="5">
        <v>1</v>
      </c>
      <c r="D28" s="27" t="str">
        <f t="shared" si="0"/>
        <v>1611x1=1611</v>
      </c>
      <c r="E28" s="27">
        <f t="shared" si="1"/>
        <v>1611</v>
      </c>
    </row>
    <row r="29" spans="1:5" x14ac:dyDescent="0.25">
      <c r="A29" s="22">
        <v>1627.5</v>
      </c>
      <c r="B29" s="25" t="s">
        <v>74</v>
      </c>
      <c r="C29" s="25">
        <v>1</v>
      </c>
      <c r="D29" s="28" t="str">
        <f t="shared" si="0"/>
        <v>1627.5x1=1627.5</v>
      </c>
      <c r="E29" s="28">
        <f t="shared" si="1"/>
        <v>1627.5</v>
      </c>
    </row>
    <row r="30" spans="1:5" x14ac:dyDescent="0.25">
      <c r="A30" s="1">
        <v>1651</v>
      </c>
      <c r="B30" s="5" t="s">
        <v>74</v>
      </c>
      <c r="C30" s="5">
        <v>1</v>
      </c>
      <c r="D30" s="27" t="str">
        <f t="shared" si="0"/>
        <v>1651x1=1651</v>
      </c>
      <c r="E30" s="27">
        <f t="shared" si="1"/>
        <v>1651</v>
      </c>
    </row>
    <row r="31" spans="1:5" x14ac:dyDescent="0.25">
      <c r="A31" s="22">
        <v>1701</v>
      </c>
      <c r="B31" s="25" t="s">
        <v>74</v>
      </c>
      <c r="C31" s="25">
        <v>1</v>
      </c>
      <c r="D31" s="28" t="str">
        <f t="shared" si="0"/>
        <v>1701x1=1701</v>
      </c>
      <c r="E31" s="28">
        <f t="shared" si="1"/>
        <v>1701</v>
      </c>
    </row>
    <row r="32" spans="1:5" x14ac:dyDescent="0.25">
      <c r="A32" s="1">
        <v>2456</v>
      </c>
      <c r="B32" s="5" t="s">
        <v>74</v>
      </c>
      <c r="C32" s="5">
        <v>1</v>
      </c>
      <c r="D32" s="27" t="str">
        <f t="shared" si="0"/>
        <v>2456x1=2456</v>
      </c>
      <c r="E32" s="27">
        <f t="shared" si="1"/>
        <v>2456</v>
      </c>
    </row>
    <row r="33" spans="1:5" x14ac:dyDescent="0.25">
      <c r="A33" s="18">
        <f>COUNT(A2:A32)</f>
        <v>31</v>
      </c>
      <c r="C33" s="18">
        <f>SUM(C2:C32)</f>
        <v>35</v>
      </c>
      <c r="E33" s="18">
        <f>SUM(E2:E32)</f>
        <v>43675.5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48F-E8AE-4FF7-81F5-899113289E6A}">
  <dimension ref="A1:I33"/>
  <sheetViews>
    <sheetView workbookViewId="0">
      <selection activeCell="G13" sqref="G13"/>
    </sheetView>
  </sheetViews>
  <sheetFormatPr defaultRowHeight="15.75" x14ac:dyDescent="0.25"/>
  <cols>
    <col min="1" max="1" width="19.375" bestFit="1" customWidth="1"/>
    <col min="2" max="2" width="4.875" bestFit="1" customWidth="1"/>
    <col min="3" max="3" width="12.125" bestFit="1" customWidth="1"/>
    <col min="4" max="4" width="16.5" bestFit="1" customWidth="1"/>
    <col min="5" max="5" width="13.125" customWidth="1"/>
    <col min="6" max="6" width="16.5" bestFit="1" customWidth="1"/>
    <col min="8" max="8" width="11.5" customWidth="1"/>
    <col min="9" max="9" width="17.625" bestFit="1" customWidth="1"/>
  </cols>
  <sheetData>
    <row r="1" spans="1:9" x14ac:dyDescent="0.25">
      <c r="A1" s="15" t="s">
        <v>71</v>
      </c>
      <c r="B1" s="15" t="s">
        <v>77</v>
      </c>
      <c r="C1" s="15" t="s">
        <v>70</v>
      </c>
      <c r="D1" s="15" t="s">
        <v>103</v>
      </c>
      <c r="E1" s="15" t="s">
        <v>104</v>
      </c>
      <c r="F1" s="15" t="s">
        <v>112</v>
      </c>
      <c r="H1" s="15" t="s">
        <v>97</v>
      </c>
      <c r="I1" s="35" t="s">
        <v>96</v>
      </c>
    </row>
    <row r="2" spans="1:9" x14ac:dyDescent="0.25">
      <c r="A2" s="1">
        <v>352</v>
      </c>
      <c r="B2" s="5" t="s">
        <v>74</v>
      </c>
      <c r="C2" s="5">
        <v>1</v>
      </c>
      <c r="D2" s="1">
        <f>A2-1247.87</f>
        <v>-895.86999999999989</v>
      </c>
      <c r="E2" s="16">
        <f>D2*D2</f>
        <v>802583.05689999985</v>
      </c>
      <c r="F2" s="16">
        <f>E2*C2</f>
        <v>802583.05689999985</v>
      </c>
      <c r="H2" s="16">
        <f>F33/C33</f>
        <v>120302.63347142858</v>
      </c>
      <c r="I2" s="16">
        <f>SQRT(H2)</f>
        <v>346.84670024584142</v>
      </c>
    </row>
    <row r="3" spans="1:9" x14ac:dyDescent="0.25">
      <c r="A3" s="22">
        <v>652</v>
      </c>
      <c r="B3" s="25" t="s">
        <v>74</v>
      </c>
      <c r="C3" s="25">
        <v>1</v>
      </c>
      <c r="D3" s="22">
        <f t="shared" ref="D3:D32" si="0">A3-1247.87</f>
        <v>-595.86999999999989</v>
      </c>
      <c r="E3" s="30">
        <f t="shared" ref="E3:E32" si="1">D3*D3</f>
        <v>355061.05689999985</v>
      </c>
      <c r="F3" s="30">
        <f t="shared" ref="F3:F32" si="2">E3*C3</f>
        <v>355061.05689999985</v>
      </c>
      <c r="H3" t="s">
        <v>85</v>
      </c>
      <c r="I3" t="s">
        <v>110</v>
      </c>
    </row>
    <row r="4" spans="1:9" x14ac:dyDescent="0.25">
      <c r="A4" s="1">
        <v>880</v>
      </c>
      <c r="B4" s="5" t="s">
        <v>74</v>
      </c>
      <c r="C4" s="5">
        <v>1</v>
      </c>
      <c r="D4" s="1">
        <f t="shared" si="0"/>
        <v>-367.86999999999989</v>
      </c>
      <c r="E4" s="16">
        <f t="shared" si="1"/>
        <v>135328.33689999991</v>
      </c>
      <c r="F4" s="16">
        <f t="shared" si="2"/>
        <v>135328.33689999991</v>
      </c>
      <c r="H4" s="33" t="s">
        <v>105</v>
      </c>
      <c r="I4" t="s">
        <v>111</v>
      </c>
    </row>
    <row r="5" spans="1:9" x14ac:dyDescent="0.25">
      <c r="A5" s="22">
        <v>934</v>
      </c>
      <c r="B5" s="25" t="s">
        <v>74</v>
      </c>
      <c r="C5" s="25">
        <v>1</v>
      </c>
      <c r="D5" s="22">
        <f t="shared" si="0"/>
        <v>-313.86999999999989</v>
      </c>
      <c r="E5" s="30">
        <f t="shared" si="1"/>
        <v>98514.37689999993</v>
      </c>
      <c r="F5" s="30">
        <f t="shared" si="2"/>
        <v>98514.37689999993</v>
      </c>
      <c r="H5" s="34" t="s">
        <v>113</v>
      </c>
      <c r="I5" t="s">
        <v>119</v>
      </c>
    </row>
    <row r="6" spans="1:9" x14ac:dyDescent="0.25">
      <c r="A6" s="1">
        <v>940</v>
      </c>
      <c r="B6" s="5" t="s">
        <v>75</v>
      </c>
      <c r="C6" s="5">
        <v>2</v>
      </c>
      <c r="D6" s="1">
        <f t="shared" si="0"/>
        <v>-307.86999999999989</v>
      </c>
      <c r="E6" s="16">
        <f t="shared" si="1"/>
        <v>94783.936899999928</v>
      </c>
      <c r="F6" s="16">
        <f t="shared" si="2"/>
        <v>189567.87379999986</v>
      </c>
      <c r="H6" t="s">
        <v>106</v>
      </c>
    </row>
    <row r="7" spans="1:9" x14ac:dyDescent="0.25">
      <c r="A7" s="22">
        <v>980</v>
      </c>
      <c r="B7" s="25" t="s">
        <v>74</v>
      </c>
      <c r="C7" s="25">
        <v>1</v>
      </c>
      <c r="D7" s="22">
        <f t="shared" si="0"/>
        <v>-267.86999999999989</v>
      </c>
      <c r="E7" s="30">
        <f t="shared" si="1"/>
        <v>71754.336899999937</v>
      </c>
      <c r="F7" s="30">
        <f t="shared" si="2"/>
        <v>71754.336899999937</v>
      </c>
      <c r="H7" t="s">
        <v>114</v>
      </c>
    </row>
    <row r="8" spans="1:9" x14ac:dyDescent="0.25">
      <c r="A8" s="1">
        <v>984</v>
      </c>
      <c r="B8" s="5" t="s">
        <v>74</v>
      </c>
      <c r="C8" s="5">
        <v>1</v>
      </c>
      <c r="D8" s="1">
        <f t="shared" si="0"/>
        <v>-263.86999999999989</v>
      </c>
      <c r="E8" s="16">
        <f t="shared" si="1"/>
        <v>69627.376899999945</v>
      </c>
      <c r="F8" s="16">
        <f t="shared" si="2"/>
        <v>69627.376899999945</v>
      </c>
      <c r="H8" t="s">
        <v>115</v>
      </c>
    </row>
    <row r="9" spans="1:9" x14ac:dyDescent="0.25">
      <c r="A9" s="22">
        <v>1020</v>
      </c>
      <c r="B9" s="25" t="s">
        <v>74</v>
      </c>
      <c r="C9" s="25">
        <v>1</v>
      </c>
      <c r="D9" s="22">
        <f t="shared" si="0"/>
        <v>-227.86999999999989</v>
      </c>
      <c r="E9" s="30">
        <f t="shared" si="1"/>
        <v>51924.736899999953</v>
      </c>
      <c r="F9" s="30">
        <f t="shared" si="2"/>
        <v>51924.736899999953</v>
      </c>
      <c r="H9" t="s">
        <v>116</v>
      </c>
    </row>
    <row r="10" spans="1:9" x14ac:dyDescent="0.25">
      <c r="A10" s="1">
        <v>1044</v>
      </c>
      <c r="B10" s="5" t="s">
        <v>74</v>
      </c>
      <c r="C10" s="5">
        <v>1</v>
      </c>
      <c r="D10" s="1">
        <f t="shared" si="0"/>
        <v>-203.86999999999989</v>
      </c>
      <c r="E10" s="16">
        <f t="shared" si="1"/>
        <v>41562.976899999958</v>
      </c>
      <c r="F10" s="16">
        <f t="shared" si="2"/>
        <v>41562.976899999958</v>
      </c>
      <c r="H10" t="s">
        <v>93</v>
      </c>
    </row>
    <row r="11" spans="1:9" x14ac:dyDescent="0.25">
      <c r="A11" s="22">
        <v>1060</v>
      </c>
      <c r="B11" s="25" t="s">
        <v>74</v>
      </c>
      <c r="C11" s="25">
        <v>1</v>
      </c>
      <c r="D11" s="22">
        <f t="shared" si="0"/>
        <v>-187.86999999999989</v>
      </c>
      <c r="E11" s="30">
        <f t="shared" si="1"/>
        <v>35295.136899999961</v>
      </c>
      <c r="F11" s="30">
        <f t="shared" si="2"/>
        <v>35295.136899999961</v>
      </c>
      <c r="H11" t="s">
        <v>100</v>
      </c>
    </row>
    <row r="12" spans="1:9" x14ac:dyDescent="0.25">
      <c r="A12" s="1">
        <v>1095</v>
      </c>
      <c r="B12" s="5" t="s">
        <v>74</v>
      </c>
      <c r="C12" s="5">
        <v>1</v>
      </c>
      <c r="D12" s="23">
        <f t="shared" si="0"/>
        <v>-152.86999999999989</v>
      </c>
      <c r="E12" s="31">
        <f t="shared" si="1"/>
        <v>23369.236899999967</v>
      </c>
      <c r="F12" s="31">
        <f t="shared" si="2"/>
        <v>23369.236899999967</v>
      </c>
      <c r="H12" t="s">
        <v>107</v>
      </c>
    </row>
    <row r="13" spans="1:9" x14ac:dyDescent="0.25">
      <c r="A13" s="22">
        <v>1170.5</v>
      </c>
      <c r="B13" s="25" t="s">
        <v>74</v>
      </c>
      <c r="C13" s="25">
        <v>1</v>
      </c>
      <c r="D13" s="22">
        <f t="shared" si="0"/>
        <v>-77.369999999999891</v>
      </c>
      <c r="E13" s="30">
        <f t="shared" si="1"/>
        <v>5986.1168999999827</v>
      </c>
      <c r="F13" s="30">
        <f t="shared" si="2"/>
        <v>5986.1168999999827</v>
      </c>
      <c r="H13" t="s">
        <v>108</v>
      </c>
    </row>
    <row r="14" spans="1:9" x14ac:dyDescent="0.25">
      <c r="A14" s="1">
        <v>1196</v>
      </c>
      <c r="B14" s="5" t="s">
        <v>74</v>
      </c>
      <c r="C14" s="5">
        <v>1</v>
      </c>
      <c r="D14" s="1">
        <f>A14-1247.87</f>
        <v>-51.869999999999891</v>
      </c>
      <c r="E14" s="16">
        <f t="shared" si="1"/>
        <v>2690.4968999999887</v>
      </c>
      <c r="F14" s="16">
        <f t="shared" si="2"/>
        <v>2690.4968999999887</v>
      </c>
      <c r="H14" t="s">
        <v>117</v>
      </c>
    </row>
    <row r="15" spans="1:9" x14ac:dyDescent="0.25">
      <c r="A15" s="22">
        <v>1205</v>
      </c>
      <c r="B15" s="25" t="s">
        <v>74</v>
      </c>
      <c r="C15" s="25">
        <v>1</v>
      </c>
      <c r="D15" s="22">
        <f t="shared" si="0"/>
        <v>-42.869999999999891</v>
      </c>
      <c r="E15" s="30">
        <f t="shared" si="1"/>
        <v>1837.8368999999907</v>
      </c>
      <c r="F15" s="30">
        <f t="shared" si="2"/>
        <v>1837.8368999999907</v>
      </c>
      <c r="H15" t="s">
        <v>118</v>
      </c>
    </row>
    <row r="16" spans="1:9" x14ac:dyDescent="0.25">
      <c r="A16" s="1">
        <v>1210</v>
      </c>
      <c r="B16" s="5" t="s">
        <v>74</v>
      </c>
      <c r="C16" s="5">
        <v>1</v>
      </c>
      <c r="D16" s="1">
        <f t="shared" si="0"/>
        <v>-37.869999999999891</v>
      </c>
      <c r="E16" s="16">
        <f t="shared" si="1"/>
        <v>1434.1368999999918</v>
      </c>
      <c r="F16" s="16">
        <f t="shared" si="2"/>
        <v>1434.1368999999918</v>
      </c>
      <c r="H16" t="s">
        <v>109</v>
      </c>
    </row>
    <row r="17" spans="1:6" x14ac:dyDescent="0.25">
      <c r="A17" s="22">
        <v>1221.5</v>
      </c>
      <c r="B17" s="25" t="s">
        <v>74</v>
      </c>
      <c r="C17" s="25">
        <v>1</v>
      </c>
      <c r="D17" s="22">
        <f t="shared" si="0"/>
        <v>-26.369999999999891</v>
      </c>
      <c r="E17" s="30">
        <f t="shared" si="1"/>
        <v>695.37689999999429</v>
      </c>
      <c r="F17" s="30">
        <f t="shared" si="2"/>
        <v>695.37689999999429</v>
      </c>
    </row>
    <row r="18" spans="1:6" x14ac:dyDescent="0.25">
      <c r="A18" s="1">
        <v>1249</v>
      </c>
      <c r="B18" s="5" t="s">
        <v>74</v>
      </c>
      <c r="C18" s="5">
        <v>1</v>
      </c>
      <c r="D18" s="1">
        <f t="shared" si="0"/>
        <v>1.1300000000001091</v>
      </c>
      <c r="E18" s="16">
        <f t="shared" si="1"/>
        <v>1.2769000000002466</v>
      </c>
      <c r="F18" s="16">
        <f t="shared" si="2"/>
        <v>1.2769000000002466</v>
      </c>
    </row>
    <row r="19" spans="1:6" x14ac:dyDescent="0.25">
      <c r="A19" s="22">
        <v>1294</v>
      </c>
      <c r="B19" s="25" t="s">
        <v>74</v>
      </c>
      <c r="C19" s="25">
        <v>1</v>
      </c>
      <c r="D19" s="22">
        <f t="shared" si="0"/>
        <v>46.130000000000109</v>
      </c>
      <c r="E19" s="30">
        <f t="shared" si="1"/>
        <v>2127.9769000000101</v>
      </c>
      <c r="F19" s="30">
        <f t="shared" si="2"/>
        <v>2127.9769000000101</v>
      </c>
    </row>
    <row r="20" spans="1:6" x14ac:dyDescent="0.25">
      <c r="A20" s="1">
        <v>1310</v>
      </c>
      <c r="B20" s="5" t="s">
        <v>74</v>
      </c>
      <c r="C20" s="5">
        <v>1</v>
      </c>
      <c r="D20" s="1">
        <f t="shared" si="0"/>
        <v>62.130000000000109</v>
      </c>
      <c r="E20" s="16">
        <f t="shared" si="1"/>
        <v>3860.1369000000136</v>
      </c>
      <c r="F20" s="16">
        <f t="shared" si="2"/>
        <v>3860.1369000000136</v>
      </c>
    </row>
    <row r="21" spans="1:6" x14ac:dyDescent="0.25">
      <c r="A21" s="22">
        <v>1333</v>
      </c>
      <c r="B21" s="25" t="s">
        <v>74</v>
      </c>
      <c r="C21" s="25">
        <v>1</v>
      </c>
      <c r="D21" s="22">
        <f t="shared" si="0"/>
        <v>85.130000000000109</v>
      </c>
      <c r="E21" s="30">
        <f t="shared" si="1"/>
        <v>7247.1169000000182</v>
      </c>
      <c r="F21" s="30">
        <f t="shared" si="2"/>
        <v>7247.1169000000182</v>
      </c>
    </row>
    <row r="22" spans="1:6" x14ac:dyDescent="0.25">
      <c r="A22" s="1">
        <v>1359</v>
      </c>
      <c r="B22" s="5" t="s">
        <v>74</v>
      </c>
      <c r="C22" s="5">
        <v>1</v>
      </c>
      <c r="D22" s="1">
        <f t="shared" si="0"/>
        <v>111.13000000000011</v>
      </c>
      <c r="E22" s="16">
        <f t="shared" si="1"/>
        <v>12349.876900000025</v>
      </c>
      <c r="F22" s="16">
        <f t="shared" si="2"/>
        <v>12349.876900000025</v>
      </c>
    </row>
    <row r="23" spans="1:6" x14ac:dyDescent="0.25">
      <c r="A23" s="22">
        <v>1368</v>
      </c>
      <c r="B23" s="25" t="s">
        <v>74</v>
      </c>
      <c r="C23" s="25">
        <v>1</v>
      </c>
      <c r="D23" s="22">
        <f t="shared" si="0"/>
        <v>120.13000000000011</v>
      </c>
      <c r="E23" s="30">
        <f t="shared" si="1"/>
        <v>14431.216900000027</v>
      </c>
      <c r="F23" s="30">
        <f t="shared" si="2"/>
        <v>14431.216900000027</v>
      </c>
    </row>
    <row r="24" spans="1:6" x14ac:dyDescent="0.25">
      <c r="A24" s="1">
        <v>1381</v>
      </c>
      <c r="B24" s="5" t="s">
        <v>75</v>
      </c>
      <c r="C24" s="5">
        <v>2</v>
      </c>
      <c r="D24" s="1">
        <f t="shared" si="0"/>
        <v>133.13000000000011</v>
      </c>
      <c r="E24" s="16">
        <f t="shared" si="1"/>
        <v>17723.59690000003</v>
      </c>
      <c r="F24" s="16">
        <f t="shared" si="2"/>
        <v>35447.193800000059</v>
      </c>
    </row>
    <row r="25" spans="1:6" x14ac:dyDescent="0.25">
      <c r="A25" s="22">
        <v>1390</v>
      </c>
      <c r="B25" s="25" t="s">
        <v>76</v>
      </c>
      <c r="C25" s="25">
        <v>3</v>
      </c>
      <c r="D25" s="22">
        <f t="shared" si="0"/>
        <v>142.13000000000011</v>
      </c>
      <c r="E25" s="30">
        <f t="shared" si="1"/>
        <v>20200.93690000003</v>
      </c>
      <c r="F25" s="30">
        <f t="shared" si="2"/>
        <v>60602.810700000089</v>
      </c>
    </row>
    <row r="26" spans="1:6" x14ac:dyDescent="0.25">
      <c r="A26" s="1">
        <v>1417</v>
      </c>
      <c r="B26" s="5" t="s">
        <v>74</v>
      </c>
      <c r="C26" s="5">
        <v>1</v>
      </c>
      <c r="D26" s="1">
        <f t="shared" si="0"/>
        <v>169.13000000000011</v>
      </c>
      <c r="E26" s="16">
        <f t="shared" si="1"/>
        <v>28604.956900000037</v>
      </c>
      <c r="F26" s="16">
        <f t="shared" si="2"/>
        <v>28604.956900000037</v>
      </c>
    </row>
    <row r="27" spans="1:6" x14ac:dyDescent="0.25">
      <c r="A27" s="22">
        <v>1483</v>
      </c>
      <c r="B27" s="25" t="s">
        <v>74</v>
      </c>
      <c r="C27" s="25">
        <v>1</v>
      </c>
      <c r="D27" s="22">
        <f t="shared" si="0"/>
        <v>235.13000000000011</v>
      </c>
      <c r="E27" s="30">
        <f t="shared" si="1"/>
        <v>55286.116900000052</v>
      </c>
      <c r="F27" s="30">
        <f t="shared" si="2"/>
        <v>55286.116900000052</v>
      </c>
    </row>
    <row r="28" spans="1:6" x14ac:dyDescent="0.25">
      <c r="A28" s="1">
        <v>1611</v>
      </c>
      <c r="B28" s="5" t="s">
        <v>74</v>
      </c>
      <c r="C28" s="5">
        <v>1</v>
      </c>
      <c r="D28" s="1">
        <f t="shared" si="0"/>
        <v>363.13000000000011</v>
      </c>
      <c r="E28" s="16">
        <f t="shared" si="1"/>
        <v>131863.39690000008</v>
      </c>
      <c r="F28" s="16">
        <f t="shared" si="2"/>
        <v>131863.39690000008</v>
      </c>
    </row>
    <row r="29" spans="1:6" x14ac:dyDescent="0.25">
      <c r="A29" s="22">
        <v>1627.5</v>
      </c>
      <c r="B29" s="25" t="s">
        <v>74</v>
      </c>
      <c r="C29" s="25">
        <v>1</v>
      </c>
      <c r="D29" s="22">
        <f t="shared" si="0"/>
        <v>379.63000000000011</v>
      </c>
      <c r="E29" s="30">
        <f t="shared" si="1"/>
        <v>144118.93690000009</v>
      </c>
      <c r="F29" s="30">
        <f t="shared" si="2"/>
        <v>144118.93690000009</v>
      </c>
    </row>
    <row r="30" spans="1:6" x14ac:dyDescent="0.25">
      <c r="A30" s="1">
        <v>1651</v>
      </c>
      <c r="B30" s="5" t="s">
        <v>74</v>
      </c>
      <c r="C30" s="5">
        <v>1</v>
      </c>
      <c r="D30" s="1">
        <f t="shared" si="0"/>
        <v>403.13000000000011</v>
      </c>
      <c r="E30" s="16">
        <f t="shared" si="1"/>
        <v>162513.79690000007</v>
      </c>
      <c r="F30" s="16">
        <f t="shared" si="2"/>
        <v>162513.79690000007</v>
      </c>
    </row>
    <row r="31" spans="1:6" x14ac:dyDescent="0.25">
      <c r="A31" s="22">
        <v>1701</v>
      </c>
      <c r="B31" s="25" t="s">
        <v>74</v>
      </c>
      <c r="C31" s="25">
        <v>1</v>
      </c>
      <c r="D31" s="22">
        <f t="shared" si="0"/>
        <v>453.13000000000011</v>
      </c>
      <c r="E31" s="30">
        <f t="shared" si="1"/>
        <v>205326.7969000001</v>
      </c>
      <c r="F31" s="30">
        <f t="shared" si="2"/>
        <v>205326.7969000001</v>
      </c>
    </row>
    <row r="32" spans="1:6" x14ac:dyDescent="0.25">
      <c r="A32" s="1">
        <v>2456</v>
      </c>
      <c r="B32" s="5" t="s">
        <v>74</v>
      </c>
      <c r="C32" s="5">
        <v>1</v>
      </c>
      <c r="D32" s="1">
        <f t="shared" si="0"/>
        <v>1208.1300000000001</v>
      </c>
      <c r="E32" s="16">
        <f t="shared" si="1"/>
        <v>1459578.0969000002</v>
      </c>
      <c r="F32" s="16">
        <f t="shared" si="2"/>
        <v>1459578.0969000002</v>
      </c>
    </row>
    <row r="33" spans="3:6" x14ac:dyDescent="0.25">
      <c r="C33" s="18">
        <f>SUM(C2:C32)</f>
        <v>35</v>
      </c>
      <c r="E33" s="32">
        <f>SUM(E2:E32)</f>
        <v>4057682.7639000001</v>
      </c>
      <c r="F33" s="32">
        <f>SUM(F2:F32)</f>
        <v>4210592.1715000002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88AA-342B-4BA9-B967-6D9D99D25D11}">
  <dimension ref="A1:A24"/>
  <sheetViews>
    <sheetView tabSelected="1" workbookViewId="0">
      <selection activeCell="I16" sqref="I16"/>
    </sheetView>
  </sheetViews>
  <sheetFormatPr defaultRowHeight="15.75" x14ac:dyDescent="0.25"/>
  <sheetData>
    <row r="1" spans="1:1" x14ac:dyDescent="0.25">
      <c r="A1" s="53" t="s">
        <v>141</v>
      </c>
    </row>
    <row r="2" spans="1:1" x14ac:dyDescent="0.25">
      <c r="A2" s="53" t="s">
        <v>142</v>
      </c>
    </row>
    <row r="3" spans="1:1" x14ac:dyDescent="0.25">
      <c r="A3" s="53" t="s">
        <v>143</v>
      </c>
    </row>
    <row r="4" spans="1:1" x14ac:dyDescent="0.25">
      <c r="A4" s="53" t="s">
        <v>144</v>
      </c>
    </row>
    <row r="5" spans="1:1" x14ac:dyDescent="0.25">
      <c r="A5" s="53" t="s">
        <v>145</v>
      </c>
    </row>
    <row r="6" spans="1:1" x14ac:dyDescent="0.25">
      <c r="A6" s="53" t="s">
        <v>146</v>
      </c>
    </row>
    <row r="7" spans="1:1" x14ac:dyDescent="0.25">
      <c r="A7" s="53" t="s">
        <v>147</v>
      </c>
    </row>
    <row r="8" spans="1:1" x14ac:dyDescent="0.25">
      <c r="A8" s="53" t="s">
        <v>148</v>
      </c>
    </row>
    <row r="9" spans="1:1" x14ac:dyDescent="0.25">
      <c r="A9" s="53" t="s">
        <v>149</v>
      </c>
    </row>
    <row r="10" spans="1:1" x14ac:dyDescent="0.25">
      <c r="A10" s="53" t="s">
        <v>150</v>
      </c>
    </row>
    <row r="11" spans="1:1" x14ac:dyDescent="0.25">
      <c r="A11" s="53" t="s">
        <v>151</v>
      </c>
    </row>
    <row r="12" spans="1:1" x14ac:dyDescent="0.25">
      <c r="A12" s="53" t="s">
        <v>152</v>
      </c>
    </row>
    <row r="13" spans="1:1" x14ac:dyDescent="0.25">
      <c r="A13" s="53" t="s">
        <v>153</v>
      </c>
    </row>
    <row r="14" spans="1:1" x14ac:dyDescent="0.25">
      <c r="A14" s="53" t="s">
        <v>154</v>
      </c>
    </row>
    <row r="15" spans="1:1" x14ac:dyDescent="0.25">
      <c r="A15" s="53" t="s">
        <v>155</v>
      </c>
    </row>
    <row r="16" spans="1:1" x14ac:dyDescent="0.25">
      <c r="A16" s="53" t="s">
        <v>156</v>
      </c>
    </row>
    <row r="17" spans="1:1" x14ac:dyDescent="0.25">
      <c r="A17" s="53" t="s">
        <v>157</v>
      </c>
    </row>
    <row r="18" spans="1:1" x14ac:dyDescent="0.25">
      <c r="A18" s="53" t="s">
        <v>158</v>
      </c>
    </row>
    <row r="19" spans="1:1" x14ac:dyDescent="0.25">
      <c r="A19" s="53" t="s">
        <v>159</v>
      </c>
    </row>
    <row r="20" spans="1:1" x14ac:dyDescent="0.25">
      <c r="A20" s="53" t="s">
        <v>160</v>
      </c>
    </row>
    <row r="21" spans="1:1" x14ac:dyDescent="0.25">
      <c r="A21" s="53" t="s">
        <v>161</v>
      </c>
    </row>
    <row r="22" spans="1:1" x14ac:dyDescent="0.25">
      <c r="A22" s="53" t="s">
        <v>162</v>
      </c>
    </row>
    <row r="23" spans="1:1" x14ac:dyDescent="0.25">
      <c r="A23" s="53" t="s">
        <v>163</v>
      </c>
    </row>
    <row r="24" spans="1:1" x14ac:dyDescent="0.25">
      <c r="A24" s="53" t="s">
        <v>164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34D2-0672-47BF-9855-877CB08632AF}">
  <dimension ref="A1"/>
  <sheetViews>
    <sheetView workbookViewId="0">
      <selection activeCell="J9" sqref="J9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2EFA-C721-4512-AB3C-7B6593D1E840}">
  <dimension ref="A1:A32"/>
  <sheetViews>
    <sheetView workbookViewId="0">
      <selection activeCell="F5" sqref="F5"/>
    </sheetView>
  </sheetViews>
  <sheetFormatPr defaultRowHeight="15.75" x14ac:dyDescent="0.25"/>
  <sheetData>
    <row r="1" spans="1:1" x14ac:dyDescent="0.25">
      <c r="A1" t="s">
        <v>120</v>
      </c>
    </row>
    <row r="2" spans="1:1" x14ac:dyDescent="0.25">
      <c r="A2" t="s">
        <v>121</v>
      </c>
    </row>
    <row r="3" spans="1:1" x14ac:dyDescent="0.25">
      <c r="A3" t="s">
        <v>122</v>
      </c>
    </row>
    <row r="4" spans="1:1" x14ac:dyDescent="0.25">
      <c r="A4" t="s">
        <v>123</v>
      </c>
    </row>
    <row r="6" spans="1:1" x14ac:dyDescent="0.25">
      <c r="A6" t="s">
        <v>124</v>
      </c>
    </row>
    <row r="7" spans="1:1" x14ac:dyDescent="0.25">
      <c r="A7" t="s">
        <v>125</v>
      </c>
    </row>
    <row r="8" spans="1:1" x14ac:dyDescent="0.25">
      <c r="A8" t="s">
        <v>126</v>
      </c>
    </row>
    <row r="9" spans="1:1" x14ac:dyDescent="0.25">
      <c r="A9" t="s">
        <v>127</v>
      </c>
    </row>
    <row r="10" spans="1:1" x14ac:dyDescent="0.25">
      <c r="A10" t="s">
        <v>128</v>
      </c>
    </row>
    <row r="12" spans="1:1" x14ac:dyDescent="0.25">
      <c r="A12" t="s">
        <v>129</v>
      </c>
    </row>
    <row r="14" spans="1:1" x14ac:dyDescent="0.25">
      <c r="A14" t="s">
        <v>130</v>
      </c>
    </row>
    <row r="16" spans="1:1" x14ac:dyDescent="0.25">
      <c r="A16" t="s">
        <v>131</v>
      </c>
    </row>
    <row r="18" spans="1:1" x14ac:dyDescent="0.25">
      <c r="A18" t="s">
        <v>132</v>
      </c>
    </row>
    <row r="20" spans="1:1" x14ac:dyDescent="0.25">
      <c r="A20" t="s">
        <v>133</v>
      </c>
    </row>
    <row r="22" spans="1:1" x14ac:dyDescent="0.25">
      <c r="A22" t="s">
        <v>134</v>
      </c>
    </row>
    <row r="24" spans="1:1" x14ac:dyDescent="0.25">
      <c r="A24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30" spans="1:1" x14ac:dyDescent="0.25">
      <c r="A30" t="s">
        <v>139</v>
      </c>
    </row>
    <row r="31" spans="1:1" x14ac:dyDescent="0.25">
      <c r="A31" t="s">
        <v>140</v>
      </c>
    </row>
    <row r="32" spans="1:1" x14ac:dyDescent="0.25">
      <c r="A32" t="s">
        <v>138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4273-0213-4B64-8B3B-E952E11093EC}">
  <dimension ref="A1"/>
  <sheetViews>
    <sheetView workbookViewId="0"/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Lembaran Kerja</vt:lpstr>
      </vt:variant>
      <vt:variant>
        <vt:i4>9</vt:i4>
      </vt:variant>
    </vt:vector>
  </HeadingPairs>
  <TitlesOfParts>
    <vt:vector size="9" baseType="lpstr">
      <vt:lpstr>Sheet1</vt:lpstr>
      <vt:lpstr>For Part II</vt:lpstr>
      <vt:lpstr>II (a)</vt:lpstr>
      <vt:lpstr>II (b)</vt:lpstr>
      <vt:lpstr>II (c)</vt:lpstr>
      <vt:lpstr>III (pseudocode)</vt:lpstr>
      <vt:lpstr>III (flowchart)</vt:lpstr>
      <vt:lpstr>III (codes)</vt:lpstr>
      <vt:lpstr>III (result)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2020-05-04T00:53:03Z</dcterms:created>
  <dcterms:modified xsi:type="dcterms:W3CDTF">2020-06-11T18:16:41Z</dcterms:modified>
</cp:coreProperties>
</file>