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Client Projects\National Account\Data\cleaned_data\"/>
    </mc:Choice>
  </mc:AlternateContent>
  <xr:revisionPtr revIDLastSave="0" documentId="13_ncr:1_{2D3097E5-F027-46B8-AB8D-703208E24B2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nstant_df" sheetId="1" r:id="rId1"/>
  </sheets>
  <externalReferences>
    <externalReference r:id="rId2"/>
  </externalReferences>
  <definedNames>
    <definedName name="_xlnm._FilterDatabase" localSheetId="0" hidden="1">constant_df!$A$1:$G$224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0" i="1" l="1"/>
  <c r="G220" i="1" s="1"/>
  <c r="F221" i="1"/>
  <c r="G221" i="1" s="1"/>
  <c r="F201" i="1"/>
  <c r="G201" i="1" s="1"/>
  <c r="F210" i="1"/>
  <c r="G210" i="1" s="1"/>
  <c r="F211" i="1"/>
  <c r="G211" i="1" s="1"/>
  <c r="F215" i="1"/>
  <c r="G215" i="1" s="1"/>
  <c r="F6" i="1"/>
  <c r="G6" i="1" s="1"/>
  <c r="F13" i="1"/>
  <c r="G13" i="1" s="1"/>
  <c r="F20" i="1"/>
  <c r="G20" i="1" s="1"/>
  <c r="F21" i="1"/>
  <c r="G21" i="1" s="1"/>
  <c r="F25" i="1"/>
  <c r="F32" i="1"/>
  <c r="G32" i="1" s="1"/>
  <c r="F35" i="1"/>
  <c r="G35" i="1" s="1"/>
  <c r="F36" i="1"/>
  <c r="G36" i="1" s="1"/>
  <c r="F49" i="1"/>
  <c r="G49" i="1" s="1"/>
  <c r="F52" i="1"/>
  <c r="G52" i="1" s="1"/>
  <c r="F53" i="1"/>
  <c r="G53" i="1" s="1"/>
  <c r="F58" i="1"/>
  <c r="F67" i="1"/>
  <c r="G67" i="1" s="1"/>
  <c r="F72" i="1"/>
  <c r="G72" i="1" s="1"/>
  <c r="F76" i="1"/>
  <c r="G76" i="1" s="1"/>
  <c r="F82" i="1"/>
  <c r="G82" i="1" s="1"/>
  <c r="F83" i="1"/>
  <c r="G83" i="1" s="1"/>
  <c r="F91" i="1"/>
  <c r="G91" i="1" s="1"/>
  <c r="F94" i="1"/>
  <c r="G94" i="1" s="1"/>
  <c r="F95" i="1"/>
  <c r="G95" i="1" s="1"/>
  <c r="F98" i="1"/>
  <c r="G98" i="1" s="1"/>
  <c r="F99" i="1"/>
  <c r="F102" i="1"/>
  <c r="G102" i="1" s="1"/>
  <c r="F103" i="1"/>
  <c r="G103" i="1" s="1"/>
  <c r="F109" i="1"/>
  <c r="G109" i="1" s="1"/>
  <c r="F116" i="1"/>
  <c r="G116" i="1" s="1"/>
  <c r="F123" i="1"/>
  <c r="G123" i="1" s="1"/>
  <c r="F126" i="1"/>
  <c r="F127" i="1"/>
  <c r="G127" i="1" s="1"/>
  <c r="F73" i="1"/>
  <c r="F130" i="1"/>
  <c r="G130" i="1" s="1"/>
  <c r="F134" i="1"/>
  <c r="G134" i="1" s="1"/>
  <c r="F135" i="1"/>
  <c r="G135" i="1" s="1"/>
  <c r="F138" i="1"/>
  <c r="G138" i="1" s="1"/>
  <c r="F139" i="1"/>
  <c r="G139" i="1" s="1"/>
  <c r="F143" i="1"/>
  <c r="G143" i="1" s="1"/>
  <c r="F144" i="1"/>
  <c r="G144" i="1" s="1"/>
  <c r="F148" i="1"/>
  <c r="G148" i="1" s="1"/>
  <c r="F190" i="1"/>
  <c r="F155" i="1"/>
  <c r="G155" i="1" s="1"/>
  <c r="F159" i="1"/>
  <c r="G159" i="1" s="1"/>
  <c r="F160" i="1"/>
  <c r="G160" i="1" s="1"/>
  <c r="F164" i="1"/>
  <c r="G164" i="1" s="1"/>
  <c r="F165" i="1"/>
  <c r="G165" i="1" s="1"/>
  <c r="F176" i="1"/>
  <c r="G176" i="1" s="1"/>
  <c r="F182" i="1"/>
  <c r="F185" i="1"/>
  <c r="G185" i="1" s="1"/>
  <c r="F193" i="1"/>
  <c r="G193" i="1" s="1"/>
  <c r="F196" i="1"/>
  <c r="G196" i="1" s="1"/>
  <c r="F198" i="1"/>
  <c r="G198" i="1" s="1"/>
  <c r="F4" i="1"/>
  <c r="F5" i="1"/>
  <c r="F7" i="1"/>
  <c r="F8" i="1"/>
  <c r="F11" i="1"/>
  <c r="F12" i="1"/>
  <c r="F14" i="1"/>
  <c r="F16" i="1"/>
  <c r="F18" i="1"/>
  <c r="F23" i="1"/>
  <c r="F26" i="1"/>
  <c r="F28" i="1"/>
  <c r="F29" i="1"/>
  <c r="F37" i="1"/>
  <c r="F39" i="1"/>
  <c r="F40" i="1"/>
  <c r="F41" i="1"/>
  <c r="F43" i="1"/>
  <c r="F44" i="1"/>
  <c r="F45" i="1"/>
  <c r="F46" i="1"/>
  <c r="F47" i="1"/>
  <c r="F48" i="1"/>
  <c r="G48" i="1" s="1"/>
  <c r="F54" i="1"/>
  <c r="F55" i="1"/>
  <c r="F59" i="1"/>
  <c r="F60" i="1"/>
  <c r="F61" i="1"/>
  <c r="G61" i="1" s="1"/>
  <c r="F62" i="1"/>
  <c r="F63" i="1"/>
  <c r="F68" i="1"/>
  <c r="F69" i="1"/>
  <c r="F74" i="1"/>
  <c r="F75" i="1"/>
  <c r="F77" i="1"/>
  <c r="F79" i="1"/>
  <c r="F80" i="1"/>
  <c r="F85" i="1"/>
  <c r="F87" i="1"/>
  <c r="F88" i="1"/>
  <c r="G88" i="1" s="1"/>
  <c r="F89" i="1"/>
  <c r="F90" i="1"/>
  <c r="F105" i="1"/>
  <c r="F107" i="1"/>
  <c r="F108" i="1"/>
  <c r="G108" i="1" s="1"/>
  <c r="F110" i="1"/>
  <c r="F112" i="1"/>
  <c r="F113" i="1"/>
  <c r="G113" i="1" s="1"/>
  <c r="F117" i="1"/>
  <c r="F121" i="1"/>
  <c r="G121" i="1" s="1"/>
  <c r="F122" i="1"/>
  <c r="F133" i="1"/>
  <c r="F141" i="1"/>
  <c r="F146" i="1"/>
  <c r="F149" i="1"/>
  <c r="F150" i="1"/>
  <c r="F153" i="1"/>
  <c r="G153" i="1" s="1"/>
  <c r="F154" i="1"/>
  <c r="F158" i="1"/>
  <c r="F161" i="1"/>
  <c r="F167" i="1"/>
  <c r="F168" i="1"/>
  <c r="F170" i="1"/>
  <c r="F171" i="1"/>
  <c r="F172" i="1"/>
  <c r="G172" i="1" s="1"/>
  <c r="F173" i="1"/>
  <c r="F174" i="1"/>
  <c r="F175" i="1"/>
  <c r="F180" i="1"/>
  <c r="F181" i="1"/>
  <c r="F187" i="1"/>
  <c r="F192" i="1"/>
  <c r="F195" i="1"/>
  <c r="F197" i="1"/>
  <c r="G197" i="1" s="1"/>
  <c r="F199" i="1"/>
  <c r="F200" i="1"/>
  <c r="F202" i="1"/>
  <c r="F204" i="1"/>
  <c r="F205" i="1"/>
  <c r="F208" i="1"/>
  <c r="G208" i="1" s="1"/>
  <c r="F209" i="1"/>
  <c r="F214" i="1"/>
  <c r="F216" i="1"/>
  <c r="E223" i="1"/>
  <c r="C222" i="1"/>
  <c r="C224" i="1" s="1"/>
  <c r="E219" i="1"/>
  <c r="E218" i="1"/>
  <c r="E216" i="1"/>
  <c r="E212" i="1"/>
  <c r="E207" i="1"/>
  <c r="E205" i="1"/>
  <c r="E200" i="1"/>
  <c r="E195" i="1"/>
  <c r="E190" i="1"/>
  <c r="E184" i="1"/>
  <c r="E182" i="1"/>
  <c r="E181" i="1"/>
  <c r="E171" i="1"/>
  <c r="E170" i="1"/>
  <c r="E169" i="1"/>
  <c r="E168" i="1"/>
  <c r="E167" i="1"/>
  <c r="E163" i="1"/>
  <c r="E162" i="1"/>
  <c r="E158" i="1"/>
  <c r="E150" i="1"/>
  <c r="E146" i="1"/>
  <c r="E145" i="1"/>
  <c r="E132" i="1"/>
  <c r="E126" i="1"/>
  <c r="E112" i="1"/>
  <c r="E111" i="1"/>
  <c r="E99" i="1"/>
  <c r="E81" i="1"/>
  <c r="E77" i="1"/>
  <c r="E74" i="1"/>
  <c r="E73" i="1"/>
  <c r="E66" i="1"/>
  <c r="E64" i="1"/>
  <c r="E60" i="1"/>
  <c r="E59" i="1"/>
  <c r="E58" i="1"/>
  <c r="E55" i="1"/>
  <c r="E51" i="1"/>
  <c r="E50" i="1"/>
  <c r="E47" i="1"/>
  <c r="E46" i="1"/>
  <c r="E45" i="1"/>
  <c r="E44" i="1"/>
  <c r="E40" i="1"/>
  <c r="E39" i="1"/>
  <c r="E29" i="1"/>
  <c r="E28" i="1"/>
  <c r="E26" i="1"/>
  <c r="E25" i="1"/>
  <c r="E15" i="1"/>
  <c r="E7" i="1"/>
  <c r="F219" i="1"/>
  <c r="F218" i="1"/>
  <c r="F203" i="1"/>
  <c r="G203" i="1" s="1"/>
  <c r="F206" i="1"/>
  <c r="G206" i="1" s="1"/>
  <c r="F207" i="1"/>
  <c r="F223" i="1"/>
  <c r="F213" i="1"/>
  <c r="G213" i="1" s="1"/>
  <c r="F217" i="1"/>
  <c r="G217" i="1" s="1"/>
  <c r="F3" i="1"/>
  <c r="G3" i="1" s="1"/>
  <c r="F9" i="1"/>
  <c r="G9" i="1" s="1"/>
  <c r="F10" i="1"/>
  <c r="G10" i="1" s="1"/>
  <c r="F15" i="1"/>
  <c r="F17" i="1"/>
  <c r="G17" i="1" s="1"/>
  <c r="F19" i="1"/>
  <c r="G19" i="1" s="1"/>
  <c r="F22" i="1"/>
  <c r="G22" i="1" s="1"/>
  <c r="F24" i="1"/>
  <c r="G24" i="1" s="1"/>
  <c r="F27" i="1"/>
  <c r="G27" i="1" s="1"/>
  <c r="F30" i="1"/>
  <c r="G30" i="1" s="1"/>
  <c r="F31" i="1"/>
  <c r="G31" i="1" s="1"/>
  <c r="F33" i="1"/>
  <c r="G33" i="1" s="1"/>
  <c r="F34" i="1"/>
  <c r="G34" i="1" s="1"/>
  <c r="F38" i="1"/>
  <c r="G38" i="1" s="1"/>
  <c r="F42" i="1"/>
  <c r="G42" i="1" s="1"/>
  <c r="F50" i="1"/>
  <c r="F51" i="1"/>
  <c r="F56" i="1"/>
  <c r="G56" i="1" s="1"/>
  <c r="F57" i="1"/>
  <c r="G57" i="1" s="1"/>
  <c r="F64" i="1"/>
  <c r="F65" i="1"/>
  <c r="G65" i="1" s="1"/>
  <c r="F66" i="1"/>
  <c r="F70" i="1"/>
  <c r="G70" i="1" s="1"/>
  <c r="F71" i="1"/>
  <c r="F78" i="1"/>
  <c r="G78" i="1" s="1"/>
  <c r="F81" i="1"/>
  <c r="F84" i="1"/>
  <c r="G84" i="1" s="1"/>
  <c r="F86" i="1"/>
  <c r="G86" i="1" s="1"/>
  <c r="F92" i="1"/>
  <c r="G92" i="1" s="1"/>
  <c r="F93" i="1"/>
  <c r="G93" i="1" s="1"/>
  <c r="F96" i="1"/>
  <c r="G96" i="1" s="1"/>
  <c r="F97" i="1"/>
  <c r="G97" i="1" s="1"/>
  <c r="F100" i="1"/>
  <c r="G100" i="1" s="1"/>
  <c r="F101" i="1"/>
  <c r="G101" i="1" s="1"/>
  <c r="F104" i="1"/>
  <c r="G104" i="1" s="1"/>
  <c r="F106" i="1"/>
  <c r="G106" i="1" s="1"/>
  <c r="F111" i="1"/>
  <c r="F114" i="1"/>
  <c r="G114" i="1" s="1"/>
  <c r="F115" i="1"/>
  <c r="G115" i="1" s="1"/>
  <c r="F118" i="1"/>
  <c r="G118" i="1" s="1"/>
  <c r="F119" i="1"/>
  <c r="G119" i="1" s="1"/>
  <c r="F120" i="1"/>
  <c r="G120" i="1" s="1"/>
  <c r="F124" i="1"/>
  <c r="G124" i="1" s="1"/>
  <c r="F125" i="1"/>
  <c r="G125" i="1" s="1"/>
  <c r="F128" i="1"/>
  <c r="G128" i="1" s="1"/>
  <c r="F129" i="1"/>
  <c r="G129" i="1" s="1"/>
  <c r="F131" i="1"/>
  <c r="G131" i="1" s="1"/>
  <c r="F132" i="1"/>
  <c r="F136" i="1"/>
  <c r="G136" i="1" s="1"/>
  <c r="F137" i="1"/>
  <c r="G137" i="1" s="1"/>
  <c r="F140" i="1"/>
  <c r="G140" i="1" s="1"/>
  <c r="F142" i="1"/>
  <c r="G142" i="1" s="1"/>
  <c r="F145" i="1"/>
  <c r="F147" i="1"/>
  <c r="G147" i="1" s="1"/>
  <c r="F151" i="1"/>
  <c r="G151" i="1" s="1"/>
  <c r="F152" i="1"/>
  <c r="G152" i="1" s="1"/>
  <c r="F156" i="1"/>
  <c r="G156" i="1" s="1"/>
  <c r="F157" i="1"/>
  <c r="G157" i="1" s="1"/>
  <c r="F162" i="1"/>
  <c r="F163" i="1"/>
  <c r="F166" i="1"/>
  <c r="G166" i="1" s="1"/>
  <c r="F169" i="1"/>
  <c r="F177" i="1"/>
  <c r="G177" i="1" s="1"/>
  <c r="F178" i="1"/>
  <c r="G178" i="1" s="1"/>
  <c r="F179" i="1"/>
  <c r="G179" i="1" s="1"/>
  <c r="F183" i="1"/>
  <c r="G183" i="1" s="1"/>
  <c r="F184" i="1"/>
  <c r="F186" i="1"/>
  <c r="G186" i="1" s="1"/>
  <c r="F188" i="1"/>
  <c r="G188" i="1" s="1"/>
  <c r="F189" i="1"/>
  <c r="G189" i="1" s="1"/>
  <c r="F191" i="1"/>
  <c r="G191" i="1" s="1"/>
  <c r="F194" i="1"/>
  <c r="G194" i="1" s="1"/>
  <c r="F2" i="1"/>
  <c r="G2" i="1" s="1"/>
  <c r="F212" i="1"/>
  <c r="G73" i="1" l="1"/>
  <c r="G184" i="1"/>
  <c r="G112" i="1"/>
  <c r="G64" i="1"/>
  <c r="G216" i="1"/>
  <c r="G50" i="1"/>
  <c r="G132" i="1"/>
  <c r="G58" i="1"/>
  <c r="G66" i="1"/>
  <c r="G81" i="1"/>
  <c r="G126" i="1"/>
  <c r="G207" i="1"/>
  <c r="G219" i="1"/>
  <c r="G99" i="1"/>
  <c r="G212" i="1"/>
  <c r="G15" i="1"/>
  <c r="G51" i="1"/>
  <c r="G111" i="1"/>
  <c r="G162" i="1"/>
  <c r="G169" i="1"/>
  <c r="G182" i="1"/>
  <c r="G223" i="1"/>
  <c r="G25" i="1"/>
  <c r="G163" i="1"/>
  <c r="E222" i="1"/>
  <c r="E224" i="1" s="1"/>
  <c r="G222" i="1" l="1"/>
  <c r="G224" i="1" s="1"/>
</calcChain>
</file>

<file path=xl/sharedStrings.xml><?xml version="1.0" encoding="utf-8"?>
<sst xmlns="http://schemas.openxmlformats.org/spreadsheetml/2006/main" count="450" uniqueCount="450">
  <si>
    <t>partnerDesc</t>
  </si>
  <si>
    <t>partnerISO</t>
  </si>
  <si>
    <t>fobvalue</t>
  </si>
  <si>
    <t>index</t>
  </si>
  <si>
    <t>constant_usd</t>
  </si>
  <si>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</si>
  <si>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</si>
  <si>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</si>
  <si>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</si>
  <si>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</si>
  <si>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</si>
  <si>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</si>
  <si>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</si>
  <si>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</si>
  <si>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</si>
  <si>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</si>
  <si>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</si>
  <si>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</si>
  <si>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</si>
  <si>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</si>
  <si>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</si>
  <si>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</si>
  <si>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</si>
  <si>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</si>
  <si>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</si>
  <si>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</si>
  <si>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</si>
  <si>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</si>
  <si>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</si>
  <si>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</si>
  <si>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</si>
  <si>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</si>
  <si>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</si>
  <si>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</si>
  <si>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</si>
  <si>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</si>
  <si>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</si>
  <si>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</si>
  <si>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</si>
  <si>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</si>
  <si>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</si>
  <si>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</si>
  <si>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</si>
  <si>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</si>
  <si>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</si>
  <si>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</si>
  <si>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</si>
  <si>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</si>
  <si>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</si>
  <si>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</si>
  <si>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</si>
  <si>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 (Plurinational State of)</t>
  </si>
  <si>
    <t>BOL</t>
  </si>
  <si>
    <t>Bosnia Herzegovina</t>
  </si>
  <si>
    <t>BIH</t>
  </si>
  <si>
    <t>Botswana</t>
  </si>
  <si>
    <t>BWA</t>
  </si>
  <si>
    <t>Br. Indian Ocean Terr.</t>
  </si>
  <si>
    <t>IOT</t>
  </si>
  <si>
    <t>Br. Virgin Isds</t>
  </si>
  <si>
    <t>VGB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</si>
  <si>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</si>
  <si>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</si>
  <si>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</si>
  <si>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</si>
  <si>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</si>
  <si>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</si>
  <si>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</si>
  <si>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</si>
  <si>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</si>
  <si>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</si>
  <si>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</si>
  <si>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</si>
  <si>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</si>
  <si>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</si>
  <si>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</si>
  <si>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</si>
  <si>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</si>
  <si>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</si>
  <si>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Isds</t>
  </si>
  <si>
    <t>CYM</t>
  </si>
  <si>
    <t>Central African Rep.</t>
  </si>
  <si>
    <t>CAF</t>
  </si>
  <si>
    <t>Chad</t>
  </si>
  <si>
    <t>TCD</t>
  </si>
  <si>
    <t>Chile</t>
  </si>
  <si>
    <t>CHL</t>
  </si>
  <si>
    <t>China</t>
  </si>
  <si>
    <t>CHN</t>
  </si>
  <si>
    <t>China, Hong Kong SAR</t>
  </si>
  <si>
    <t>HKG</t>
  </si>
  <si>
    <t>China, Macao SAR</t>
  </si>
  <si>
    <t>MAC</t>
  </si>
  <si>
    <t>Christmas Isds</t>
  </si>
  <si>
    <t>CXR</t>
  </si>
  <si>
    <t>Cocos Isds</t>
  </si>
  <si>
    <t>CCK</t>
  </si>
  <si>
    <t>Colombia</t>
  </si>
  <si>
    <t>COL</t>
  </si>
  <si>
    <t>Comoros</t>
  </si>
  <si>
    <t>COM</t>
  </si>
  <si>
    <t>Congo</t>
  </si>
  <si>
    <t>COG</t>
  </si>
  <si>
    <t>Cook Isds</t>
  </si>
  <si>
    <t>COK</t>
  </si>
  <si>
    <t>Costa Rica</t>
  </si>
  <si>
    <t>CRI</t>
  </si>
  <si>
    <t>Croatia</t>
  </si>
  <si>
    <t>HRV</t>
  </si>
  <si>
    <t>Cuba</t>
  </si>
  <si>
    <t>CUB</t>
  </si>
  <si>
    <t>Curaçao</t>
  </si>
  <si>
    <t>CUW</t>
  </si>
  <si>
    <t>Cyprus</t>
  </si>
  <si>
    <t>CYP</t>
  </si>
  <si>
    <t>Czechia</t>
  </si>
  <si>
    <t>CZE</t>
  </si>
  <si>
    <t>Côte d'Ivoire</t>
  </si>
  <si>
    <t>CIV</t>
  </si>
  <si>
    <t>Dem. People's Rep. of Korea</t>
  </si>
  <si>
    <t>PRK</t>
  </si>
  <si>
    <t>Dem. Rep. of the Congo</t>
  </si>
  <si>
    <t>COD</t>
  </si>
  <si>
    <t>Denmark</t>
  </si>
  <si>
    <t>DNK</t>
  </si>
  <si>
    <t>Djibouti</t>
  </si>
  <si>
    <t>DJI</t>
  </si>
  <si>
    <t>Dominica</t>
  </si>
  <si>
    <t>DMA</t>
  </si>
  <si>
    <t>Dominican Rep.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</si>
  <si>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</si>
  <si>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</si>
  <si>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</si>
  <si>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</si>
  <si>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</si>
  <si>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</si>
  <si>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</si>
  <si>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</si>
  <si>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</si>
  <si>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</si>
  <si>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</si>
  <si>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</si>
  <si>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</si>
  <si>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</si>
  <si>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</si>
  <si>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</si>
  <si>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</si>
  <si>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FS Micronesia</t>
  </si>
  <si>
    <t>FSM</t>
  </si>
  <si>
    <t>Falkland Isds (Malvinas)</t>
  </si>
  <si>
    <t>FLK</t>
  </si>
  <si>
    <t>Fiji</t>
  </si>
  <si>
    <t>FJI</t>
  </si>
  <si>
    <t>Finland</t>
  </si>
  <si>
    <t>FIN</t>
  </si>
  <si>
    <t>Fr. South Antarctic Terr.</t>
  </si>
  <si>
    <t>ATF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</si>
  <si>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</si>
  <si>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</si>
  <si>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</si>
  <si>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</si>
  <si>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</si>
  <si>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</si>
  <si>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</si>
  <si>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</si>
  <si>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</si>
  <si>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</si>
  <si>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</si>
  <si>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</si>
  <si>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</si>
  <si>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</si>
  <si>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</si>
  <si>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</si>
  <si>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</si>
  <si>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</si>
  <si>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</si>
  <si>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</si>
  <si>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</si>
  <si>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</si>
  <si>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</si>
  <si>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</si>
  <si>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</si>
  <si>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</si>
  <si>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</si>
  <si>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</si>
  <si>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</si>
  <si>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</si>
  <si>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</si>
  <si>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</si>
  <si>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</si>
  <si>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</si>
  <si>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</si>
  <si>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</si>
  <si>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</si>
  <si>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</si>
  <si>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</si>
  <si>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</si>
  <si>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</si>
  <si>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</si>
  <si>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</si>
  <si>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</si>
  <si>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</si>
  <si>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</si>
  <si>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</si>
  <si>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</si>
  <si>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</si>
  <si>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</si>
  <si>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</si>
  <si>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</si>
  <si>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</si>
  <si>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</si>
  <si>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</si>
  <si>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</si>
  <si>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</si>
  <si>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</si>
  <si>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</si>
  <si>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</si>
  <si>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</si>
  <si>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</si>
  <si>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</si>
  <si>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</si>
  <si>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</si>
  <si>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</si>
  <si>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</si>
  <si>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</si>
  <si>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 People's Dem. Rep.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</si>
  <si>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</si>
  <si>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</si>
  <si>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</si>
  <si>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</si>
  <si>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</si>
  <si>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</si>
  <si>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</si>
  <si>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</si>
  <si>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</si>
  <si>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</si>
  <si>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</si>
  <si>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</si>
  <si>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</si>
  <si>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</si>
  <si>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</si>
  <si>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</si>
  <si>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</si>
  <si>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</si>
  <si>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</si>
  <si>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</si>
  <si>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</si>
  <si>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</si>
  <si>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</si>
  <si>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</si>
  <si>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</si>
  <si>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</si>
  <si>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</si>
  <si>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Isds</t>
  </si>
  <si>
    <t>MHL</t>
  </si>
  <si>
    <t>Mauritania</t>
  </si>
  <si>
    <t>MRT</t>
  </si>
  <si>
    <t>Mauritius</t>
  </si>
  <si>
    <t>MUS</t>
  </si>
  <si>
    <t>Mexico</t>
  </si>
  <si>
    <t>MEX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</si>
  <si>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</si>
  <si>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</si>
  <si>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</si>
  <si>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</si>
  <si>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</si>
  <si>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</si>
  <si>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</si>
  <si>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</si>
  <si>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</si>
  <si>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</si>
  <si>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</si>
  <si>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</si>
  <si>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</si>
  <si>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</si>
  <si>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</si>
  <si>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</si>
  <si>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</si>
  <si>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</si>
  <si>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</si>
  <si>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</si>
  <si>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</si>
  <si>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</si>
  <si>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</si>
  <si>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</si>
  <si>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</si>
  <si>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</si>
  <si>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</si>
  <si>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</si>
  <si>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</si>
  <si>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</si>
  <si>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</si>
  <si>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</si>
  <si>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Isds</t>
  </si>
  <si>
    <t>NFK</t>
  </si>
  <si>
    <t>North Macedonia</t>
  </si>
  <si>
    <t>MKD</t>
  </si>
  <si>
    <t>Norway</t>
  </si>
  <si>
    <t>NOR</t>
  </si>
  <si>
    <t>Oman</t>
  </si>
  <si>
    <t>OMN</t>
  </si>
  <si>
    <t>Other Asia, nes</t>
  </si>
  <si>
    <t>S19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</si>
  <si>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</si>
  <si>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</si>
  <si>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</si>
  <si>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</si>
  <si>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</si>
  <si>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</si>
  <si>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</si>
  <si>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</si>
  <si>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</si>
  <si>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</si>
  <si>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</si>
  <si>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</si>
  <si>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</si>
  <si>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</si>
  <si>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</si>
  <si>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</si>
  <si>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</si>
  <si>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</si>
  <si>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</si>
  <si>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</si>
  <si>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Qatar</t>
  </si>
  <si>
    <t>QAT</t>
  </si>
  <si>
    <t>Rep. of Korea</t>
  </si>
  <si>
    <t>KOR</t>
  </si>
  <si>
    <t>Rep. of Moldova</t>
  </si>
  <si>
    <t>MDA</t>
  </si>
  <si>
    <t>Romania</t>
  </si>
  <si>
    <t>ROU</t>
  </si>
  <si>
    <t>Russian Federation</t>
  </si>
  <si>
    <t>RUS</t>
  </si>
  <si>
    <t>Rwanda</t>
  </si>
  <si>
    <t>RWA</t>
  </si>
  <si>
    <t>Saint Helena</t>
  </si>
  <si>
    <t>SHN</t>
  </si>
  <si>
    <t>Saint Kitts and Nevis</t>
  </si>
  <si>
    <t>KNA</t>
  </si>
  <si>
    <t>Saint Lucia</t>
  </si>
  <si>
    <t>LCA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</si>
  <si>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</si>
  <si>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</si>
  <si>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</si>
  <si>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</si>
  <si>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</si>
  <si>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</si>
  <si>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</si>
  <si>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</si>
  <si>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</si>
  <si>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</si>
  <si>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</si>
  <si>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</si>
  <si>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</si>
  <si>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</si>
  <si>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</si>
  <si>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</si>
  <si>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</si>
  <si>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</si>
  <si>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</si>
  <si>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</si>
  <si>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</si>
  <si>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</si>
  <si>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</t>
  </si>
  <si>
    <t>SXM</t>
  </si>
  <si>
    <t>Slovakia</t>
  </si>
  <si>
    <t>SVK</t>
  </si>
  <si>
    <t>Slovenia</t>
  </si>
  <si>
    <t>SVN</t>
  </si>
  <si>
    <t>Solomon Isds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</si>
  <si>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</si>
  <si>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</si>
  <si>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</si>
  <si>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</si>
  <si>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</si>
  <si>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</si>
  <si>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</si>
  <si>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</si>
  <si>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</si>
  <si>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</si>
  <si>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</si>
  <si>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State of Palestine</t>
  </si>
  <si>
    <t>PSE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</si>
  <si>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</si>
  <si>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</si>
  <si>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</si>
  <si>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</si>
  <si>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</si>
  <si>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</si>
  <si>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</si>
  <si>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</si>
  <si>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</si>
  <si>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</si>
  <si>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</si>
  <si>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</si>
  <si>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Thailand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</si>
  <si>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</si>
  <si>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</si>
  <si>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</si>
  <si>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</si>
  <si>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</si>
  <si>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</si>
  <si>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</si>
  <si>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</si>
  <si>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</si>
  <si>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</si>
  <si>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</si>
  <si>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</si>
  <si>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</si>
  <si>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Turkmenistan</t>
  </si>
  <si>
    <t>TKM</t>
  </si>
  <si>
    <t>Turks and Caicos Isds</t>
  </si>
  <si>
    <t>TCA</t>
  </si>
  <si>
    <t>Tuvalu</t>
  </si>
  <si>
    <t>TUV</t>
  </si>
  <si>
    <t>Türkiye</t>
  </si>
  <si>
    <t>TUR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</si>
  <si>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</si>
  <si>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</si>
  <si>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</si>
  <si>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</si>
  <si>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</si>
  <si>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</si>
  <si>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</si>
  <si>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</si>
  <si>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Rep. of Tanzania</t>
  </si>
  <si>
    <t>TZA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</si>
  <si>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</si>
  <si>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</si>
  <si>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</si>
  <si>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</si>
  <si>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</si>
  <si>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</si>
  <si>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</si>
  <si>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</si>
  <si>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 Nam</t>
  </si>
  <si>
    <t>VNM</t>
  </si>
  <si>
    <t>Wallis and Futuna Isds</t>
  </si>
  <si>
    <t>WLF</t>
  </si>
  <si>
    <t>Yemen</t>
  </si>
  <si>
    <t>YEM</t>
  </si>
  <si>
    <t>Zambia</t>
  </si>
  <si>
    <t>ZMB</t>
  </si>
  <si>
    <t>Zimbabwe</t>
  </si>
  <si>
    <t>ZWE</t>
  </si>
  <si>
    <t>Total Value</t>
  </si>
  <si>
    <t>Services</t>
  </si>
  <si>
    <t>Total Products Value</t>
  </si>
  <si>
    <t>gdp_per_hour</t>
  </si>
  <si>
    <t>toal_hours_needed_to_produce_in_USA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</si>
</sst>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1" fillId="0" borderId="0" xfId="1" applyFont="1" applyAlignment="1">
      <alignment horizontal="center"/>
    </xf>
    <xf numFmtId="43" fontId="2" fillId="0" borderId="0" xfId="1" applyFont="1"/>
    <xf numFmtId="43" fontId="0" fillId="0" borderId="0" xfId="1" applyFont="1"/>
    <xf numFmtId="43" fontId="1" fillId="0" borderId="1" xfId="1" applyFont="1" applyBorder="1"/>
    <xf numFmtId="0" fontId="4" fillId="0" borderId="1" xfId="0" applyFont="1" applyBorder="1" applyAlignment="1">
      <alignment horizontal="center"/>
    </xf>
    <xf numFmtId="43" fontId="1" fillId="0" borderId="2" xfId="1" applyFont="1" applyBorder="1"/>
    <xf numFmtId="0" fontId="4" fillId="0" borderId="2" xfId="0" applyFont="1" applyBorder="1" applyAlignment="1">
      <alignment horizontal="center"/>
    </xf>
    <xf numFmtId="43" fontId="0" fillId="0" borderId="0" xfId="0" applyNumberFormat="1"/>
    <xf numFmtId="4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lient%20Projects\National%20Account\Data\cleaned_data\final_gdp_per_hoour_data.xlsx" TargetMode="External"/><Relationship Id="rId1" Type="http://schemas.openxmlformats.org/officeDocument/2006/relationships/externalLinkPath" Target="final_gdp_per_hoour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dp_per_hour"/>
    </sheetNames>
    <sheetDataSet>
      <sheetData sheetId="0">
        <row r="2">
          <cell r="C2" t="str">
            <v>AFG</v>
          </cell>
          <cell r="I2">
            <v>0.45033915196156282</v>
          </cell>
        </row>
        <row r="3">
          <cell r="C3" t="str">
            <v>ALB</v>
          </cell>
          <cell r="I3">
            <v>2.6889163234776126</v>
          </cell>
        </row>
        <row r="4">
          <cell r="C4" t="str">
            <v>AGO</v>
          </cell>
          <cell r="I4">
            <v>2.5920220661390778</v>
          </cell>
        </row>
        <row r="5">
          <cell r="C5" t="str">
            <v>ARG</v>
          </cell>
          <cell r="I5">
            <v>15.044482065884464</v>
          </cell>
        </row>
        <row r="6">
          <cell r="C6" t="str">
            <v>ARM</v>
          </cell>
          <cell r="I6">
            <v>2.7710317479781175</v>
          </cell>
        </row>
        <row r="7">
          <cell r="C7" t="str">
            <v>AUT</v>
          </cell>
          <cell r="I7">
            <v>32.863338854105763</v>
          </cell>
        </row>
        <row r="8">
          <cell r="C8" t="str">
            <v>BHS</v>
          </cell>
          <cell r="I8">
            <v>20.893148355922609</v>
          </cell>
        </row>
        <row r="9">
          <cell r="C9" t="str">
            <v>BGD</v>
          </cell>
          <cell r="I9">
            <v>1.1661697448507347</v>
          </cell>
        </row>
        <row r="10">
          <cell r="C10" t="str">
            <v>BLR</v>
          </cell>
          <cell r="I10">
            <v>3.9302470471441251</v>
          </cell>
        </row>
        <row r="11">
          <cell r="C11" t="str">
            <v>BEL</v>
          </cell>
          <cell r="I11">
            <v>30.623717486532442</v>
          </cell>
        </row>
        <row r="12">
          <cell r="C12" t="str">
            <v>BLZ</v>
          </cell>
          <cell r="I12">
            <v>4.3409866707517191</v>
          </cell>
        </row>
        <row r="13">
          <cell r="C13" t="str">
            <v>BEN</v>
          </cell>
          <cell r="I13">
            <v>1.0312295045248037</v>
          </cell>
        </row>
        <row r="14">
          <cell r="C14" t="str">
            <v>BTN</v>
          </cell>
          <cell r="I14">
            <v>1.9270409883419086</v>
          </cell>
        </row>
        <row r="15">
          <cell r="C15" t="str">
            <v>BOL</v>
          </cell>
          <cell r="I15">
            <v>2.1558540451715911</v>
          </cell>
        </row>
        <row r="16">
          <cell r="C16" t="str">
            <v>BES</v>
          </cell>
          <cell r="I16">
            <v>3.2226773346107742</v>
          </cell>
        </row>
        <row r="17">
          <cell r="C17" t="str">
            <v>BWA</v>
          </cell>
          <cell r="I17">
            <v>4.5692183835808722</v>
          </cell>
        </row>
        <row r="18">
          <cell r="C18" t="str">
            <v>BRA</v>
          </cell>
          <cell r="I18">
            <v>5.440152407664038</v>
          </cell>
        </row>
        <row r="19">
          <cell r="C19" t="str">
            <v>BRN</v>
          </cell>
          <cell r="I19">
            <v>15.080815210770039</v>
          </cell>
        </row>
        <row r="20">
          <cell r="C20" t="str">
            <v>BGR</v>
          </cell>
          <cell r="I20">
            <v>5.2157082495599889</v>
          </cell>
        </row>
        <row r="21">
          <cell r="C21" t="str">
            <v>BFA</v>
          </cell>
          <cell r="I21">
            <v>0.56015285196443865</v>
          </cell>
        </row>
        <row r="22">
          <cell r="C22" t="str">
            <v>BDI</v>
          </cell>
          <cell r="I22">
            <v>0.22172532484347582</v>
          </cell>
        </row>
        <row r="23">
          <cell r="C23" t="str">
            <v>CPV</v>
          </cell>
          <cell r="I23">
            <v>2.1797338347813198</v>
          </cell>
        </row>
        <row r="24">
          <cell r="C24" t="str">
            <v>KHM</v>
          </cell>
          <cell r="I24">
            <v>0.81898980938430843</v>
          </cell>
        </row>
        <row r="25">
          <cell r="C25" t="str">
            <v>CAN</v>
          </cell>
          <cell r="I25">
            <v>30.119628239671659</v>
          </cell>
        </row>
        <row r="26">
          <cell r="C26" t="str">
            <v>CHL</v>
          </cell>
          <cell r="I26">
            <v>8.0271340041263564</v>
          </cell>
        </row>
        <row r="27">
          <cell r="C27" t="str">
            <v>COL</v>
          </cell>
          <cell r="I27">
            <v>3.7091240250620294</v>
          </cell>
        </row>
        <row r="28">
          <cell r="C28" t="str">
            <v>COM</v>
          </cell>
          <cell r="I28">
            <v>1.1969276740109966</v>
          </cell>
        </row>
        <row r="29">
          <cell r="C29" t="str">
            <v>COG</v>
          </cell>
          <cell r="I29">
            <v>0.10955943090944049</v>
          </cell>
        </row>
        <row r="30">
          <cell r="C30" t="str">
            <v>COK</v>
          </cell>
          <cell r="I30">
            <v>13.753189919840553</v>
          </cell>
        </row>
        <row r="31">
          <cell r="C31" t="str">
            <v>CRI</v>
          </cell>
          <cell r="I31">
            <v>7.326902815312013</v>
          </cell>
        </row>
        <row r="32">
          <cell r="C32" t="str">
            <v>HRV</v>
          </cell>
          <cell r="I32">
            <v>9.2180231519911544</v>
          </cell>
        </row>
        <row r="33">
          <cell r="C33" t="str">
            <v>CYP</v>
          </cell>
          <cell r="I33">
            <v>18.911844954051883</v>
          </cell>
        </row>
        <row r="34">
          <cell r="C34" t="str">
            <v>CZE</v>
          </cell>
          <cell r="I34">
            <v>12.685767441904728</v>
          </cell>
        </row>
        <row r="35">
          <cell r="C35" t="str">
            <v>CIV</v>
          </cell>
          <cell r="I35">
            <v>1.6465084697614922</v>
          </cell>
        </row>
        <row r="36">
          <cell r="C36" t="str">
            <v>DNK</v>
          </cell>
          <cell r="I36">
            <v>42.459797783872595</v>
          </cell>
        </row>
        <row r="37">
          <cell r="C37" t="str">
            <v>DOM</v>
          </cell>
          <cell r="I37">
            <v>5.6488019652281025</v>
          </cell>
        </row>
        <row r="38">
          <cell r="C38" t="str">
            <v>ECU</v>
          </cell>
          <cell r="I38">
            <v>3.4735353460333767</v>
          </cell>
        </row>
        <row r="39">
          <cell r="C39" t="str">
            <v>EGY</v>
          </cell>
          <cell r="I39">
            <v>2.7382532428487427</v>
          </cell>
        </row>
        <row r="40">
          <cell r="C40" t="str">
            <v>SLV</v>
          </cell>
          <cell r="I40">
            <v>2.3815959240734106</v>
          </cell>
        </row>
        <row r="41">
          <cell r="C41" t="str">
            <v>EST</v>
          </cell>
          <cell r="I41">
            <v>13.731168279988418</v>
          </cell>
        </row>
        <row r="42">
          <cell r="C42" t="str">
            <v>SWZ</v>
          </cell>
          <cell r="I42">
            <v>0</v>
          </cell>
        </row>
        <row r="43">
          <cell r="C43" t="str">
            <v>ETH</v>
          </cell>
          <cell r="I43">
            <v>0.7903037262337721</v>
          </cell>
        </row>
        <row r="44">
          <cell r="C44" t="str">
            <v>FIN</v>
          </cell>
          <cell r="I44">
            <v>32.314102217138753</v>
          </cell>
        </row>
        <row r="45">
          <cell r="C45" t="str">
            <v>FRA</v>
          </cell>
          <cell r="I45">
            <v>26.685245763122627</v>
          </cell>
        </row>
        <row r="46">
          <cell r="C46" t="str">
            <v>GMB</v>
          </cell>
          <cell r="I46">
            <v>0.53521760804811536</v>
          </cell>
        </row>
        <row r="47">
          <cell r="C47" t="str">
            <v>GEO</v>
          </cell>
          <cell r="I47">
            <v>2.9823920363871927</v>
          </cell>
        </row>
        <row r="48">
          <cell r="C48" t="str">
            <v>DEU</v>
          </cell>
          <cell r="I48">
            <v>29.067540707977781</v>
          </cell>
        </row>
        <row r="49">
          <cell r="C49" t="str">
            <v>GHA</v>
          </cell>
          <cell r="I49">
            <v>1.7211679868940795</v>
          </cell>
        </row>
        <row r="50">
          <cell r="C50" t="str">
            <v>GRC</v>
          </cell>
          <cell r="I50">
            <v>11.946802042230953</v>
          </cell>
        </row>
        <row r="51">
          <cell r="C51" t="str">
            <v>GRD</v>
          </cell>
          <cell r="I51">
            <v>7.0137497162183884</v>
          </cell>
        </row>
        <row r="52">
          <cell r="C52" t="str">
            <v>GNB</v>
          </cell>
          <cell r="I52">
            <v>0.57706404498944619</v>
          </cell>
        </row>
        <row r="53">
          <cell r="C53" t="str">
            <v>GUY</v>
          </cell>
          <cell r="I53">
            <v>10.929605705319791</v>
          </cell>
        </row>
        <row r="54">
          <cell r="C54" t="str">
            <v>HTI</v>
          </cell>
          <cell r="I54">
            <v>0.70882591188122424</v>
          </cell>
        </row>
        <row r="55">
          <cell r="C55" t="str">
            <v>HND</v>
          </cell>
          <cell r="I55">
            <v>1.6361679980691621</v>
          </cell>
        </row>
        <row r="56">
          <cell r="C56" t="str">
            <v>HUN</v>
          </cell>
          <cell r="I56">
            <v>9.8032114093107978</v>
          </cell>
        </row>
        <row r="57">
          <cell r="C57" t="str">
            <v>ISL</v>
          </cell>
          <cell r="I57">
            <v>40.838255734389612</v>
          </cell>
        </row>
        <row r="58">
          <cell r="C58" t="str">
            <v>IND</v>
          </cell>
          <cell r="I58">
            <v>1.1571935899002173</v>
          </cell>
        </row>
        <row r="59">
          <cell r="C59" t="str">
            <v>IDN</v>
          </cell>
          <cell r="I59">
            <v>2.4867296498852576</v>
          </cell>
        </row>
        <row r="60">
          <cell r="C60" t="str">
            <v>IRN</v>
          </cell>
          <cell r="I60">
            <v>3.4020256754147309</v>
          </cell>
        </row>
        <row r="61">
          <cell r="C61" t="str">
            <v>IRQ</v>
          </cell>
          <cell r="I61">
            <v>4.4984718200535392</v>
          </cell>
        </row>
        <row r="62">
          <cell r="C62" t="str">
            <v>IRL</v>
          </cell>
          <cell r="I62">
            <v>67.734779082904979</v>
          </cell>
        </row>
        <row r="63">
          <cell r="C63" t="str">
            <v>ISR</v>
          </cell>
          <cell r="I63">
            <v>30.352629180236079</v>
          </cell>
        </row>
        <row r="64">
          <cell r="C64" t="str">
            <v>ITA</v>
          </cell>
          <cell r="I64">
            <v>21.198336947192352</v>
          </cell>
        </row>
        <row r="65">
          <cell r="C65" t="str">
            <v>JAM</v>
          </cell>
          <cell r="I65">
            <v>3.2354073011739288</v>
          </cell>
        </row>
        <row r="66">
          <cell r="C66" t="str">
            <v>JOR</v>
          </cell>
          <cell r="I66">
            <v>2.1793010566574069</v>
          </cell>
        </row>
        <row r="67">
          <cell r="C67" t="str">
            <v>KEN</v>
          </cell>
          <cell r="I67">
            <v>1.3198891996787878</v>
          </cell>
        </row>
        <row r="68">
          <cell r="C68" t="str">
            <v>KIR</v>
          </cell>
          <cell r="I68">
            <v>1.2858645691911106</v>
          </cell>
        </row>
        <row r="69">
          <cell r="C69" t="str">
            <v>XKX</v>
          </cell>
          <cell r="I69">
            <v>2.6850815433099777</v>
          </cell>
        </row>
        <row r="70">
          <cell r="C70" t="str">
            <v>KGZ</v>
          </cell>
          <cell r="I70">
            <v>0.84991490398214375</v>
          </cell>
        </row>
        <row r="71">
          <cell r="C71" t="str">
            <v>LAO</v>
          </cell>
          <cell r="I71">
            <v>1.6777456228683121</v>
          </cell>
        </row>
        <row r="72">
          <cell r="C72" t="str">
            <v>LVA</v>
          </cell>
          <cell r="I72">
            <v>10.260242201083816</v>
          </cell>
        </row>
        <row r="73">
          <cell r="C73" t="str">
            <v>LBN</v>
          </cell>
          <cell r="I73">
            <v>3.4070600876916699</v>
          </cell>
        </row>
        <row r="74">
          <cell r="C74" t="str">
            <v>LSO</v>
          </cell>
          <cell r="I74">
            <v>0.60530617768553263</v>
          </cell>
        </row>
        <row r="75">
          <cell r="C75" t="str">
            <v>LBR</v>
          </cell>
          <cell r="I75">
            <v>0.47557967255565009</v>
          </cell>
        </row>
        <row r="76">
          <cell r="C76" t="str">
            <v>LTU</v>
          </cell>
          <cell r="I76">
            <v>11.013986213238439</v>
          </cell>
        </row>
        <row r="77">
          <cell r="C77" t="str">
            <v>LUX</v>
          </cell>
          <cell r="I77">
            <v>73.077438996507112</v>
          </cell>
        </row>
        <row r="78">
          <cell r="C78" t="str">
            <v>MDG</v>
          </cell>
          <cell r="I78">
            <v>0.43131809880971311</v>
          </cell>
        </row>
        <row r="79">
          <cell r="C79" t="str">
            <v>MWI</v>
          </cell>
          <cell r="I79">
            <v>0.67372577834762981</v>
          </cell>
        </row>
        <row r="80">
          <cell r="C80" t="str">
            <v>MDV</v>
          </cell>
          <cell r="I80">
            <v>7.2221234543238308</v>
          </cell>
        </row>
        <row r="81">
          <cell r="C81" t="str">
            <v>MLI</v>
          </cell>
          <cell r="I81">
            <v>0.69546276449884781</v>
          </cell>
        </row>
        <row r="82">
          <cell r="C82" t="str">
            <v>MLT</v>
          </cell>
          <cell r="I82">
            <v>20.728728612477052</v>
          </cell>
        </row>
        <row r="83">
          <cell r="C83" t="str">
            <v>MHL</v>
          </cell>
          <cell r="I83">
            <v>3.7755000487993855</v>
          </cell>
        </row>
        <row r="84">
          <cell r="C84" t="str">
            <v>MRT</v>
          </cell>
          <cell r="I84">
            <v>1.3763695784963279</v>
          </cell>
        </row>
        <row r="85">
          <cell r="C85" t="str">
            <v>MUS</v>
          </cell>
          <cell r="I85">
            <v>6.154579307777424</v>
          </cell>
        </row>
        <row r="86">
          <cell r="C86" t="str">
            <v>MEX</v>
          </cell>
          <cell r="I86">
            <v>5.5026140082673036</v>
          </cell>
        </row>
        <row r="87">
          <cell r="C87" t="str">
            <v>FSM</v>
          </cell>
          <cell r="I87">
            <v>2.2822221508458376</v>
          </cell>
        </row>
        <row r="88">
          <cell r="C88" t="str">
            <v>MNG</v>
          </cell>
          <cell r="I88">
            <v>2.6654742857107374</v>
          </cell>
        </row>
        <row r="89">
          <cell r="C89" t="str">
            <v>MNE</v>
          </cell>
          <cell r="I89">
            <v>4.2497333533120063</v>
          </cell>
        </row>
        <row r="90">
          <cell r="C90" t="str">
            <v>MSR</v>
          </cell>
          <cell r="I90">
            <v>10.367516592763719</v>
          </cell>
        </row>
        <row r="91">
          <cell r="C91" t="str">
            <v>MOZ</v>
          </cell>
          <cell r="I91">
            <v>0.60196805062410741</v>
          </cell>
        </row>
        <row r="92">
          <cell r="C92" t="str">
            <v>MMR</v>
          </cell>
          <cell r="I92">
            <v>0.89498824497031026</v>
          </cell>
        </row>
        <row r="93">
          <cell r="C93" t="str">
            <v>NAM</v>
          </cell>
          <cell r="I93">
            <v>2.9324542577520396</v>
          </cell>
        </row>
        <row r="94">
          <cell r="C94" t="str">
            <v>NRU</v>
          </cell>
          <cell r="I94">
            <v>7.9749022142030119</v>
          </cell>
        </row>
        <row r="95">
          <cell r="C95" t="str">
            <v>NPL</v>
          </cell>
          <cell r="I95">
            <v>0.68310232901882528</v>
          </cell>
        </row>
        <row r="96">
          <cell r="C96" t="str">
            <v>NLD</v>
          </cell>
          <cell r="I96">
            <v>39.398991851937232</v>
          </cell>
        </row>
        <row r="97">
          <cell r="C97" t="str">
            <v>NCL</v>
          </cell>
          <cell r="I97">
            <v>21.307870083008591</v>
          </cell>
        </row>
        <row r="98">
          <cell r="C98" t="str">
            <v>NIC</v>
          </cell>
          <cell r="I98">
            <v>1.4426497748282385</v>
          </cell>
        </row>
        <row r="99">
          <cell r="C99" t="str">
            <v>NER</v>
          </cell>
          <cell r="I99">
            <v>0.58342019987426819</v>
          </cell>
        </row>
        <row r="100">
          <cell r="C100" t="str">
            <v>NGA</v>
          </cell>
          <cell r="I100">
            <v>2.4430646476911542</v>
          </cell>
        </row>
        <row r="101">
          <cell r="C101" t="str">
            <v>NIU</v>
          </cell>
          <cell r="I101">
            <v>0</v>
          </cell>
        </row>
        <row r="102">
          <cell r="C102" t="str">
            <v>MKD</v>
          </cell>
          <cell r="I102">
            <v>3.6078704049803245</v>
          </cell>
        </row>
        <row r="103">
          <cell r="C103" t="str">
            <v>NOR</v>
          </cell>
          <cell r="I103">
            <v>56.230527665675119</v>
          </cell>
        </row>
        <row r="104">
          <cell r="C104" t="str">
            <v>PSE</v>
          </cell>
          <cell r="I104">
            <v>2.1931450034606308</v>
          </cell>
        </row>
        <row r="105">
          <cell r="C105" t="str">
            <v>PAK</v>
          </cell>
          <cell r="I105">
            <v>1.2607224718891454</v>
          </cell>
        </row>
        <row r="106">
          <cell r="C106" t="str">
            <v>PLW</v>
          </cell>
          <cell r="I106">
            <v>6.983138815213958</v>
          </cell>
        </row>
        <row r="107">
          <cell r="C107" t="str">
            <v>PAN</v>
          </cell>
          <cell r="I107">
            <v>9.6995319653380818</v>
          </cell>
        </row>
        <row r="108">
          <cell r="C108" t="str">
            <v>PRY</v>
          </cell>
          <cell r="I108">
            <v>3.5259461768690121</v>
          </cell>
        </row>
        <row r="109">
          <cell r="C109" t="str">
            <v>PER</v>
          </cell>
          <cell r="I109">
            <v>3.829715356370146</v>
          </cell>
        </row>
        <row r="110">
          <cell r="C110" t="str">
            <v>PHL</v>
          </cell>
          <cell r="I110">
            <v>2.4307051287891652</v>
          </cell>
        </row>
        <row r="111">
          <cell r="C111" t="str">
            <v>POL</v>
          </cell>
          <cell r="I111">
            <v>10.599182999823453</v>
          </cell>
        </row>
        <row r="112">
          <cell r="C112" t="str">
            <v>PRT</v>
          </cell>
          <cell r="I112">
            <v>13.233817001903525</v>
          </cell>
        </row>
        <row r="113">
          <cell r="C113" t="str">
            <v>KOR</v>
          </cell>
          <cell r="I113">
            <v>19.632357091170306</v>
          </cell>
        </row>
        <row r="114">
          <cell r="C114" t="str">
            <v>MDA</v>
          </cell>
          <cell r="I114">
            <v>2.0245983224737887</v>
          </cell>
        </row>
        <row r="115">
          <cell r="C115" t="str">
            <v>ROU</v>
          </cell>
          <cell r="I115">
            <v>7.0015478440579386</v>
          </cell>
        </row>
        <row r="116">
          <cell r="C116" t="str">
            <v>RUS</v>
          </cell>
          <cell r="I116">
            <v>5.9456452427873066</v>
          </cell>
        </row>
        <row r="117">
          <cell r="C117" t="str">
            <v>RWA</v>
          </cell>
          <cell r="I117">
            <v>1.0292144783708141</v>
          </cell>
        </row>
        <row r="118">
          <cell r="C118" t="str">
            <v>LCA</v>
          </cell>
          <cell r="I118">
            <v>5.8993568801038521</v>
          </cell>
        </row>
        <row r="119">
          <cell r="C119" t="str">
            <v>WSM</v>
          </cell>
          <cell r="I119">
            <v>2.6676861104161778</v>
          </cell>
        </row>
        <row r="120">
          <cell r="C120" t="str">
            <v>SEN</v>
          </cell>
          <cell r="I120">
            <v>0.87995412418030161</v>
          </cell>
        </row>
        <row r="121">
          <cell r="C121" t="str">
            <v>SRB</v>
          </cell>
          <cell r="I121">
            <v>4.0350029259874791</v>
          </cell>
        </row>
        <row r="122">
          <cell r="C122" t="str">
            <v>SYC</v>
          </cell>
          <cell r="I122">
            <v>11.562776272970844</v>
          </cell>
        </row>
        <row r="123">
          <cell r="C123" t="str">
            <v>SLE</v>
          </cell>
          <cell r="I123">
            <v>0.45893067119324055</v>
          </cell>
        </row>
        <row r="124">
          <cell r="C124" t="str">
            <v>SVK</v>
          </cell>
          <cell r="I124">
            <v>11.789163305850597</v>
          </cell>
        </row>
        <row r="125">
          <cell r="C125" t="str">
            <v>SVN</v>
          </cell>
          <cell r="I125">
            <v>15.604632506626832</v>
          </cell>
        </row>
        <row r="126">
          <cell r="C126" t="str">
            <v>SLB</v>
          </cell>
          <cell r="I126">
            <v>1.3013145732992486</v>
          </cell>
        </row>
        <row r="127">
          <cell r="C127" t="str">
            <v>SOM</v>
          </cell>
          <cell r="I127">
            <v>1.4694758517087865</v>
          </cell>
        </row>
        <row r="128">
          <cell r="C128" t="str">
            <v>ZAF</v>
          </cell>
          <cell r="I128">
            <v>3.7083818775178141</v>
          </cell>
        </row>
        <row r="129">
          <cell r="C129" t="str">
            <v>ESP</v>
          </cell>
          <cell r="I129">
            <v>17.834563665401198</v>
          </cell>
        </row>
        <row r="130">
          <cell r="C130" t="str">
            <v>LKA</v>
          </cell>
          <cell r="I130">
            <v>2.2259825133022551</v>
          </cell>
        </row>
        <row r="131">
          <cell r="C131" t="str">
            <v>SDN</v>
          </cell>
          <cell r="I131">
            <v>1.3257875971804736</v>
          </cell>
        </row>
        <row r="132">
          <cell r="C132" t="str">
            <v>SWE</v>
          </cell>
          <cell r="I132">
            <v>38.509726713393931</v>
          </cell>
        </row>
        <row r="133">
          <cell r="C133" t="str">
            <v>CHE</v>
          </cell>
          <cell r="I133">
            <v>57.694613635967919</v>
          </cell>
        </row>
        <row r="134">
          <cell r="C134" t="str">
            <v>TJK</v>
          </cell>
          <cell r="I134">
            <v>1.1462342318231555</v>
          </cell>
        </row>
        <row r="135">
          <cell r="C135" t="str">
            <v>TZA</v>
          </cell>
          <cell r="I135">
            <v>0.80493510098244925</v>
          </cell>
        </row>
        <row r="136">
          <cell r="C136" t="str">
            <v>THA</v>
          </cell>
          <cell r="I136">
            <v>3.3354012938202917</v>
          </cell>
        </row>
        <row r="137">
          <cell r="C137" t="str">
            <v>TLS</v>
          </cell>
          <cell r="I137">
            <v>1.3023725716070473</v>
          </cell>
        </row>
        <row r="138">
          <cell r="C138" t="str">
            <v>TKL</v>
          </cell>
          <cell r="I138">
            <v>0</v>
          </cell>
        </row>
        <row r="139">
          <cell r="C139" t="str">
            <v>TON</v>
          </cell>
          <cell r="I139">
            <v>3.2735805541833414</v>
          </cell>
        </row>
        <row r="140">
          <cell r="C140" t="str">
            <v>TUN</v>
          </cell>
          <cell r="I140">
            <v>2.5150405662515127</v>
          </cell>
        </row>
        <row r="141">
          <cell r="C141" t="str">
            <v>TUV</v>
          </cell>
          <cell r="I141">
            <v>3.2457994267066068</v>
          </cell>
        </row>
        <row r="142">
          <cell r="C142" t="str">
            <v>TUR</v>
          </cell>
          <cell r="I142">
            <v>7.9341100900311341</v>
          </cell>
        </row>
        <row r="143">
          <cell r="C143" t="str">
            <v>UGA</v>
          </cell>
          <cell r="I143">
            <v>0.65252514465892353</v>
          </cell>
        </row>
        <row r="144">
          <cell r="C144" t="str">
            <v>ARE</v>
          </cell>
          <cell r="I144">
            <v>16.696232139750578</v>
          </cell>
        </row>
        <row r="145">
          <cell r="C145" t="str">
            <v>GBR</v>
          </cell>
          <cell r="I145">
            <v>31.960092434020126</v>
          </cell>
        </row>
        <row r="146">
          <cell r="C146" t="str">
            <v>USA</v>
          </cell>
          <cell r="I146">
            <v>40.552739449814474</v>
          </cell>
        </row>
        <row r="147">
          <cell r="C147" t="str">
            <v>URY</v>
          </cell>
          <cell r="I147">
            <v>11.167597380139311</v>
          </cell>
        </row>
        <row r="148">
          <cell r="C148" t="str">
            <v>VUT</v>
          </cell>
          <cell r="I148">
            <v>2.7271289321561616</v>
          </cell>
        </row>
        <row r="149">
          <cell r="C149" t="str">
            <v>VEN</v>
          </cell>
          <cell r="I149">
            <v>2.115281615048898</v>
          </cell>
        </row>
        <row r="150">
          <cell r="C150" t="str">
            <v>VNM</v>
          </cell>
          <cell r="I150">
            <v>1.9942706886850303</v>
          </cell>
        </row>
        <row r="151">
          <cell r="C151" t="str">
            <v>WLF</v>
          </cell>
          <cell r="I151">
            <v>0</v>
          </cell>
        </row>
        <row r="152">
          <cell r="C152" t="str">
            <v>YEM</v>
          </cell>
          <cell r="I152">
            <v>0.67041578607752184</v>
          </cell>
        </row>
        <row r="153">
          <cell r="C153" t="str">
            <v>ZMB</v>
          </cell>
          <cell r="I153">
            <v>0.99552155303985357</v>
          </cell>
        </row>
        <row r="154">
          <cell r="C154" t="str">
            <v>ZWE</v>
          </cell>
          <cell r="I154">
            <v>0.93739378333222867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25"/>
  <sheetViews>
    <sheetView tabSelected="1" workbookViewId="0">
      <pane ySplit="1" topLeftCell="A23" activePane="bottomLeft" state="frozen"/>
      <selection pane="bottomLeft" activeCell="G29" sqref="G29"/>
    </sheetView>
  </sheetViews>
  <sheetFormatPr defaultColWidth="12.5703125" defaultRowHeight="15.75" customHeight="1" x14ac:dyDescent="0.2"/>
  <cols>
    <col min="1" max="1" width="29.42578125" bestFit="1" customWidth="1"/>
    <col min="2" max="2" width="10.85546875" bestFit="1" customWidth="1"/>
    <col min="3" max="3" width="20.28515625" style="8" bestFit="1" customWidth="1"/>
    <col min="4" max="4" width="6.140625" style="5" bestFit="1" customWidth="1"/>
    <col min="5" max="5" width="20.28515625" style="8" bestFit="1" customWidth="1"/>
    <col min="6" max="6" width="13.7109375" bestFit="1" customWidth="1"/>
    <col min="7" max="7" width="38" bestFit="1" customWidth="1"/>
  </cols>
  <sheetData>
    <row r="1" spans="1:26" ht="12.75" x14ac:dyDescent="0.2">
      <c r="A1" s="3" t="s">
        <v>0</v>
      </c>
      <c r="B1" s="3" t="s">
        <v>1</v>
      </c>
      <c r="C1" s="6" t="s">
        <v>2</v>
      </c>
      <c r="D1" s="3" t="s">
        <v>3</v>
      </c>
      <c r="E1" s="6" t="s">
        <v>4</v>
      </c>
      <c r="F1" s="3" t="s">
        <v>448</v>
      </c>
      <c r="G1" s="1" t="s">
        <v>449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5</v>
      </c>
      <c r="B2" s="2" t="s">
        <v>6</v>
      </c>
      <c r="C2" s="7">
        <v>22546601</v>
      </c>
      <c r="D2" s="4">
        <v>143.19999999999999</v>
      </c>
      <c r="E2" s="7">
        <v>15744833.100558599</v>
      </c>
      <c r="F2">
        <f>_xlfn.XLOOKUP(B2,[1]gdp_per_hour!$C$2:$C$154,[1]gdp_per_hour!$I$2:$I$154,0,0,1)</f>
        <v>0.45033915196156282</v>
      </c>
      <c r="G2" s="13">
        <f>E2/F2</f>
        <v>34962168.028202988</v>
      </c>
    </row>
    <row r="3" spans="1:26" ht="12.75" x14ac:dyDescent="0.2">
      <c r="A3" s="2" t="s">
        <v>7</v>
      </c>
      <c r="B3" s="2" t="s">
        <v>8</v>
      </c>
      <c r="C3" s="7">
        <v>144991047</v>
      </c>
      <c r="D3" s="4">
        <v>131.19999999999999</v>
      </c>
      <c r="E3" s="7">
        <v>110511468.75</v>
      </c>
      <c r="F3">
        <f>_xlfn.XLOOKUP(B3,[1]gdp_per_hour!$C$2:$C$154,[1]gdp_per_hour!$I$2:$I$154,0,0,1)</f>
        <v>2.6889163234776126</v>
      </c>
      <c r="G3" s="13">
        <f t="shared" ref="G3:G66" si="0">E3/F3</f>
        <v>41098887.230181262</v>
      </c>
    </row>
    <row r="4" spans="1:26" ht="12.75" x14ac:dyDescent="0.2">
      <c r="A4" s="2" t="s">
        <v>9</v>
      </c>
      <c r="B4" s="2" t="s">
        <v>10</v>
      </c>
      <c r="C4" s="7">
        <v>3060778249</v>
      </c>
      <c r="D4" s="4">
        <v>203.1</v>
      </c>
      <c r="E4" s="7">
        <v>1507030157.06548</v>
      </c>
      <c r="F4">
        <f>_xlfn.XLOOKUP(B4,[1]gdp_per_hour!$C$2:$C$154,[1]gdp_per_hour!$I$2:$I$154,0,0,1)</f>
        <v>0</v>
      </c>
      <c r="G4" s="13">
        <v>0</v>
      </c>
    </row>
    <row r="5" spans="1:26" ht="12.75" x14ac:dyDescent="0.2">
      <c r="A5" s="2" t="s">
        <v>11</v>
      </c>
      <c r="B5" s="2" t="s">
        <v>12</v>
      </c>
      <c r="C5" s="7">
        <v>9778800</v>
      </c>
      <c r="D5" s="4">
        <v>116.4</v>
      </c>
      <c r="E5" s="7">
        <v>8401030.9278350491</v>
      </c>
      <c r="F5">
        <f>_xlfn.XLOOKUP(B5,[1]gdp_per_hour!$C$2:$C$154,[1]gdp_per_hour!$I$2:$I$154,0,0,1)</f>
        <v>0</v>
      </c>
      <c r="G5" s="13">
        <v>0</v>
      </c>
    </row>
    <row r="6" spans="1:26" ht="12.75" x14ac:dyDescent="0.2">
      <c r="A6" s="2" t="s">
        <v>13</v>
      </c>
      <c r="B6" s="2" t="s">
        <v>14</v>
      </c>
      <c r="C6" s="7">
        <v>1611019709</v>
      </c>
      <c r="D6" s="4">
        <v>220.4</v>
      </c>
      <c r="E6" s="7">
        <v>730952681.034482</v>
      </c>
      <c r="F6">
        <f>_xlfn.XLOOKUP(B6,[1]gdp_per_hour!$C$2:$C$154,[1]gdp_per_hour!$I$2:$I$154,0,0,1)</f>
        <v>2.5920220661390778</v>
      </c>
      <c r="G6" s="13">
        <f t="shared" si="0"/>
        <v>282000948.44225836</v>
      </c>
    </row>
    <row r="7" spans="1:26" ht="12.75" x14ac:dyDescent="0.2">
      <c r="A7" s="2" t="s">
        <v>15</v>
      </c>
      <c r="B7" s="2" t="s">
        <v>16</v>
      </c>
      <c r="C7" s="7">
        <v>5712335</v>
      </c>
      <c r="D7" s="4">
        <v>100</v>
      </c>
      <c r="E7" s="7">
        <f>C7</f>
        <v>5712335</v>
      </c>
      <c r="F7">
        <f>_xlfn.XLOOKUP(B7,[1]gdp_per_hour!$C$2:$C$154,[1]gdp_per_hour!$I$2:$I$154,0,0,1)</f>
        <v>0</v>
      </c>
      <c r="G7" s="13">
        <v>0</v>
      </c>
    </row>
    <row r="8" spans="1:26" ht="12.75" x14ac:dyDescent="0.2">
      <c r="A8" s="2" t="s">
        <v>17</v>
      </c>
      <c r="B8" s="2" t="s">
        <v>18</v>
      </c>
      <c r="C8" s="7">
        <v>8824366</v>
      </c>
      <c r="D8" s="4">
        <v>109.6</v>
      </c>
      <c r="E8" s="7">
        <v>8051428.8321167799</v>
      </c>
      <c r="F8">
        <f>_xlfn.XLOOKUP(B8,[1]gdp_per_hour!$C$2:$C$154,[1]gdp_per_hour!$I$2:$I$154,0,0,1)</f>
        <v>0</v>
      </c>
      <c r="G8" s="13">
        <v>0</v>
      </c>
    </row>
    <row r="9" spans="1:26" ht="12.75" x14ac:dyDescent="0.2">
      <c r="A9" s="2" t="s">
        <v>19</v>
      </c>
      <c r="B9" s="2" t="s">
        <v>20</v>
      </c>
      <c r="C9" s="7">
        <v>6937553703</v>
      </c>
      <c r="D9" s="4">
        <v>135.69999999999999</v>
      </c>
      <c r="E9" s="7">
        <v>5112419825.3500299</v>
      </c>
      <c r="F9">
        <f>_xlfn.XLOOKUP(B9,[1]gdp_per_hour!$C$2:$C$154,[1]gdp_per_hour!$I$2:$I$154,0,0,1)</f>
        <v>15.044482065884464</v>
      </c>
      <c r="G9" s="13">
        <f t="shared" si="0"/>
        <v>339820261.20681018</v>
      </c>
    </row>
    <row r="10" spans="1:26" ht="12.75" x14ac:dyDescent="0.2">
      <c r="A10" s="2" t="s">
        <v>21</v>
      </c>
      <c r="B10" s="2" t="s">
        <v>22</v>
      </c>
      <c r="C10" s="7">
        <v>80668732</v>
      </c>
      <c r="D10" s="4">
        <v>145.5</v>
      </c>
      <c r="E10" s="7">
        <v>55442427.491408899</v>
      </c>
      <c r="F10">
        <f>_xlfn.XLOOKUP(B10,[1]gdp_per_hour!$C$2:$C$154,[1]gdp_per_hour!$I$2:$I$154,0,0,1)</f>
        <v>2.7710317479781175</v>
      </c>
      <c r="G10" s="13">
        <f t="shared" si="0"/>
        <v>20007864.41074248</v>
      </c>
    </row>
    <row r="11" spans="1:26" ht="12.75" x14ac:dyDescent="0.2">
      <c r="A11" s="2" t="s">
        <v>23</v>
      </c>
      <c r="B11" s="2" t="s">
        <v>24</v>
      </c>
      <c r="C11" s="7">
        <v>14550127</v>
      </c>
      <c r="D11" s="4">
        <v>104</v>
      </c>
      <c r="E11" s="7">
        <v>13990506.7307692</v>
      </c>
      <c r="F11">
        <f>_xlfn.XLOOKUP(B11,[1]gdp_per_hour!$C$2:$C$154,[1]gdp_per_hour!$I$2:$I$154,0,0,1)</f>
        <v>0</v>
      </c>
      <c r="G11" s="13">
        <v>0</v>
      </c>
    </row>
    <row r="12" spans="1:26" ht="12.75" x14ac:dyDescent="0.2">
      <c r="A12" s="2" t="s">
        <v>25</v>
      </c>
      <c r="B12" s="2" t="s">
        <v>26</v>
      </c>
      <c r="C12" s="7">
        <v>16082189262</v>
      </c>
      <c r="D12" s="4">
        <v>208.4</v>
      </c>
      <c r="E12" s="7">
        <v>7716981411.70825</v>
      </c>
      <c r="F12">
        <f>_xlfn.XLOOKUP(B12,[1]gdp_per_hour!$C$2:$C$154,[1]gdp_per_hour!$I$2:$I$154,0,0,1)</f>
        <v>0</v>
      </c>
      <c r="G12" s="13">
        <v>0</v>
      </c>
    </row>
    <row r="13" spans="1:26" ht="12.75" x14ac:dyDescent="0.2">
      <c r="A13" s="2" t="s">
        <v>27</v>
      </c>
      <c r="B13" s="2" t="s">
        <v>28</v>
      </c>
      <c r="C13" s="7">
        <v>17812038981</v>
      </c>
      <c r="D13" s="4">
        <v>129.6</v>
      </c>
      <c r="E13" s="7">
        <v>13743857238.4259</v>
      </c>
      <c r="F13">
        <f>_xlfn.XLOOKUP(B13,[1]gdp_per_hour!$C$2:$C$154,[1]gdp_per_hour!$I$2:$I$154,0,0,1)</f>
        <v>32.863338854105763</v>
      </c>
      <c r="G13" s="13">
        <f t="shared" si="0"/>
        <v>418212443.33817345</v>
      </c>
    </row>
    <row r="14" spans="1:26" ht="12.75" x14ac:dyDescent="0.2">
      <c r="A14" s="2" t="s">
        <v>29</v>
      </c>
      <c r="B14" s="2" t="s">
        <v>30</v>
      </c>
      <c r="C14" s="7">
        <v>173378985</v>
      </c>
      <c r="D14" s="4">
        <v>224.5</v>
      </c>
      <c r="E14" s="7">
        <v>77228946.547884196</v>
      </c>
      <c r="F14">
        <f>_xlfn.XLOOKUP(B14,[1]gdp_per_hour!$C$2:$C$154,[1]gdp_per_hour!$I$2:$I$154,0,0,1)</f>
        <v>0</v>
      </c>
      <c r="G14" s="13">
        <v>0</v>
      </c>
    </row>
    <row r="15" spans="1:26" ht="12.75" x14ac:dyDescent="0.2">
      <c r="A15" s="2" t="s">
        <v>31</v>
      </c>
      <c r="B15" s="2" t="s">
        <v>32</v>
      </c>
      <c r="C15" s="7">
        <v>1721067766</v>
      </c>
      <c r="D15" s="4">
        <v>100</v>
      </c>
      <c r="E15" s="7">
        <f>C15</f>
        <v>1721067766</v>
      </c>
      <c r="F15">
        <f>_xlfn.XLOOKUP(B15,[1]gdp_per_hour!$C$2:$C$154,[1]gdp_per_hour!$I$2:$I$154,0,0,1)</f>
        <v>20.893148355922609</v>
      </c>
      <c r="G15" s="13">
        <f t="shared" si="0"/>
        <v>82374744.901101828</v>
      </c>
    </row>
    <row r="16" spans="1:26" ht="12.75" x14ac:dyDescent="0.2">
      <c r="A16" s="2" t="s">
        <v>33</v>
      </c>
      <c r="B16" s="2" t="s">
        <v>34</v>
      </c>
      <c r="C16" s="7">
        <v>1893670738</v>
      </c>
      <c r="D16" s="4">
        <v>160.5</v>
      </c>
      <c r="E16" s="7">
        <v>1179857157.63239</v>
      </c>
      <c r="F16">
        <f>_xlfn.XLOOKUP(B16,[1]gdp_per_hour!$C$2:$C$154,[1]gdp_per_hour!$I$2:$I$154,0,0,1)</f>
        <v>0</v>
      </c>
      <c r="G16" s="13">
        <v>0</v>
      </c>
    </row>
    <row r="17" spans="1:7" ht="12.75" x14ac:dyDescent="0.2">
      <c r="A17" s="2" t="s">
        <v>35</v>
      </c>
      <c r="B17" s="2" t="s">
        <v>36</v>
      </c>
      <c r="C17" s="7">
        <v>11170329089</v>
      </c>
      <c r="D17" s="4">
        <v>106.5</v>
      </c>
      <c r="E17" s="7">
        <v>10488571914.5539</v>
      </c>
      <c r="F17">
        <f>_xlfn.XLOOKUP(B17,[1]gdp_per_hour!$C$2:$C$154,[1]gdp_per_hour!$I$2:$I$154,0,0,1)</f>
        <v>1.1661697448507347</v>
      </c>
      <c r="G17" s="13">
        <f t="shared" si="0"/>
        <v>8994035354.5155621</v>
      </c>
    </row>
    <row r="18" spans="1:7" ht="12.75" x14ac:dyDescent="0.2">
      <c r="A18" s="2" t="s">
        <v>37</v>
      </c>
      <c r="B18" s="2" t="s">
        <v>38</v>
      </c>
      <c r="C18" s="7">
        <v>52225247</v>
      </c>
      <c r="D18" s="4">
        <v>124.6</v>
      </c>
      <c r="E18" s="7">
        <v>41914323.434991904</v>
      </c>
      <c r="F18">
        <f>_xlfn.XLOOKUP(B18,[1]gdp_per_hour!$C$2:$C$154,[1]gdp_per_hour!$I$2:$I$154,0,0,1)</f>
        <v>0</v>
      </c>
      <c r="G18" s="13">
        <v>0</v>
      </c>
    </row>
    <row r="19" spans="1:7" ht="12.75" x14ac:dyDescent="0.2">
      <c r="A19" s="2" t="s">
        <v>39</v>
      </c>
      <c r="B19" s="2" t="s">
        <v>40</v>
      </c>
      <c r="C19" s="7">
        <v>208435379</v>
      </c>
      <c r="D19" s="4">
        <v>132.69999999999999</v>
      </c>
      <c r="E19" s="7">
        <v>157072629.238884</v>
      </c>
      <c r="F19">
        <f>_xlfn.XLOOKUP(B19,[1]gdp_per_hour!$C$2:$C$154,[1]gdp_per_hour!$I$2:$I$154,0,0,1)</f>
        <v>3.9302470471441251</v>
      </c>
      <c r="G19" s="13">
        <f t="shared" si="0"/>
        <v>39965077.857642375</v>
      </c>
    </row>
    <row r="20" spans="1:7" ht="12.75" x14ac:dyDescent="0.2">
      <c r="A20" s="2" t="s">
        <v>41</v>
      </c>
      <c r="B20" s="2" t="s">
        <v>42</v>
      </c>
      <c r="C20" s="7">
        <v>26773805471</v>
      </c>
      <c r="D20" s="4">
        <v>134.1</v>
      </c>
      <c r="E20" s="7">
        <v>19965552178.225201</v>
      </c>
      <c r="F20">
        <f>_xlfn.XLOOKUP(B20,[1]gdp_per_hour!$C$2:$C$154,[1]gdp_per_hour!$I$2:$I$154,0,0,1)</f>
        <v>30.623717486532442</v>
      </c>
      <c r="G20" s="13">
        <f t="shared" si="0"/>
        <v>651963700.58617342</v>
      </c>
    </row>
    <row r="21" spans="1:7" ht="12.75" x14ac:dyDescent="0.2">
      <c r="A21" s="2" t="s">
        <v>43</v>
      </c>
      <c r="B21" s="2" t="s">
        <v>44</v>
      </c>
      <c r="C21" s="7">
        <v>60865806</v>
      </c>
      <c r="D21" s="4">
        <v>116</v>
      </c>
      <c r="E21" s="7">
        <v>52470522.413793102</v>
      </c>
      <c r="F21">
        <f>_xlfn.XLOOKUP(B21,[1]gdp_per_hour!$C$2:$C$154,[1]gdp_per_hour!$I$2:$I$154,0,0,1)</f>
        <v>4.3409866707517191</v>
      </c>
      <c r="G21" s="13">
        <f t="shared" si="0"/>
        <v>12087234.168979123</v>
      </c>
    </row>
    <row r="22" spans="1:7" ht="12.75" x14ac:dyDescent="0.2">
      <c r="A22" s="2" t="s">
        <v>45</v>
      </c>
      <c r="B22" s="2" t="s">
        <v>46</v>
      </c>
      <c r="C22" s="7">
        <v>3264946</v>
      </c>
      <c r="D22" s="4">
        <v>152.69999999999999</v>
      </c>
      <c r="E22" s="7">
        <v>2138144.07334643</v>
      </c>
      <c r="F22">
        <f>_xlfn.XLOOKUP(B22,[1]gdp_per_hour!$C$2:$C$154,[1]gdp_per_hour!$I$2:$I$154,0,0,1)</f>
        <v>1.0312295045248037</v>
      </c>
      <c r="G22" s="13">
        <f t="shared" si="0"/>
        <v>2073393.0361425206</v>
      </c>
    </row>
    <row r="23" spans="1:7" ht="12.75" x14ac:dyDescent="0.2">
      <c r="A23" s="2" t="s">
        <v>47</v>
      </c>
      <c r="B23" s="2" t="s">
        <v>48</v>
      </c>
      <c r="C23" s="7">
        <v>14207705</v>
      </c>
      <c r="D23" s="4">
        <v>145</v>
      </c>
      <c r="E23" s="7">
        <v>9798417.2413793094</v>
      </c>
      <c r="F23">
        <f>_xlfn.XLOOKUP(B23,[1]gdp_per_hour!$C$2:$C$154,[1]gdp_per_hour!$I$2:$I$154,0,0,1)</f>
        <v>0</v>
      </c>
      <c r="G23" s="13">
        <v>0</v>
      </c>
    </row>
    <row r="24" spans="1:7" ht="12.75" x14ac:dyDescent="0.2">
      <c r="A24" s="2" t="s">
        <v>49</v>
      </c>
      <c r="B24" s="2" t="s">
        <v>50</v>
      </c>
      <c r="C24" s="7">
        <v>291764</v>
      </c>
      <c r="D24" s="4">
        <v>245.9</v>
      </c>
      <c r="E24" s="7">
        <v>118651.484343228</v>
      </c>
      <c r="F24">
        <f>_xlfn.XLOOKUP(B24,[1]gdp_per_hour!$C$2:$C$154,[1]gdp_per_hour!$I$2:$I$154,0,0,1)</f>
        <v>1.9270409883419086</v>
      </c>
      <c r="G24" s="13">
        <f t="shared" si="0"/>
        <v>61571.852939837961</v>
      </c>
    </row>
    <row r="25" spans="1:7" ht="12.75" x14ac:dyDescent="0.2">
      <c r="A25" s="2" t="s">
        <v>51</v>
      </c>
      <c r="B25" s="2" t="s">
        <v>52</v>
      </c>
      <c r="C25" s="7">
        <v>643826640</v>
      </c>
      <c r="D25" s="4">
        <v>100</v>
      </c>
      <c r="E25" s="7">
        <f t="shared" ref="E25:E26" si="1">C25</f>
        <v>643826640</v>
      </c>
      <c r="F25">
        <f>_xlfn.XLOOKUP(B25,[1]gdp_per_hour!$C$2:$C$154,[1]gdp_per_hour!$I$2:$I$154,0,0,1)</f>
        <v>2.1558540451715911</v>
      </c>
      <c r="G25" s="13">
        <f t="shared" si="0"/>
        <v>298641107.65845275</v>
      </c>
    </row>
    <row r="26" spans="1:7" ht="12.75" x14ac:dyDescent="0.2">
      <c r="A26" s="2" t="s">
        <v>53</v>
      </c>
      <c r="B26" s="2" t="s">
        <v>54</v>
      </c>
      <c r="C26" s="7">
        <v>170840915</v>
      </c>
      <c r="D26" s="4">
        <v>100</v>
      </c>
      <c r="E26" s="7">
        <f t="shared" si="1"/>
        <v>170840915</v>
      </c>
      <c r="F26">
        <f>_xlfn.XLOOKUP(B26,[1]gdp_per_hour!$C$2:$C$154,[1]gdp_per_hour!$I$2:$I$154,0,0,1)</f>
        <v>0</v>
      </c>
      <c r="G26" s="13">
        <v>0</v>
      </c>
    </row>
    <row r="27" spans="1:7" ht="12.75" x14ac:dyDescent="0.2">
      <c r="A27" s="2" t="s">
        <v>55</v>
      </c>
      <c r="B27" s="2" t="s">
        <v>56</v>
      </c>
      <c r="C27" s="7">
        <v>455198294</v>
      </c>
      <c r="D27" s="4">
        <v>101.3</v>
      </c>
      <c r="E27" s="7">
        <v>449356657.45310903</v>
      </c>
      <c r="F27">
        <f>_xlfn.XLOOKUP(B27,[1]gdp_per_hour!$C$2:$C$154,[1]gdp_per_hour!$I$2:$I$154,0,0,1)</f>
        <v>4.5692183835808722</v>
      </c>
      <c r="G27" s="13">
        <f t="shared" si="0"/>
        <v>98344316.189358979</v>
      </c>
    </row>
    <row r="28" spans="1:7" ht="12.75" x14ac:dyDescent="0.2">
      <c r="A28" s="2" t="s">
        <v>57</v>
      </c>
      <c r="B28" s="2" t="s">
        <v>58</v>
      </c>
      <c r="C28" s="7">
        <v>392163</v>
      </c>
      <c r="D28" s="4">
        <v>100</v>
      </c>
      <c r="E28" s="7">
        <f t="shared" ref="E28:E29" si="2">C28</f>
        <v>392163</v>
      </c>
      <c r="F28">
        <f>_xlfn.XLOOKUP(B28,[1]gdp_per_hour!$C$2:$C$154,[1]gdp_per_hour!$I$2:$I$154,0,0,1)</f>
        <v>0</v>
      </c>
      <c r="G28" s="13">
        <v>0</v>
      </c>
    </row>
    <row r="29" spans="1:7" ht="12.75" x14ac:dyDescent="0.2">
      <c r="A29" s="2" t="s">
        <v>59</v>
      </c>
      <c r="B29" s="2" t="s">
        <v>60</v>
      </c>
      <c r="C29" s="7">
        <v>4417540</v>
      </c>
      <c r="D29" s="4">
        <v>100</v>
      </c>
      <c r="E29" s="7">
        <f t="shared" si="2"/>
        <v>4417540</v>
      </c>
      <c r="F29">
        <f>_xlfn.XLOOKUP(B29,[1]gdp_per_hour!$C$2:$C$154,[1]gdp_per_hour!$I$2:$I$154,0,0,1)</f>
        <v>0</v>
      </c>
      <c r="G29" s="13">
        <v>0</v>
      </c>
    </row>
    <row r="30" spans="1:7" ht="12.75" x14ac:dyDescent="0.2">
      <c r="A30" s="2" t="s">
        <v>61</v>
      </c>
      <c r="B30" s="2" t="s">
        <v>62</v>
      </c>
      <c r="C30" s="7">
        <v>39026882461</v>
      </c>
      <c r="D30" s="4">
        <v>143.1</v>
      </c>
      <c r="E30" s="7">
        <v>27272454549.965</v>
      </c>
      <c r="F30">
        <f>_xlfn.XLOOKUP(B30,[1]gdp_per_hour!$C$2:$C$154,[1]gdp_per_hour!$I$2:$I$154,0,0,1)</f>
        <v>5.440152407664038</v>
      </c>
      <c r="G30" s="13">
        <f t="shared" si="0"/>
        <v>5013178401.31534</v>
      </c>
    </row>
    <row r="31" spans="1:7" ht="12.75" x14ac:dyDescent="0.2">
      <c r="A31" s="2" t="s">
        <v>63</v>
      </c>
      <c r="B31" s="2" t="s">
        <v>64</v>
      </c>
      <c r="C31" s="7">
        <v>90335326</v>
      </c>
      <c r="D31" s="4">
        <v>223.1</v>
      </c>
      <c r="E31" s="7">
        <v>40490957.418198101</v>
      </c>
      <c r="F31">
        <f>_xlfn.XLOOKUP(B31,[1]gdp_per_hour!$C$2:$C$154,[1]gdp_per_hour!$I$2:$I$154,0,0,1)</f>
        <v>15.080815210770039</v>
      </c>
      <c r="G31" s="13">
        <f t="shared" si="0"/>
        <v>2684931.6069652047</v>
      </c>
    </row>
    <row r="32" spans="1:7" ht="12.75" x14ac:dyDescent="0.2">
      <c r="A32" s="2" t="s">
        <v>65</v>
      </c>
      <c r="B32" s="2" t="s">
        <v>66</v>
      </c>
      <c r="C32" s="7">
        <v>1502522023</v>
      </c>
      <c r="D32" s="4">
        <v>142.9</v>
      </c>
      <c r="E32" s="7">
        <v>1051449981.10566</v>
      </c>
      <c r="F32">
        <f>_xlfn.XLOOKUP(B32,[1]gdp_per_hour!$C$2:$C$154,[1]gdp_per_hour!$I$2:$I$154,0,0,1)</f>
        <v>5.2157082495599889</v>
      </c>
      <c r="G32" s="13">
        <f t="shared" si="0"/>
        <v>201592944.00609219</v>
      </c>
    </row>
    <row r="33" spans="1:7" ht="12.75" x14ac:dyDescent="0.2">
      <c r="A33" s="2" t="s">
        <v>67</v>
      </c>
      <c r="B33" s="2" t="s">
        <v>68</v>
      </c>
      <c r="C33" s="7">
        <v>6450196</v>
      </c>
      <c r="D33" s="4">
        <v>153</v>
      </c>
      <c r="E33" s="7">
        <v>4215814.3790849596</v>
      </c>
      <c r="F33">
        <f>_xlfn.XLOOKUP(B33,[1]gdp_per_hour!$C$2:$C$154,[1]gdp_per_hour!$I$2:$I$154,0,0,1)</f>
        <v>0.56015285196443865</v>
      </c>
      <c r="G33" s="13">
        <f t="shared" si="0"/>
        <v>7526185.6907453556</v>
      </c>
    </row>
    <row r="34" spans="1:7" ht="12.75" x14ac:dyDescent="0.2">
      <c r="A34" s="2" t="s">
        <v>69</v>
      </c>
      <c r="B34" s="2" t="s">
        <v>70</v>
      </c>
      <c r="C34" s="7">
        <v>7763315</v>
      </c>
      <c r="D34" s="4">
        <v>144.69999999999999</v>
      </c>
      <c r="E34" s="7">
        <v>5365110.5736005502</v>
      </c>
      <c r="F34">
        <f>_xlfn.XLOOKUP(B34,[1]gdp_per_hour!$C$2:$C$154,[1]gdp_per_hour!$I$2:$I$154,0,0,1)</f>
        <v>0.22172532484347582</v>
      </c>
      <c r="G34" s="13">
        <f t="shared" si="0"/>
        <v>24197103.228456117</v>
      </c>
    </row>
    <row r="35" spans="1:7" ht="12.75" x14ac:dyDescent="0.2">
      <c r="A35" s="2" t="s">
        <v>71</v>
      </c>
      <c r="B35" s="2" t="s">
        <v>72</v>
      </c>
      <c r="C35" s="7">
        <v>6731591</v>
      </c>
      <c r="D35" s="4">
        <v>124.2</v>
      </c>
      <c r="E35" s="7">
        <v>5419960.5475040199</v>
      </c>
      <c r="F35">
        <f>_xlfn.XLOOKUP(B35,[1]gdp_per_hour!$C$2:$C$154,[1]gdp_per_hour!$I$2:$I$154,0,0,1)</f>
        <v>2.1797338347813198</v>
      </c>
      <c r="G35" s="13">
        <f t="shared" si="0"/>
        <v>2486524.0246398128</v>
      </c>
    </row>
    <row r="36" spans="1:7" ht="12.75" x14ac:dyDescent="0.2">
      <c r="A36" s="2" t="s">
        <v>73</v>
      </c>
      <c r="B36" s="2" t="s">
        <v>74</v>
      </c>
      <c r="C36" s="7">
        <v>12229481837</v>
      </c>
      <c r="D36" s="4">
        <v>109.3</v>
      </c>
      <c r="E36" s="7">
        <v>11188912934.1262</v>
      </c>
      <c r="F36">
        <f>_xlfn.XLOOKUP(B36,[1]gdp_per_hour!$C$2:$C$154,[1]gdp_per_hour!$I$2:$I$154,0,0,1)</f>
        <v>0.81898980938430843</v>
      </c>
      <c r="G36" s="13">
        <f t="shared" si="0"/>
        <v>13661846345.240465</v>
      </c>
    </row>
    <row r="37" spans="1:7" ht="12.75" x14ac:dyDescent="0.2">
      <c r="A37" s="2" t="s">
        <v>75</v>
      </c>
      <c r="B37" s="2" t="s">
        <v>76</v>
      </c>
      <c r="C37" s="7">
        <v>103755597</v>
      </c>
      <c r="D37" s="4">
        <v>162.30000000000001</v>
      </c>
      <c r="E37" s="7">
        <v>63928279.112754099</v>
      </c>
      <c r="F37">
        <f>_xlfn.XLOOKUP(B37,[1]gdp_per_hour!$C$2:$C$154,[1]gdp_per_hour!$I$2:$I$154,0,0,1)</f>
        <v>0</v>
      </c>
      <c r="G37" s="13">
        <v>0</v>
      </c>
    </row>
    <row r="38" spans="1:7" ht="12.75" x14ac:dyDescent="0.2">
      <c r="A38" s="2" t="s">
        <v>77</v>
      </c>
      <c r="B38" s="2" t="s">
        <v>78</v>
      </c>
      <c r="C38" s="7">
        <v>436018643611</v>
      </c>
      <c r="D38" s="4">
        <v>141.69999999999999</v>
      </c>
      <c r="E38" s="7">
        <v>307705464792.51898</v>
      </c>
      <c r="F38">
        <f>_xlfn.XLOOKUP(B38,[1]gdp_per_hour!$C$2:$C$154,[1]gdp_per_hour!$I$2:$I$154,0,0,1)</f>
        <v>30.119628239671659</v>
      </c>
      <c r="G38" s="13">
        <f t="shared" si="0"/>
        <v>10216110980.653769</v>
      </c>
    </row>
    <row r="39" spans="1:7" ht="12.75" x14ac:dyDescent="0.2">
      <c r="A39" s="2" t="s">
        <v>79</v>
      </c>
      <c r="B39" s="2" t="s">
        <v>80</v>
      </c>
      <c r="C39" s="7">
        <v>47835375</v>
      </c>
      <c r="D39" s="4">
        <v>100</v>
      </c>
      <c r="E39" s="7">
        <f t="shared" ref="E39:E40" si="3">C39</f>
        <v>47835375</v>
      </c>
      <c r="F39">
        <f>_xlfn.XLOOKUP(B39,[1]gdp_per_hour!$C$2:$C$154,[1]gdp_per_hour!$I$2:$I$154,0,0,1)</f>
        <v>0</v>
      </c>
      <c r="G39" s="13">
        <v>0</v>
      </c>
    </row>
    <row r="40" spans="1:7" ht="12.75" x14ac:dyDescent="0.2">
      <c r="A40" s="2" t="s">
        <v>81</v>
      </c>
      <c r="B40" s="2" t="s">
        <v>82</v>
      </c>
      <c r="C40" s="7">
        <v>880502</v>
      </c>
      <c r="D40" s="4">
        <v>100</v>
      </c>
      <c r="E40" s="7">
        <f t="shared" si="3"/>
        <v>880502</v>
      </c>
      <c r="F40">
        <f>_xlfn.XLOOKUP(B40,[1]gdp_per_hour!$C$2:$C$154,[1]gdp_per_hour!$I$2:$I$154,0,0,1)</f>
        <v>0</v>
      </c>
      <c r="G40" s="13">
        <v>0</v>
      </c>
    </row>
    <row r="41" spans="1:7" ht="12.75" x14ac:dyDescent="0.2">
      <c r="A41" s="2" t="s">
        <v>83</v>
      </c>
      <c r="B41" s="2" t="s">
        <v>84</v>
      </c>
      <c r="C41" s="7">
        <v>4615088</v>
      </c>
      <c r="D41" s="4">
        <v>191.6</v>
      </c>
      <c r="E41" s="7">
        <v>2408709.8121085502</v>
      </c>
      <c r="F41">
        <f>_xlfn.XLOOKUP(B41,[1]gdp_per_hour!$C$2:$C$154,[1]gdp_per_hour!$I$2:$I$154,0,0,1)</f>
        <v>0</v>
      </c>
      <c r="G41" s="13">
        <v>0</v>
      </c>
    </row>
    <row r="42" spans="1:7" ht="12.75" x14ac:dyDescent="0.2">
      <c r="A42" s="2" t="s">
        <v>85</v>
      </c>
      <c r="B42" s="2" t="s">
        <v>86</v>
      </c>
      <c r="C42" s="7">
        <v>15589848474</v>
      </c>
      <c r="D42" s="4">
        <v>155</v>
      </c>
      <c r="E42" s="7">
        <v>10057966757.4193</v>
      </c>
      <c r="F42">
        <f>_xlfn.XLOOKUP(B42,[1]gdp_per_hour!$C$2:$C$154,[1]gdp_per_hour!$I$2:$I$154,0,0,1)</f>
        <v>8.0271340041263564</v>
      </c>
      <c r="G42" s="13">
        <f t="shared" si="0"/>
        <v>1252995994.8655388</v>
      </c>
    </row>
    <row r="43" spans="1:7" ht="12.75" x14ac:dyDescent="0.2">
      <c r="A43" s="2" t="s">
        <v>87</v>
      </c>
      <c r="B43" s="2" t="s">
        <v>88</v>
      </c>
      <c r="C43" s="7">
        <v>536732471721</v>
      </c>
      <c r="D43" s="4">
        <v>114.5</v>
      </c>
      <c r="E43" s="7">
        <v>468761984035.80701</v>
      </c>
      <c r="F43">
        <f>_xlfn.XLOOKUP(B43,[1]gdp_per_hour!$C$2:$C$154,[1]gdp_per_hour!$I$2:$I$154,0,0,1)</f>
        <v>0</v>
      </c>
      <c r="G43" s="13">
        <v>0</v>
      </c>
    </row>
    <row r="44" spans="1:7" ht="12.75" x14ac:dyDescent="0.2">
      <c r="A44" s="2" t="s">
        <v>89</v>
      </c>
      <c r="B44" s="2" t="s">
        <v>90</v>
      </c>
      <c r="C44" s="7">
        <v>4799221670</v>
      </c>
      <c r="D44" s="4">
        <v>100</v>
      </c>
      <c r="E44" s="7">
        <f t="shared" ref="E44:E47" si="4">C44</f>
        <v>4799221670</v>
      </c>
      <c r="F44">
        <f>_xlfn.XLOOKUP(B44,[1]gdp_per_hour!$C$2:$C$154,[1]gdp_per_hour!$I$2:$I$154,0,0,1)</f>
        <v>0</v>
      </c>
      <c r="G44" s="13">
        <v>0</v>
      </c>
    </row>
    <row r="45" spans="1:7" ht="12.75" x14ac:dyDescent="0.2">
      <c r="A45" s="2" t="s">
        <v>91</v>
      </c>
      <c r="B45" s="2" t="s">
        <v>92</v>
      </c>
      <c r="C45" s="7">
        <v>162281047</v>
      </c>
      <c r="D45" s="4">
        <v>100</v>
      </c>
      <c r="E45" s="7">
        <f t="shared" si="4"/>
        <v>162281047</v>
      </c>
      <c r="F45">
        <f>_xlfn.XLOOKUP(B45,[1]gdp_per_hour!$C$2:$C$154,[1]gdp_per_hour!$I$2:$I$154,0,0,1)</f>
        <v>0</v>
      </c>
      <c r="G45" s="13">
        <v>0</v>
      </c>
    </row>
    <row r="46" spans="1:7" ht="12.75" x14ac:dyDescent="0.2">
      <c r="A46" s="2" t="s">
        <v>93</v>
      </c>
      <c r="B46" s="2" t="s">
        <v>94</v>
      </c>
      <c r="C46" s="7">
        <v>866269</v>
      </c>
      <c r="D46" s="4">
        <v>100</v>
      </c>
      <c r="E46" s="7">
        <f t="shared" si="4"/>
        <v>866269</v>
      </c>
      <c r="F46">
        <f>_xlfn.XLOOKUP(B46,[1]gdp_per_hour!$C$2:$C$154,[1]gdp_per_hour!$I$2:$I$154,0,0,1)</f>
        <v>0</v>
      </c>
      <c r="G46" s="13">
        <v>0</v>
      </c>
    </row>
    <row r="47" spans="1:7" ht="12.75" x14ac:dyDescent="0.2">
      <c r="A47" s="2" t="s">
        <v>95</v>
      </c>
      <c r="B47" s="2" t="s">
        <v>96</v>
      </c>
      <c r="C47" s="7">
        <v>1342609</v>
      </c>
      <c r="D47" s="4">
        <v>100</v>
      </c>
      <c r="E47" s="7">
        <f t="shared" si="4"/>
        <v>1342609</v>
      </c>
      <c r="F47">
        <f>_xlfn.XLOOKUP(B47,[1]gdp_per_hour!$C$2:$C$154,[1]gdp_per_hour!$I$2:$I$154,0,0,1)</f>
        <v>0</v>
      </c>
      <c r="G47" s="13">
        <v>0</v>
      </c>
    </row>
    <row r="48" spans="1:7" ht="12.75" x14ac:dyDescent="0.2">
      <c r="A48" s="2" t="s">
        <v>97</v>
      </c>
      <c r="B48" s="2" t="s">
        <v>98</v>
      </c>
      <c r="C48" s="7">
        <v>18561491770</v>
      </c>
      <c r="D48" s="4">
        <v>172.3</v>
      </c>
      <c r="E48" s="7">
        <v>10772775258.270399</v>
      </c>
      <c r="F48">
        <f>_xlfn.XLOOKUP(B48,[1]gdp_per_hour!$C$2:$C$154,[1]gdp_per_hour!$I$2:$I$154,0,0,1)</f>
        <v>3.7091240250620294</v>
      </c>
      <c r="G48" s="13">
        <f t="shared" si="0"/>
        <v>2904398770.5669241</v>
      </c>
    </row>
    <row r="49" spans="1:7" ht="12.75" x14ac:dyDescent="0.2">
      <c r="A49" s="2" t="s">
        <v>99</v>
      </c>
      <c r="B49" s="2" t="s">
        <v>100</v>
      </c>
      <c r="C49" s="7">
        <v>5547705</v>
      </c>
      <c r="D49" s="4">
        <v>88.5</v>
      </c>
      <c r="E49" s="7">
        <v>6268593.2203389797</v>
      </c>
      <c r="F49">
        <f>_xlfn.XLOOKUP(B49,[1]gdp_per_hour!$C$2:$C$154,[1]gdp_per_hour!$I$2:$I$154,0,0,1)</f>
        <v>1.1969276740109966</v>
      </c>
      <c r="G49" s="13">
        <f t="shared" si="0"/>
        <v>5237236.4316153219</v>
      </c>
    </row>
    <row r="50" spans="1:7" ht="12.75" x14ac:dyDescent="0.2">
      <c r="A50" s="2" t="s">
        <v>101</v>
      </c>
      <c r="B50" s="2" t="s">
        <v>102</v>
      </c>
      <c r="C50" s="7">
        <v>150130160</v>
      </c>
      <c r="D50" s="4">
        <v>100</v>
      </c>
      <c r="E50" s="7">
        <f t="shared" ref="E50:E51" si="5">C50</f>
        <v>150130160</v>
      </c>
      <c r="F50">
        <f>_xlfn.XLOOKUP(B50,[1]gdp_per_hour!$C$2:$C$154,[1]gdp_per_hour!$I$2:$I$154,0,0,1)</f>
        <v>0.10955943090944049</v>
      </c>
      <c r="G50" s="13">
        <f t="shared" si="0"/>
        <v>1370307957.5513167</v>
      </c>
    </row>
    <row r="51" spans="1:7" ht="12.75" x14ac:dyDescent="0.2">
      <c r="A51" s="2" t="s">
        <v>103</v>
      </c>
      <c r="B51" s="2" t="s">
        <v>104</v>
      </c>
      <c r="C51" s="7">
        <v>969348</v>
      </c>
      <c r="D51" s="4">
        <v>100</v>
      </c>
      <c r="E51" s="7">
        <f t="shared" si="5"/>
        <v>969348</v>
      </c>
      <c r="F51">
        <f>_xlfn.XLOOKUP(B51,[1]gdp_per_hour!$C$2:$C$154,[1]gdp_per_hour!$I$2:$I$154,0,0,1)</f>
        <v>13.753189919840553</v>
      </c>
      <c r="G51" s="13">
        <f t="shared" si="0"/>
        <v>70481.685023603466</v>
      </c>
    </row>
    <row r="52" spans="1:7" ht="12.75" x14ac:dyDescent="0.2">
      <c r="A52" s="2" t="s">
        <v>105</v>
      </c>
      <c r="B52" s="2" t="s">
        <v>106</v>
      </c>
      <c r="C52" s="7">
        <v>8750584953</v>
      </c>
      <c r="D52" s="4">
        <v>111.1</v>
      </c>
      <c r="E52" s="7">
        <v>7876314089.1089096</v>
      </c>
      <c r="F52">
        <f>_xlfn.XLOOKUP(B52,[1]gdp_per_hour!$C$2:$C$154,[1]gdp_per_hour!$I$2:$I$154,0,0,1)</f>
        <v>7.326902815312013</v>
      </c>
      <c r="G52" s="13">
        <f t="shared" si="0"/>
        <v>1074985473.0772078</v>
      </c>
    </row>
    <row r="53" spans="1:7" ht="12.75" x14ac:dyDescent="0.2">
      <c r="A53" s="2" t="s">
        <v>107</v>
      </c>
      <c r="B53" s="2" t="s">
        <v>108</v>
      </c>
      <c r="C53" s="7">
        <v>861057507</v>
      </c>
      <c r="D53" s="4">
        <v>141</v>
      </c>
      <c r="E53" s="7">
        <v>610679082.97872305</v>
      </c>
      <c r="F53">
        <f>_xlfn.XLOOKUP(B53,[1]gdp_per_hour!$C$2:$C$154,[1]gdp_per_hour!$I$2:$I$154,0,0,1)</f>
        <v>9.2180231519911544</v>
      </c>
      <c r="G53" s="13">
        <f t="shared" si="0"/>
        <v>66248378.08601211</v>
      </c>
    </row>
    <row r="54" spans="1:7" ht="12.75" x14ac:dyDescent="0.2">
      <c r="A54" s="2" t="s">
        <v>109</v>
      </c>
      <c r="B54" s="2" t="s">
        <v>110</v>
      </c>
      <c r="C54" s="7">
        <v>5576993</v>
      </c>
      <c r="D54" s="4">
        <v>139.80000000000001</v>
      </c>
      <c r="E54" s="7">
        <v>3989265.3791130101</v>
      </c>
      <c r="F54">
        <f>_xlfn.XLOOKUP(B54,[1]gdp_per_hour!$C$2:$C$154,[1]gdp_per_hour!$I$2:$I$154,0,0,1)</f>
        <v>0</v>
      </c>
      <c r="G54" s="13">
        <v>0</v>
      </c>
    </row>
    <row r="55" spans="1:7" ht="12.75" x14ac:dyDescent="0.2">
      <c r="A55" s="2" t="s">
        <v>111</v>
      </c>
      <c r="B55" s="2" t="s">
        <v>112</v>
      </c>
      <c r="C55" s="7">
        <v>47584081</v>
      </c>
      <c r="D55" s="4">
        <v>100</v>
      </c>
      <c r="E55" s="7">
        <f>C55</f>
        <v>47584081</v>
      </c>
      <c r="F55">
        <f>_xlfn.XLOOKUP(B55,[1]gdp_per_hour!$C$2:$C$154,[1]gdp_per_hour!$I$2:$I$154,0,0,1)</f>
        <v>0</v>
      </c>
      <c r="G55" s="13">
        <v>0</v>
      </c>
    </row>
    <row r="56" spans="1:7" ht="12.75" x14ac:dyDescent="0.2">
      <c r="A56" s="2" t="s">
        <v>113</v>
      </c>
      <c r="B56" s="2" t="s">
        <v>114</v>
      </c>
      <c r="C56" s="7">
        <v>72714953</v>
      </c>
      <c r="D56" s="4">
        <v>126.5</v>
      </c>
      <c r="E56" s="7">
        <v>57482176.284584902</v>
      </c>
      <c r="F56">
        <f>_xlfn.XLOOKUP(B56,[1]gdp_per_hour!$C$2:$C$154,[1]gdp_per_hour!$I$2:$I$154,0,0,1)</f>
        <v>18.911844954051883</v>
      </c>
      <c r="G56" s="13">
        <f t="shared" si="0"/>
        <v>3039480.0943135526</v>
      </c>
    </row>
    <row r="57" spans="1:7" ht="12.75" x14ac:dyDescent="0.2">
      <c r="A57" s="2" t="s">
        <v>115</v>
      </c>
      <c r="B57" s="2" t="s">
        <v>116</v>
      </c>
      <c r="C57" s="7">
        <v>7536284755</v>
      </c>
      <c r="D57" s="4">
        <v>128</v>
      </c>
      <c r="E57" s="7">
        <v>5887722464.84375</v>
      </c>
      <c r="F57">
        <f>_xlfn.XLOOKUP(B57,[1]gdp_per_hour!$C$2:$C$154,[1]gdp_per_hour!$I$2:$I$154,0,0,1)</f>
        <v>12.685767441904728</v>
      </c>
      <c r="G57" s="13">
        <f t="shared" si="0"/>
        <v>464120321.59717149</v>
      </c>
    </row>
    <row r="58" spans="1:7" ht="12.75" x14ac:dyDescent="0.2">
      <c r="A58" s="2" t="s">
        <v>117</v>
      </c>
      <c r="B58" s="2" t="s">
        <v>118</v>
      </c>
      <c r="C58" s="7">
        <v>1054978623</v>
      </c>
      <c r="D58" s="4">
        <v>100</v>
      </c>
      <c r="E58" s="7">
        <f t="shared" ref="E58:E60" si="6">C58</f>
        <v>1054978623</v>
      </c>
      <c r="F58">
        <f>_xlfn.XLOOKUP(B58,[1]gdp_per_hour!$C$2:$C$154,[1]gdp_per_hour!$I$2:$I$154,0,0,1)</f>
        <v>1.6465084697614922</v>
      </c>
      <c r="G58" s="13">
        <f t="shared" si="0"/>
        <v>640736833.35064816</v>
      </c>
    </row>
    <row r="59" spans="1:7" ht="12.75" x14ac:dyDescent="0.2">
      <c r="A59" s="2" t="s">
        <v>119</v>
      </c>
      <c r="B59" s="2" t="s">
        <v>120</v>
      </c>
      <c r="C59" s="7">
        <v>29088</v>
      </c>
      <c r="D59" s="4">
        <v>100</v>
      </c>
      <c r="E59" s="7">
        <f t="shared" si="6"/>
        <v>29088</v>
      </c>
      <c r="F59">
        <f>_xlfn.XLOOKUP(B59,[1]gdp_per_hour!$C$2:$C$154,[1]gdp_per_hour!$I$2:$I$154,0,0,1)</f>
        <v>0</v>
      </c>
      <c r="G59" s="13">
        <v>0</v>
      </c>
    </row>
    <row r="60" spans="1:7" ht="12.75" x14ac:dyDescent="0.2">
      <c r="A60" s="2" t="s">
        <v>121</v>
      </c>
      <c r="B60" s="2" t="s">
        <v>122</v>
      </c>
      <c r="C60" s="7">
        <v>176738035</v>
      </c>
      <c r="D60" s="4">
        <v>100</v>
      </c>
      <c r="E60" s="7">
        <f t="shared" si="6"/>
        <v>176738035</v>
      </c>
      <c r="F60">
        <f>_xlfn.XLOOKUP(B60,[1]gdp_per_hour!$C$2:$C$154,[1]gdp_per_hour!$I$2:$I$154,0,0,1)</f>
        <v>0</v>
      </c>
      <c r="G60" s="13">
        <v>0</v>
      </c>
    </row>
    <row r="61" spans="1:7" ht="12.75" x14ac:dyDescent="0.2">
      <c r="A61" s="2" t="s">
        <v>123</v>
      </c>
      <c r="B61" s="2" t="s">
        <v>124</v>
      </c>
      <c r="C61" s="7">
        <v>12983302834</v>
      </c>
      <c r="D61" s="4">
        <v>125</v>
      </c>
      <c r="E61" s="7">
        <v>10386642267.200001</v>
      </c>
      <c r="F61">
        <f>_xlfn.XLOOKUP(B61,[1]gdp_per_hour!$C$2:$C$154,[1]gdp_per_hour!$I$2:$I$154,0,0,1)</f>
        <v>42.459797783872595</v>
      </c>
      <c r="G61" s="13">
        <f t="shared" si="0"/>
        <v>244622980.07328558</v>
      </c>
    </row>
    <row r="62" spans="1:7" ht="12.75" x14ac:dyDescent="0.2">
      <c r="A62" s="2" t="s">
        <v>125</v>
      </c>
      <c r="B62" s="2" t="s">
        <v>126</v>
      </c>
      <c r="C62" s="7">
        <v>42286037</v>
      </c>
      <c r="D62" s="4">
        <v>131.80000000000001</v>
      </c>
      <c r="E62" s="7">
        <v>32083487.8603945</v>
      </c>
      <c r="F62">
        <f>_xlfn.XLOOKUP(B62,[1]gdp_per_hour!$C$2:$C$154,[1]gdp_per_hour!$I$2:$I$154,0,0,1)</f>
        <v>0</v>
      </c>
      <c r="G62" s="13">
        <v>0</v>
      </c>
    </row>
    <row r="63" spans="1:7" ht="12.75" x14ac:dyDescent="0.2">
      <c r="A63" s="2" t="s">
        <v>127</v>
      </c>
      <c r="B63" s="2" t="s">
        <v>128</v>
      </c>
      <c r="C63" s="7">
        <v>1562321</v>
      </c>
      <c r="D63" s="4">
        <v>115.9</v>
      </c>
      <c r="E63" s="7">
        <v>1347990.50905953</v>
      </c>
      <c r="F63">
        <f>_xlfn.XLOOKUP(B63,[1]gdp_per_hour!$C$2:$C$154,[1]gdp_per_hour!$I$2:$I$154,0,0,1)</f>
        <v>0</v>
      </c>
      <c r="G63" s="13">
        <v>0</v>
      </c>
    </row>
    <row r="64" spans="1:7" ht="12.75" x14ac:dyDescent="0.2">
      <c r="A64" s="2" t="s">
        <v>129</v>
      </c>
      <c r="B64" s="2" t="s">
        <v>130</v>
      </c>
      <c r="C64" s="7">
        <v>6916102819</v>
      </c>
      <c r="D64" s="4">
        <v>100</v>
      </c>
      <c r="E64" s="7">
        <f>C64</f>
        <v>6916102819</v>
      </c>
      <c r="F64">
        <f>_xlfn.XLOOKUP(B64,[1]gdp_per_hour!$C$2:$C$154,[1]gdp_per_hour!$I$2:$I$154,0,0,1)</f>
        <v>5.6488019652281025</v>
      </c>
      <c r="G64" s="13">
        <f t="shared" si="0"/>
        <v>1224348607.292825</v>
      </c>
    </row>
    <row r="65" spans="1:7" ht="12.75" x14ac:dyDescent="0.2">
      <c r="A65" s="2" t="s">
        <v>131</v>
      </c>
      <c r="B65" s="2" t="s">
        <v>132</v>
      </c>
      <c r="C65" s="7">
        <v>10403822047</v>
      </c>
      <c r="D65" s="4">
        <v>151.69999999999999</v>
      </c>
      <c r="E65" s="7">
        <v>6858155601.1865501</v>
      </c>
      <c r="F65">
        <f>_xlfn.XLOOKUP(B65,[1]gdp_per_hour!$C$2:$C$154,[1]gdp_per_hour!$I$2:$I$154,0,0,1)</f>
        <v>3.4735353460333767</v>
      </c>
      <c r="G65" s="13">
        <f t="shared" si="0"/>
        <v>1974402134.4185426</v>
      </c>
    </row>
    <row r="66" spans="1:7" ht="12.75" x14ac:dyDescent="0.2">
      <c r="A66" s="2" t="s">
        <v>133</v>
      </c>
      <c r="B66" s="2" t="s">
        <v>134</v>
      </c>
      <c r="C66" s="7">
        <v>2805869285</v>
      </c>
      <c r="D66" s="4">
        <v>100</v>
      </c>
      <c r="E66" s="7">
        <f>C66</f>
        <v>2805869285</v>
      </c>
      <c r="F66">
        <f>_xlfn.XLOOKUP(B66,[1]gdp_per_hour!$C$2:$C$154,[1]gdp_per_hour!$I$2:$I$154,0,0,1)</f>
        <v>2.7382532428487427</v>
      </c>
      <c r="G66" s="13">
        <f t="shared" si="0"/>
        <v>1024693129.581</v>
      </c>
    </row>
    <row r="67" spans="1:7" ht="12.75" x14ac:dyDescent="0.2">
      <c r="A67" s="2" t="s">
        <v>135</v>
      </c>
      <c r="B67" s="2" t="s">
        <v>136</v>
      </c>
      <c r="C67" s="7">
        <v>2900525495</v>
      </c>
      <c r="D67" s="4">
        <v>125</v>
      </c>
      <c r="E67" s="7">
        <v>2320420396</v>
      </c>
      <c r="F67">
        <f>_xlfn.XLOOKUP(B67,[1]gdp_per_hour!$C$2:$C$154,[1]gdp_per_hour!$I$2:$I$154,0,0,1)</f>
        <v>2.3815959240734106</v>
      </c>
      <c r="G67" s="13">
        <f t="shared" ref="G67:G130" si="7">E67/F67</f>
        <v>974313221.04012597</v>
      </c>
    </row>
    <row r="68" spans="1:7" ht="12.75" x14ac:dyDescent="0.2">
      <c r="A68" s="2" t="s">
        <v>137</v>
      </c>
      <c r="B68" s="2" t="s">
        <v>138</v>
      </c>
      <c r="C68" s="7">
        <v>220708558</v>
      </c>
      <c r="D68" s="4">
        <v>233.8</v>
      </c>
      <c r="E68" s="7">
        <v>94400580.838323295</v>
      </c>
      <c r="F68">
        <f>_xlfn.XLOOKUP(B68,[1]gdp_per_hour!$C$2:$C$154,[1]gdp_per_hour!$I$2:$I$154,0,0,1)</f>
        <v>0</v>
      </c>
      <c r="G68" s="13">
        <v>0</v>
      </c>
    </row>
    <row r="69" spans="1:7" ht="12.75" x14ac:dyDescent="0.2">
      <c r="A69" s="2" t="s">
        <v>139</v>
      </c>
      <c r="B69" s="2" t="s">
        <v>140</v>
      </c>
      <c r="C69" s="7">
        <v>346382</v>
      </c>
      <c r="D69" s="4">
        <v>134</v>
      </c>
      <c r="E69" s="7">
        <v>258494.02985074601</v>
      </c>
      <c r="F69">
        <f>_xlfn.XLOOKUP(B69,[1]gdp_per_hour!$C$2:$C$154,[1]gdp_per_hour!$I$2:$I$154,0,0,1)</f>
        <v>0</v>
      </c>
      <c r="G69" s="13">
        <v>0</v>
      </c>
    </row>
    <row r="70" spans="1:7" ht="12.75" x14ac:dyDescent="0.2">
      <c r="A70" s="2" t="s">
        <v>141</v>
      </c>
      <c r="B70" s="2" t="s">
        <v>142</v>
      </c>
      <c r="C70" s="7">
        <v>1373574585</v>
      </c>
      <c r="D70" s="4">
        <v>138.69999999999999</v>
      </c>
      <c r="E70" s="7">
        <v>990320537.13049698</v>
      </c>
      <c r="F70">
        <f>_xlfn.XLOOKUP(B70,[1]gdp_per_hour!$C$2:$C$154,[1]gdp_per_hour!$I$2:$I$154,0,0,1)</f>
        <v>13.731168279988418</v>
      </c>
      <c r="G70" s="13">
        <f t="shared" si="7"/>
        <v>72122088.735433683</v>
      </c>
    </row>
    <row r="71" spans="1:7" ht="12.75" x14ac:dyDescent="0.2">
      <c r="A71" s="2" t="s">
        <v>143</v>
      </c>
      <c r="B71" s="2" t="s">
        <v>144</v>
      </c>
      <c r="C71" s="7">
        <v>22457032</v>
      </c>
      <c r="D71" s="4">
        <v>125</v>
      </c>
      <c r="E71" s="7">
        <v>17965625.599999901</v>
      </c>
      <c r="F71">
        <f>_xlfn.XLOOKUP(B71,[1]gdp_per_hour!$C$2:$C$154,[1]gdp_per_hour!$I$2:$I$154,0,0,1)</f>
        <v>0</v>
      </c>
      <c r="G71" s="13">
        <v>0</v>
      </c>
    </row>
    <row r="72" spans="1:7" ht="12.75" x14ac:dyDescent="0.2">
      <c r="A72" s="2" t="s">
        <v>145</v>
      </c>
      <c r="B72" s="2" t="s">
        <v>146</v>
      </c>
      <c r="C72" s="7">
        <v>716724251</v>
      </c>
      <c r="D72" s="4">
        <v>133.9</v>
      </c>
      <c r="E72" s="7">
        <v>535268297.98356903</v>
      </c>
      <c r="F72">
        <f>_xlfn.XLOOKUP(B72,[1]gdp_per_hour!$C$2:$C$154,[1]gdp_per_hour!$I$2:$I$154,0,0,1)</f>
        <v>0.7903037262337721</v>
      </c>
      <c r="G72" s="13">
        <f t="shared" si="7"/>
        <v>677294412.53480375</v>
      </c>
    </row>
    <row r="73" spans="1:7" ht="12.75" x14ac:dyDescent="0.2">
      <c r="A73" s="2" t="s">
        <v>147</v>
      </c>
      <c r="B73" s="2" t="s">
        <v>148</v>
      </c>
      <c r="C73" s="7">
        <v>2163571</v>
      </c>
      <c r="D73" s="4">
        <v>100</v>
      </c>
      <c r="E73" s="7">
        <f t="shared" ref="E73:E74" si="8">C73</f>
        <v>2163571</v>
      </c>
      <c r="F73">
        <f>_xlfn.XLOOKUP(B73,[1]gdp_per_hour!$C$2:$C$154,[1]gdp_per_hour!$I$2:$I$154,0,0,1)</f>
        <v>2.2822221508458376</v>
      </c>
      <c r="G73" s="13">
        <f t="shared" si="7"/>
        <v>948010.69177167385</v>
      </c>
    </row>
    <row r="74" spans="1:7" ht="12.75" x14ac:dyDescent="0.2">
      <c r="A74" s="2" t="s">
        <v>149</v>
      </c>
      <c r="B74" s="2" t="s">
        <v>150</v>
      </c>
      <c r="C74" s="7">
        <v>31357752</v>
      </c>
      <c r="D74" s="4">
        <v>100</v>
      </c>
      <c r="E74" s="7">
        <f t="shared" si="8"/>
        <v>31357752</v>
      </c>
      <c r="F74">
        <f>_xlfn.XLOOKUP(B74,[1]gdp_per_hour!$C$2:$C$154,[1]gdp_per_hour!$I$2:$I$154,0,0,1)</f>
        <v>0</v>
      </c>
      <c r="G74" s="13">
        <v>0</v>
      </c>
    </row>
    <row r="75" spans="1:7" ht="12.75" x14ac:dyDescent="0.2">
      <c r="A75" s="2" t="s">
        <v>151</v>
      </c>
      <c r="B75" s="2" t="s">
        <v>152</v>
      </c>
      <c r="C75" s="7">
        <v>287317028</v>
      </c>
      <c r="D75" s="4">
        <v>124</v>
      </c>
      <c r="E75" s="7">
        <v>231707280.645161</v>
      </c>
      <c r="F75">
        <f>_xlfn.XLOOKUP(B75,[1]gdp_per_hour!$C$2:$C$154,[1]gdp_per_hour!$I$2:$I$154,0,0,1)</f>
        <v>0</v>
      </c>
      <c r="G75" s="13">
        <v>0</v>
      </c>
    </row>
    <row r="76" spans="1:7" ht="12.75" x14ac:dyDescent="0.2">
      <c r="A76" s="2" t="s">
        <v>153</v>
      </c>
      <c r="B76" s="2" t="s">
        <v>154</v>
      </c>
      <c r="C76" s="7">
        <v>8708068124</v>
      </c>
      <c r="D76" s="4">
        <v>130.6</v>
      </c>
      <c r="E76" s="7">
        <v>6667739758.0398102</v>
      </c>
      <c r="F76">
        <f>_xlfn.XLOOKUP(B76,[1]gdp_per_hour!$C$2:$C$154,[1]gdp_per_hour!$I$2:$I$154,0,0,1)</f>
        <v>32.314102217138753</v>
      </c>
      <c r="G76" s="13">
        <f t="shared" si="7"/>
        <v>206341482.52781641</v>
      </c>
    </row>
    <row r="77" spans="1:7" ht="12.75" x14ac:dyDescent="0.2">
      <c r="A77" s="2" t="s">
        <v>155</v>
      </c>
      <c r="B77" s="2" t="s">
        <v>156</v>
      </c>
      <c r="C77" s="7">
        <v>85353</v>
      </c>
      <c r="D77" s="4">
        <v>100</v>
      </c>
      <c r="E77" s="7">
        <f>C77</f>
        <v>85353</v>
      </c>
      <c r="F77">
        <f>_xlfn.XLOOKUP(B77,[1]gdp_per_hour!$C$2:$C$154,[1]gdp_per_hour!$I$2:$I$154,0,0,1)</f>
        <v>0</v>
      </c>
      <c r="G77" s="13">
        <v>0</v>
      </c>
    </row>
    <row r="78" spans="1:7" ht="12.75" x14ac:dyDescent="0.2">
      <c r="A78" s="2" t="s">
        <v>157</v>
      </c>
      <c r="B78" s="2" t="s">
        <v>158</v>
      </c>
      <c r="C78" s="7">
        <v>57636147264</v>
      </c>
      <c r="D78" s="4">
        <v>128.4</v>
      </c>
      <c r="E78" s="7">
        <v>44887965158.878502</v>
      </c>
      <c r="F78">
        <f>_xlfn.XLOOKUP(B78,[1]gdp_per_hour!$C$2:$C$154,[1]gdp_per_hour!$I$2:$I$154,0,0,1)</f>
        <v>26.685245763122627</v>
      </c>
      <c r="G78" s="13">
        <f t="shared" si="7"/>
        <v>1682126728.6550877</v>
      </c>
    </row>
    <row r="79" spans="1:7" ht="12.75" x14ac:dyDescent="0.2">
      <c r="A79" s="2" t="s">
        <v>159</v>
      </c>
      <c r="B79" s="2" t="s">
        <v>160</v>
      </c>
      <c r="C79" s="7">
        <v>41844545</v>
      </c>
      <c r="D79" s="4">
        <v>111</v>
      </c>
      <c r="E79" s="7">
        <v>37697788.288288198</v>
      </c>
      <c r="F79">
        <f>_xlfn.XLOOKUP(B79,[1]gdp_per_hour!$C$2:$C$154,[1]gdp_per_hour!$I$2:$I$154,0,0,1)</f>
        <v>0</v>
      </c>
      <c r="G79" s="13">
        <v>0</v>
      </c>
    </row>
    <row r="80" spans="1:7" ht="12.75" x14ac:dyDescent="0.2">
      <c r="A80" s="2" t="s">
        <v>161</v>
      </c>
      <c r="B80" s="2" t="s">
        <v>162</v>
      </c>
      <c r="C80" s="7">
        <v>220216020</v>
      </c>
      <c r="D80" s="4">
        <v>165.2</v>
      </c>
      <c r="E80" s="7">
        <v>133302675.54479399</v>
      </c>
      <c r="F80">
        <f>_xlfn.XLOOKUP(B80,[1]gdp_per_hour!$C$2:$C$154,[1]gdp_per_hour!$I$2:$I$154,0,0,1)</f>
        <v>0</v>
      </c>
      <c r="G80" s="13">
        <v>0</v>
      </c>
    </row>
    <row r="81" spans="1:7" ht="12.75" x14ac:dyDescent="0.2">
      <c r="A81" s="2" t="s">
        <v>163</v>
      </c>
      <c r="B81" s="2" t="s">
        <v>164</v>
      </c>
      <c r="C81" s="7">
        <v>1406479</v>
      </c>
      <c r="D81" s="4">
        <v>100</v>
      </c>
      <c r="E81" s="7">
        <f>C81</f>
        <v>1406479</v>
      </c>
      <c r="F81">
        <f>_xlfn.XLOOKUP(B81,[1]gdp_per_hour!$C$2:$C$154,[1]gdp_per_hour!$I$2:$I$154,0,0,1)</f>
        <v>0.53521760804811536</v>
      </c>
      <c r="G81" s="13">
        <f t="shared" si="7"/>
        <v>2627863.8423898029</v>
      </c>
    </row>
    <row r="82" spans="1:7" ht="12.75" x14ac:dyDescent="0.2">
      <c r="A82" s="2" t="s">
        <v>165</v>
      </c>
      <c r="B82" s="2" t="s">
        <v>166</v>
      </c>
      <c r="C82" s="7">
        <v>342189114</v>
      </c>
      <c r="D82" s="4">
        <v>136</v>
      </c>
      <c r="E82" s="7">
        <v>251609642.64705801</v>
      </c>
      <c r="F82">
        <f>_xlfn.XLOOKUP(B82,[1]gdp_per_hour!$C$2:$C$154,[1]gdp_per_hour!$I$2:$I$154,0,0,1)</f>
        <v>2.9823920363871927</v>
      </c>
      <c r="G82" s="13">
        <f t="shared" si="7"/>
        <v>84365046.438312203</v>
      </c>
    </row>
    <row r="83" spans="1:7" ht="12.75" x14ac:dyDescent="0.2">
      <c r="A83" s="2" t="s">
        <v>167</v>
      </c>
      <c r="B83" s="2" t="s">
        <v>168</v>
      </c>
      <c r="C83" s="7">
        <v>146555381930</v>
      </c>
      <c r="D83" s="4">
        <v>129.4</v>
      </c>
      <c r="E83" s="7">
        <v>113257636731.06599</v>
      </c>
      <c r="F83">
        <f>_xlfn.XLOOKUP(B83,[1]gdp_per_hour!$C$2:$C$154,[1]gdp_per_hour!$I$2:$I$154,0,0,1)</f>
        <v>29.067540707977781</v>
      </c>
      <c r="G83" s="13">
        <f t="shared" si="7"/>
        <v>3896361163.4327798</v>
      </c>
    </row>
    <row r="84" spans="1:7" ht="12.75" x14ac:dyDescent="0.2">
      <c r="A84" s="2" t="s">
        <v>169</v>
      </c>
      <c r="B84" s="2" t="s">
        <v>170</v>
      </c>
      <c r="C84" s="7">
        <v>2767870985</v>
      </c>
      <c r="D84" s="4">
        <v>149.1</v>
      </c>
      <c r="E84" s="7">
        <v>1856385637.15627</v>
      </c>
      <c r="F84">
        <f>_xlfn.XLOOKUP(B84,[1]gdp_per_hour!$C$2:$C$154,[1]gdp_per_hour!$I$2:$I$154,0,0,1)</f>
        <v>1.7211679868940795</v>
      </c>
      <c r="G84" s="13">
        <f t="shared" si="7"/>
        <v>1078561564.7582409</v>
      </c>
    </row>
    <row r="85" spans="1:7" ht="12.75" x14ac:dyDescent="0.2">
      <c r="A85" s="2" t="s">
        <v>171</v>
      </c>
      <c r="B85" s="2" t="s">
        <v>172</v>
      </c>
      <c r="C85" s="7">
        <v>2418479</v>
      </c>
      <c r="D85" s="4">
        <v>149.9</v>
      </c>
      <c r="E85" s="7">
        <v>1613394.9299532999</v>
      </c>
      <c r="F85">
        <f>_xlfn.XLOOKUP(B85,[1]gdp_per_hour!$C$2:$C$154,[1]gdp_per_hour!$I$2:$I$154,0,0,1)</f>
        <v>0</v>
      </c>
      <c r="G85" s="13">
        <v>0</v>
      </c>
    </row>
    <row r="86" spans="1:7" ht="12.75" x14ac:dyDescent="0.2">
      <c r="A86" s="2" t="s">
        <v>173</v>
      </c>
      <c r="B86" s="2" t="s">
        <v>174</v>
      </c>
      <c r="C86" s="7">
        <v>2283233450</v>
      </c>
      <c r="D86" s="4">
        <v>146.69999999999999</v>
      </c>
      <c r="E86" s="7">
        <v>1556396353.1015601</v>
      </c>
      <c r="F86">
        <f>_xlfn.XLOOKUP(B86,[1]gdp_per_hour!$C$2:$C$154,[1]gdp_per_hour!$I$2:$I$154,0,0,1)</f>
        <v>11.946802042230953</v>
      </c>
      <c r="G86" s="13">
        <f t="shared" si="7"/>
        <v>130277236.3348642</v>
      </c>
    </row>
    <row r="87" spans="1:7" ht="12.75" x14ac:dyDescent="0.2">
      <c r="A87" s="2" t="s">
        <v>175</v>
      </c>
      <c r="B87" s="2" t="s">
        <v>176</v>
      </c>
      <c r="C87" s="7">
        <v>36185151</v>
      </c>
      <c r="D87" s="4">
        <v>118</v>
      </c>
      <c r="E87" s="7">
        <v>30665382.203389801</v>
      </c>
      <c r="F87">
        <f>_xlfn.XLOOKUP(B87,[1]gdp_per_hour!$C$2:$C$154,[1]gdp_per_hour!$I$2:$I$154,0,0,1)</f>
        <v>0</v>
      </c>
      <c r="G87" s="13">
        <v>0</v>
      </c>
    </row>
    <row r="88" spans="1:7" ht="12.75" x14ac:dyDescent="0.2">
      <c r="A88" s="2" t="s">
        <v>177</v>
      </c>
      <c r="B88" s="2" t="s">
        <v>178</v>
      </c>
      <c r="C88" s="7">
        <v>16701130</v>
      </c>
      <c r="D88" s="4">
        <v>126.5</v>
      </c>
      <c r="E88" s="7">
        <v>13202474.3083003</v>
      </c>
      <c r="F88">
        <f>_xlfn.XLOOKUP(B88,[1]gdp_per_hour!$C$2:$C$154,[1]gdp_per_hour!$I$2:$I$154,0,0,1)</f>
        <v>7.0137497162183884</v>
      </c>
      <c r="G88" s="13">
        <f t="shared" si="7"/>
        <v>1882370.3215088053</v>
      </c>
    </row>
    <row r="89" spans="1:7" ht="12.75" x14ac:dyDescent="0.2">
      <c r="A89" s="2" t="s">
        <v>179</v>
      </c>
      <c r="B89" s="2" t="s">
        <v>180</v>
      </c>
      <c r="C89" s="7">
        <v>5313477459</v>
      </c>
      <c r="D89" s="4">
        <v>115.3</v>
      </c>
      <c r="E89" s="7">
        <v>4608393286.2098799</v>
      </c>
      <c r="F89">
        <f>_xlfn.XLOOKUP(B89,[1]gdp_per_hour!$C$2:$C$154,[1]gdp_per_hour!$I$2:$I$154,0,0,1)</f>
        <v>0</v>
      </c>
      <c r="G89" s="13">
        <v>0</v>
      </c>
    </row>
    <row r="90" spans="1:7" ht="12.75" x14ac:dyDescent="0.2">
      <c r="A90" s="2" t="s">
        <v>181</v>
      </c>
      <c r="B90" s="2" t="s">
        <v>182</v>
      </c>
      <c r="C90" s="7">
        <v>7381573</v>
      </c>
      <c r="D90" s="4">
        <v>152.6</v>
      </c>
      <c r="E90" s="7">
        <v>4837203.8007863602</v>
      </c>
      <c r="F90">
        <f>_xlfn.XLOOKUP(B90,[1]gdp_per_hour!$C$2:$C$154,[1]gdp_per_hour!$I$2:$I$154,0,0,1)</f>
        <v>0</v>
      </c>
      <c r="G90" s="13">
        <v>0</v>
      </c>
    </row>
    <row r="91" spans="1:7" ht="12.75" x14ac:dyDescent="0.2">
      <c r="A91" s="2" t="s">
        <v>183</v>
      </c>
      <c r="B91" s="2" t="s">
        <v>184</v>
      </c>
      <c r="C91" s="7">
        <v>15796</v>
      </c>
      <c r="D91" s="4">
        <v>124.1</v>
      </c>
      <c r="E91" s="7">
        <v>12728.4448025785</v>
      </c>
      <c r="F91">
        <f>_xlfn.XLOOKUP(B91,[1]gdp_per_hour!$C$2:$C$154,[1]gdp_per_hour!$I$2:$I$154,0,0,1)</f>
        <v>0.57706404498944619</v>
      </c>
      <c r="G91" s="13">
        <f t="shared" si="7"/>
        <v>22057.248087274766</v>
      </c>
    </row>
    <row r="92" spans="1:7" ht="12.75" x14ac:dyDescent="0.2">
      <c r="A92" s="2" t="s">
        <v>185</v>
      </c>
      <c r="B92" s="2" t="s">
        <v>186</v>
      </c>
      <c r="C92" s="7">
        <v>2818030473</v>
      </c>
      <c r="D92" s="4">
        <v>211.3</v>
      </c>
      <c r="E92" s="7">
        <v>1333663262.18646</v>
      </c>
      <c r="F92">
        <f>_xlfn.XLOOKUP(B92,[1]gdp_per_hour!$C$2:$C$154,[1]gdp_per_hour!$I$2:$I$154,0,0,1)</f>
        <v>10.929605705319791</v>
      </c>
      <c r="G92" s="13">
        <f t="shared" si="7"/>
        <v>122022998.64644918</v>
      </c>
    </row>
    <row r="93" spans="1:7" ht="12.75" x14ac:dyDescent="0.2">
      <c r="A93" s="2" t="s">
        <v>187</v>
      </c>
      <c r="B93" s="2" t="s">
        <v>188</v>
      </c>
      <c r="C93" s="7">
        <v>1045588836</v>
      </c>
      <c r="D93" s="4">
        <v>106.1</v>
      </c>
      <c r="E93" s="7">
        <v>985474868.99151695</v>
      </c>
      <c r="F93">
        <f>_xlfn.XLOOKUP(B93,[1]gdp_per_hour!$C$2:$C$154,[1]gdp_per_hour!$I$2:$I$154,0,0,1)</f>
        <v>0.70882591188122424</v>
      </c>
      <c r="G93" s="13">
        <f t="shared" si="7"/>
        <v>1390291822.6790924</v>
      </c>
    </row>
    <row r="94" spans="1:7" ht="12.75" x14ac:dyDescent="0.2">
      <c r="A94" s="2" t="s">
        <v>189</v>
      </c>
      <c r="B94" s="2" t="s">
        <v>190</v>
      </c>
      <c r="C94" s="7">
        <v>6072961813</v>
      </c>
      <c r="D94" s="4">
        <v>125.3</v>
      </c>
      <c r="E94" s="7">
        <v>4846737280.9257698</v>
      </c>
      <c r="F94">
        <f>_xlfn.XLOOKUP(B94,[1]gdp_per_hour!$C$2:$C$154,[1]gdp_per_hour!$I$2:$I$154,0,0,1)</f>
        <v>1.6361679980691621</v>
      </c>
      <c r="G94" s="13">
        <f t="shared" si="7"/>
        <v>2962249161.8497567</v>
      </c>
    </row>
    <row r="95" spans="1:7" ht="12.75" x14ac:dyDescent="0.2">
      <c r="A95" s="2" t="s">
        <v>191</v>
      </c>
      <c r="B95" s="2" t="s">
        <v>192</v>
      </c>
      <c r="C95" s="7">
        <v>7704841460</v>
      </c>
      <c r="D95" s="4">
        <v>130.4</v>
      </c>
      <c r="E95" s="7">
        <v>5908620751.53374</v>
      </c>
      <c r="F95">
        <f>_xlfn.XLOOKUP(B95,[1]gdp_per_hour!$C$2:$C$154,[1]gdp_per_hour!$I$2:$I$154,0,0,1)</f>
        <v>9.8032114093107978</v>
      </c>
      <c r="G95" s="13">
        <f t="shared" si="7"/>
        <v>602722975.64876628</v>
      </c>
    </row>
    <row r="96" spans="1:7" ht="12.75" x14ac:dyDescent="0.2">
      <c r="A96" s="2" t="s">
        <v>193</v>
      </c>
      <c r="B96" s="2" t="s">
        <v>194</v>
      </c>
      <c r="C96" s="7">
        <v>717368740</v>
      </c>
      <c r="D96" s="4">
        <v>135</v>
      </c>
      <c r="E96" s="7">
        <v>531384251.85185099</v>
      </c>
      <c r="F96">
        <f>_xlfn.XLOOKUP(B96,[1]gdp_per_hour!$C$2:$C$154,[1]gdp_per_hour!$I$2:$I$154,0,0,1)</f>
        <v>40.838255734389612</v>
      </c>
      <c r="G96" s="13">
        <f t="shared" si="7"/>
        <v>13011923.312982636</v>
      </c>
    </row>
    <row r="97" spans="1:7" ht="12.75" x14ac:dyDescent="0.2">
      <c r="A97" s="2" t="s">
        <v>195</v>
      </c>
      <c r="B97" s="2" t="s">
        <v>196</v>
      </c>
      <c r="C97" s="7">
        <v>85670471578</v>
      </c>
      <c r="D97" s="4">
        <v>129.80000000000001</v>
      </c>
      <c r="E97" s="7">
        <v>66001904143.297302</v>
      </c>
      <c r="F97">
        <f>_xlfn.XLOOKUP(B97,[1]gdp_per_hour!$C$2:$C$154,[1]gdp_per_hour!$I$2:$I$154,0,0,1)</f>
        <v>1.1571935899002173</v>
      </c>
      <c r="G97" s="13">
        <f t="shared" si="7"/>
        <v>57036181948.595589</v>
      </c>
    </row>
    <row r="98" spans="1:7" ht="12.75" x14ac:dyDescent="0.2">
      <c r="A98" s="2" t="s">
        <v>197</v>
      </c>
      <c r="B98" s="2" t="s">
        <v>198</v>
      </c>
      <c r="C98" s="7">
        <v>34566682337</v>
      </c>
      <c r="D98" s="4">
        <v>172.8</v>
      </c>
      <c r="E98" s="7">
        <v>20003867093.1712</v>
      </c>
      <c r="F98">
        <f>_xlfn.XLOOKUP(B98,[1]gdp_per_hour!$C$2:$C$154,[1]gdp_per_hour!$I$2:$I$154,0,0,1)</f>
        <v>2.4867296498852576</v>
      </c>
      <c r="G98" s="13">
        <f t="shared" si="7"/>
        <v>8044246825.9845686</v>
      </c>
    </row>
    <row r="99" spans="1:7" ht="12.75" x14ac:dyDescent="0.2">
      <c r="A99" s="2" t="s">
        <v>199</v>
      </c>
      <c r="B99" s="2" t="s">
        <v>200</v>
      </c>
      <c r="C99" s="7">
        <v>11180647</v>
      </c>
      <c r="D99" s="4">
        <v>100</v>
      </c>
      <c r="E99" s="7">
        <f>C99</f>
        <v>11180647</v>
      </c>
      <c r="F99">
        <f>_xlfn.XLOOKUP(B99,[1]gdp_per_hour!$C$2:$C$154,[1]gdp_per_hour!$I$2:$I$154,0,0,1)</f>
        <v>3.4020256754147309</v>
      </c>
      <c r="G99" s="13">
        <f t="shared" si="7"/>
        <v>3286467.5539631252</v>
      </c>
    </row>
    <row r="100" spans="1:7" ht="12.75" x14ac:dyDescent="0.2">
      <c r="A100" s="2" t="s">
        <v>201</v>
      </c>
      <c r="B100" s="2" t="s">
        <v>202</v>
      </c>
      <c r="C100" s="7">
        <v>10056006426</v>
      </c>
      <c r="D100" s="4">
        <v>181.8</v>
      </c>
      <c r="E100" s="7">
        <v>5531356669.9669905</v>
      </c>
      <c r="F100">
        <f>_xlfn.XLOOKUP(B100,[1]gdp_per_hour!$C$2:$C$154,[1]gdp_per_hour!$I$2:$I$154,0,0,1)</f>
        <v>4.4984718200535392</v>
      </c>
      <c r="G100" s="13">
        <f t="shared" si="7"/>
        <v>1229607940.4808095</v>
      </c>
    </row>
    <row r="101" spans="1:7" ht="12.75" x14ac:dyDescent="0.2">
      <c r="A101" s="2" t="s">
        <v>203</v>
      </c>
      <c r="B101" s="2" t="s">
        <v>204</v>
      </c>
      <c r="C101" s="7">
        <v>82034480970</v>
      </c>
      <c r="D101" s="4">
        <v>101.4</v>
      </c>
      <c r="E101" s="7">
        <v>80901855000</v>
      </c>
      <c r="F101">
        <f>_xlfn.XLOOKUP(B101,[1]gdp_per_hour!$C$2:$C$154,[1]gdp_per_hour!$I$2:$I$154,0,0,1)</f>
        <v>67.734779082904979</v>
      </c>
      <c r="G101" s="13">
        <f t="shared" si="7"/>
        <v>1194391656.6256013</v>
      </c>
    </row>
    <row r="102" spans="1:7" ht="12.75" x14ac:dyDescent="0.2">
      <c r="A102" s="2" t="s">
        <v>205</v>
      </c>
      <c r="B102" s="2" t="s">
        <v>206</v>
      </c>
      <c r="C102" s="7">
        <v>21441795448</v>
      </c>
      <c r="D102" s="4">
        <v>111.9</v>
      </c>
      <c r="E102" s="7">
        <v>19161568764.9687</v>
      </c>
      <c r="F102">
        <f>_xlfn.XLOOKUP(B102,[1]gdp_per_hour!$C$2:$C$154,[1]gdp_per_hour!$I$2:$I$154,0,0,1)</f>
        <v>30.352629180236079</v>
      </c>
      <c r="G102" s="13">
        <f t="shared" si="7"/>
        <v>631298483.277542</v>
      </c>
    </row>
    <row r="103" spans="1:7" ht="12.75" x14ac:dyDescent="0.2">
      <c r="A103" s="2" t="s">
        <v>207</v>
      </c>
      <c r="B103" s="2" t="s">
        <v>208</v>
      </c>
      <c r="C103" s="7">
        <v>69124723588</v>
      </c>
      <c r="D103" s="4">
        <v>131.19999999999999</v>
      </c>
      <c r="E103" s="7">
        <v>52686527125</v>
      </c>
      <c r="F103">
        <f>_xlfn.XLOOKUP(B103,[1]gdp_per_hour!$C$2:$C$154,[1]gdp_per_hour!$I$2:$I$154,0,0,1)</f>
        <v>21.198336947192352</v>
      </c>
      <c r="G103" s="13">
        <f t="shared" si="7"/>
        <v>2485408513.7078714</v>
      </c>
    </row>
    <row r="104" spans="1:7" ht="12.75" x14ac:dyDescent="0.2">
      <c r="A104" s="2" t="s">
        <v>209</v>
      </c>
      <c r="B104" s="2" t="s">
        <v>210</v>
      </c>
      <c r="C104" s="7">
        <v>349637497</v>
      </c>
      <c r="D104" s="4">
        <v>165</v>
      </c>
      <c r="E104" s="7">
        <v>211901513.33333299</v>
      </c>
      <c r="F104">
        <f>_xlfn.XLOOKUP(B104,[1]gdp_per_hour!$C$2:$C$154,[1]gdp_per_hour!$I$2:$I$154,0,0,1)</f>
        <v>3.2354073011739288</v>
      </c>
      <c r="G104" s="13">
        <f t="shared" si="7"/>
        <v>65494540.132998727</v>
      </c>
    </row>
    <row r="105" spans="1:7" ht="12.75" x14ac:dyDescent="0.2">
      <c r="A105" s="2" t="s">
        <v>211</v>
      </c>
      <c r="B105" s="2" t="s">
        <v>212</v>
      </c>
      <c r="C105" s="7">
        <v>148329293664</v>
      </c>
      <c r="D105" s="4">
        <v>104.4</v>
      </c>
      <c r="E105" s="7">
        <v>142077867494.25201</v>
      </c>
      <c r="F105">
        <f>_xlfn.XLOOKUP(B105,[1]gdp_per_hour!$C$2:$C$154,[1]gdp_per_hour!$I$2:$I$154,0,0,1)</f>
        <v>0</v>
      </c>
      <c r="G105" s="13">
        <v>0</v>
      </c>
    </row>
    <row r="106" spans="1:7" ht="12.75" x14ac:dyDescent="0.2">
      <c r="A106" s="2" t="s">
        <v>213</v>
      </c>
      <c r="B106" s="2" t="s">
        <v>214</v>
      </c>
      <c r="C106" s="7">
        <v>3045353320</v>
      </c>
      <c r="D106" s="4">
        <v>104.9</v>
      </c>
      <c r="E106" s="7">
        <v>2903101353.6701598</v>
      </c>
      <c r="F106">
        <f>_xlfn.XLOOKUP(B106,[1]gdp_per_hour!$C$2:$C$154,[1]gdp_per_hour!$I$2:$I$154,0,0,1)</f>
        <v>2.1793010566574069</v>
      </c>
      <c r="G106" s="13">
        <f t="shared" si="7"/>
        <v>1332124969.5179386</v>
      </c>
    </row>
    <row r="107" spans="1:7" ht="12.75" x14ac:dyDescent="0.2">
      <c r="A107" s="2" t="s">
        <v>215</v>
      </c>
      <c r="B107" s="2" t="s">
        <v>216</v>
      </c>
      <c r="C107" s="7">
        <v>2652950986</v>
      </c>
      <c r="D107" s="4">
        <v>187.3</v>
      </c>
      <c r="E107" s="7">
        <v>1416418038.441</v>
      </c>
      <c r="F107">
        <f>_xlfn.XLOOKUP(B107,[1]gdp_per_hour!$C$2:$C$154,[1]gdp_per_hour!$I$2:$I$154,0,0,1)</f>
        <v>0</v>
      </c>
      <c r="G107" s="13">
        <v>0</v>
      </c>
    </row>
    <row r="108" spans="1:7" ht="12.75" x14ac:dyDescent="0.2">
      <c r="A108" s="2" t="s">
        <v>217</v>
      </c>
      <c r="B108" s="2" t="s">
        <v>218</v>
      </c>
      <c r="C108" s="7">
        <v>892605559</v>
      </c>
      <c r="D108" s="4">
        <v>120.7</v>
      </c>
      <c r="E108" s="7">
        <v>739524075.39353704</v>
      </c>
      <c r="F108">
        <f>_xlfn.XLOOKUP(B108,[1]gdp_per_hour!$C$2:$C$154,[1]gdp_per_hour!$I$2:$I$154,0,0,1)</f>
        <v>1.3198891996787878</v>
      </c>
      <c r="G108" s="13">
        <f t="shared" si="7"/>
        <v>560292542.41455257</v>
      </c>
    </row>
    <row r="109" spans="1:7" ht="12.75" x14ac:dyDescent="0.2">
      <c r="A109" s="2" t="s">
        <v>219</v>
      </c>
      <c r="B109" s="2" t="s">
        <v>220</v>
      </c>
      <c r="C109" s="7">
        <v>1689027</v>
      </c>
      <c r="D109" s="4">
        <v>133.9</v>
      </c>
      <c r="E109" s="7">
        <v>1261409.2606422701</v>
      </c>
      <c r="F109">
        <f>_xlfn.XLOOKUP(B109,[1]gdp_per_hour!$C$2:$C$154,[1]gdp_per_hour!$I$2:$I$154,0,0,1)</f>
        <v>1.2858645691911106</v>
      </c>
      <c r="G109" s="13">
        <f t="shared" si="7"/>
        <v>980981.42748872505</v>
      </c>
    </row>
    <row r="110" spans="1:7" ht="12.75" x14ac:dyDescent="0.2">
      <c r="A110" s="2" t="s">
        <v>221</v>
      </c>
      <c r="B110" s="2" t="s">
        <v>222</v>
      </c>
      <c r="C110" s="7">
        <v>2049630527</v>
      </c>
      <c r="D110" s="4">
        <v>195.9</v>
      </c>
      <c r="E110" s="7">
        <v>1046263668.7085201</v>
      </c>
      <c r="F110">
        <f>_xlfn.XLOOKUP(B110,[1]gdp_per_hour!$C$2:$C$154,[1]gdp_per_hour!$I$2:$I$154,0,0,1)</f>
        <v>0</v>
      </c>
      <c r="G110" s="13">
        <v>0</v>
      </c>
    </row>
    <row r="111" spans="1:7" ht="12.75" x14ac:dyDescent="0.2">
      <c r="A111" s="2" t="s">
        <v>223</v>
      </c>
      <c r="B111" s="2" t="s">
        <v>224</v>
      </c>
      <c r="C111" s="7">
        <v>9582293</v>
      </c>
      <c r="D111" s="4">
        <v>100</v>
      </c>
      <c r="E111" s="7">
        <f t="shared" ref="E111:E112" si="9">C111</f>
        <v>9582293</v>
      </c>
      <c r="F111">
        <f>_xlfn.XLOOKUP(B111,[1]gdp_per_hour!$C$2:$C$154,[1]gdp_per_hour!$I$2:$I$154,0,0,1)</f>
        <v>0.84991490398214375</v>
      </c>
      <c r="G111" s="13">
        <f t="shared" si="7"/>
        <v>11274414.597395174</v>
      </c>
    </row>
    <row r="112" spans="1:7" ht="12.75" x14ac:dyDescent="0.2">
      <c r="A112" s="2" t="s">
        <v>225</v>
      </c>
      <c r="B112" s="2" t="s">
        <v>226</v>
      </c>
      <c r="C112" s="7">
        <v>273259531</v>
      </c>
      <c r="D112" s="4">
        <v>100</v>
      </c>
      <c r="E112" s="7">
        <f t="shared" si="9"/>
        <v>273259531</v>
      </c>
      <c r="F112">
        <f>_xlfn.XLOOKUP(B112,[1]gdp_per_hour!$C$2:$C$154,[1]gdp_per_hour!$I$2:$I$154,0,0,1)</f>
        <v>1.6777456228683121</v>
      </c>
      <c r="G112" s="13">
        <f t="shared" si="7"/>
        <v>162873040.62985978</v>
      </c>
    </row>
    <row r="113" spans="1:7" ht="12.75" x14ac:dyDescent="0.2">
      <c r="A113" s="2" t="s">
        <v>227</v>
      </c>
      <c r="B113" s="2" t="s">
        <v>228</v>
      </c>
      <c r="C113" s="7">
        <v>749176539</v>
      </c>
      <c r="D113" s="4">
        <v>145.6</v>
      </c>
      <c r="E113" s="7">
        <v>514544326.23626298</v>
      </c>
      <c r="F113">
        <f>_xlfn.XLOOKUP(B113,[1]gdp_per_hour!$C$2:$C$154,[1]gdp_per_hour!$I$2:$I$154,0,0,1)</f>
        <v>10.260242201083816</v>
      </c>
      <c r="G113" s="13">
        <f t="shared" si="7"/>
        <v>50149335.283908829</v>
      </c>
    </row>
    <row r="114" spans="1:7" ht="12.75" x14ac:dyDescent="0.2">
      <c r="A114" s="2" t="s">
        <v>229</v>
      </c>
      <c r="B114" s="2" t="s">
        <v>230</v>
      </c>
      <c r="C114" s="7">
        <v>211466936</v>
      </c>
      <c r="D114" s="4">
        <v>128.5</v>
      </c>
      <c r="E114" s="7">
        <v>164565708.94941601</v>
      </c>
      <c r="F114">
        <f>_xlfn.XLOOKUP(B114,[1]gdp_per_hour!$C$2:$C$154,[1]gdp_per_hour!$I$2:$I$154,0,0,1)</f>
        <v>3.4070600876916699</v>
      </c>
      <c r="G114" s="13">
        <f t="shared" si="7"/>
        <v>48301381.459025443</v>
      </c>
    </row>
    <row r="115" spans="1:7" ht="12.75" x14ac:dyDescent="0.2">
      <c r="A115" s="2" t="s">
        <v>231</v>
      </c>
      <c r="B115" s="2" t="s">
        <v>232</v>
      </c>
      <c r="C115" s="7">
        <v>349544471</v>
      </c>
      <c r="D115" s="4">
        <v>111.1</v>
      </c>
      <c r="E115" s="7">
        <v>314621486.04860401</v>
      </c>
      <c r="F115">
        <f>_xlfn.XLOOKUP(B115,[1]gdp_per_hour!$C$2:$C$154,[1]gdp_per_hour!$I$2:$I$154,0,0,1)</f>
        <v>0.60530617768553263</v>
      </c>
      <c r="G115" s="13">
        <f t="shared" si="7"/>
        <v>519772468.29298925</v>
      </c>
    </row>
    <row r="116" spans="1:7" ht="12.75" x14ac:dyDescent="0.2">
      <c r="A116" s="2" t="s">
        <v>233</v>
      </c>
      <c r="B116" s="2" t="s">
        <v>234</v>
      </c>
      <c r="C116" s="7">
        <v>80649012</v>
      </c>
      <c r="D116" s="4">
        <v>148.1</v>
      </c>
      <c r="E116" s="7">
        <v>54455781.228899397</v>
      </c>
      <c r="F116">
        <f>_xlfn.XLOOKUP(B116,[1]gdp_per_hour!$C$2:$C$154,[1]gdp_per_hour!$I$2:$I$154,0,0,1)</f>
        <v>0.47557967255565009</v>
      </c>
      <c r="G116" s="13">
        <f t="shared" si="7"/>
        <v>114504013.46270165</v>
      </c>
    </row>
    <row r="117" spans="1:7" ht="12.75" x14ac:dyDescent="0.2">
      <c r="A117" s="2" t="s">
        <v>235</v>
      </c>
      <c r="B117" s="2" t="s">
        <v>236</v>
      </c>
      <c r="C117" s="7">
        <v>2204083344</v>
      </c>
      <c r="D117" s="4">
        <v>203.6</v>
      </c>
      <c r="E117" s="7">
        <v>1082555669.9410601</v>
      </c>
      <c r="F117">
        <f>_xlfn.XLOOKUP(B117,[1]gdp_per_hour!$C$2:$C$154,[1]gdp_per_hour!$I$2:$I$154,0,0,1)</f>
        <v>0</v>
      </c>
      <c r="G117" s="13">
        <v>0</v>
      </c>
    </row>
    <row r="118" spans="1:7" ht="12.75" x14ac:dyDescent="0.2">
      <c r="A118" s="2" t="s">
        <v>237</v>
      </c>
      <c r="B118" s="2" t="s">
        <v>238</v>
      </c>
      <c r="C118" s="7">
        <v>2629771188</v>
      </c>
      <c r="D118" s="4">
        <v>138.1</v>
      </c>
      <c r="E118" s="7">
        <v>1904251403.33091</v>
      </c>
      <c r="F118">
        <f>_xlfn.XLOOKUP(B118,[1]gdp_per_hour!$C$2:$C$154,[1]gdp_per_hour!$I$2:$I$154,0,0,1)</f>
        <v>11.013986213238439</v>
      </c>
      <c r="G118" s="13">
        <f t="shared" si="7"/>
        <v>172893933.80954701</v>
      </c>
    </row>
    <row r="119" spans="1:7" ht="12.75" x14ac:dyDescent="0.2">
      <c r="A119" s="2" t="s">
        <v>239</v>
      </c>
      <c r="B119" s="2" t="s">
        <v>240</v>
      </c>
      <c r="C119" s="7">
        <v>742826694</v>
      </c>
      <c r="D119" s="4">
        <v>127.4</v>
      </c>
      <c r="E119" s="7">
        <v>583066478.80690706</v>
      </c>
      <c r="F119">
        <f>_xlfn.XLOOKUP(B119,[1]gdp_per_hour!$C$2:$C$154,[1]gdp_per_hour!$I$2:$I$154,0,0,1)</f>
        <v>73.077438996507112</v>
      </c>
      <c r="G119" s="13">
        <f t="shared" si="7"/>
        <v>7978748.1172510153</v>
      </c>
    </row>
    <row r="120" spans="1:7" ht="12.75" x14ac:dyDescent="0.2">
      <c r="A120" s="2" t="s">
        <v>241</v>
      </c>
      <c r="B120" s="2" t="s">
        <v>242</v>
      </c>
      <c r="C120" s="7">
        <v>912230257</v>
      </c>
      <c r="D120" s="4">
        <v>111.7</v>
      </c>
      <c r="E120" s="7">
        <v>816678833.48254204</v>
      </c>
      <c r="F120">
        <f>_xlfn.XLOOKUP(B120,[1]gdp_per_hour!$C$2:$C$154,[1]gdp_per_hour!$I$2:$I$154,0,0,1)</f>
        <v>0.43131809880971311</v>
      </c>
      <c r="G120" s="13">
        <f t="shared" si="7"/>
        <v>1893449024.5975988</v>
      </c>
    </row>
    <row r="121" spans="1:7" ht="12.75" x14ac:dyDescent="0.2">
      <c r="A121" s="2" t="s">
        <v>243</v>
      </c>
      <c r="B121" s="2" t="s">
        <v>244</v>
      </c>
      <c r="C121" s="7">
        <v>54005871</v>
      </c>
      <c r="D121" s="4">
        <v>105.7</v>
      </c>
      <c r="E121" s="7">
        <v>51093539.262062401</v>
      </c>
      <c r="F121">
        <f>_xlfn.XLOOKUP(B121,[1]gdp_per_hour!$C$2:$C$154,[1]gdp_per_hour!$I$2:$I$154,0,0,1)</f>
        <v>0.67372577834762981</v>
      </c>
      <c r="G121" s="13">
        <f t="shared" si="7"/>
        <v>75837293.011666685</v>
      </c>
    </row>
    <row r="122" spans="1:7" ht="12.75" x14ac:dyDescent="0.2">
      <c r="A122" s="2" t="s">
        <v>245</v>
      </c>
      <c r="B122" s="2" t="s">
        <v>246</v>
      </c>
      <c r="C122" s="7">
        <v>54752365789</v>
      </c>
      <c r="D122" s="4">
        <v>120.4</v>
      </c>
      <c r="E122" s="7">
        <v>45475386867.940201</v>
      </c>
      <c r="F122">
        <f>_xlfn.XLOOKUP(B122,[1]gdp_per_hour!$C$2:$C$154,[1]gdp_per_hour!$I$2:$I$154,0,0,1)</f>
        <v>0</v>
      </c>
      <c r="G122" s="13">
        <v>0</v>
      </c>
    </row>
    <row r="123" spans="1:7" ht="12.75" x14ac:dyDescent="0.2">
      <c r="A123" s="2" t="s">
        <v>247</v>
      </c>
      <c r="B123" s="2" t="s">
        <v>248</v>
      </c>
      <c r="C123" s="7">
        <v>16891768</v>
      </c>
      <c r="D123" s="4">
        <v>141.4</v>
      </c>
      <c r="E123" s="7">
        <v>11946087.694483699</v>
      </c>
      <c r="F123">
        <f>_xlfn.XLOOKUP(B123,[1]gdp_per_hour!$C$2:$C$154,[1]gdp_per_hour!$I$2:$I$154,0,0,1)</f>
        <v>7.2221234543238308</v>
      </c>
      <c r="G123" s="13">
        <f t="shared" si="7"/>
        <v>1654096.3014598798</v>
      </c>
    </row>
    <row r="124" spans="1:7" ht="12.75" x14ac:dyDescent="0.2">
      <c r="A124" s="2" t="s">
        <v>249</v>
      </c>
      <c r="B124" s="2" t="s">
        <v>250</v>
      </c>
      <c r="C124" s="7">
        <v>5430444</v>
      </c>
      <c r="D124" s="4">
        <v>153.5</v>
      </c>
      <c r="E124" s="7">
        <v>3537748.5342019498</v>
      </c>
      <c r="F124">
        <f>_xlfn.XLOOKUP(B124,[1]gdp_per_hour!$C$2:$C$154,[1]gdp_per_hour!$I$2:$I$154,0,0,1)</f>
        <v>0.69546276449884781</v>
      </c>
      <c r="G124" s="13">
        <f t="shared" si="7"/>
        <v>5086898.5584746012</v>
      </c>
    </row>
    <row r="125" spans="1:7" ht="12.75" x14ac:dyDescent="0.2">
      <c r="A125" s="2" t="s">
        <v>251</v>
      </c>
      <c r="B125" s="2" t="s">
        <v>252</v>
      </c>
      <c r="C125" s="7">
        <v>258946553</v>
      </c>
      <c r="D125" s="4">
        <v>122.3</v>
      </c>
      <c r="E125" s="7">
        <v>211730623.87571499</v>
      </c>
      <c r="F125">
        <f>_xlfn.XLOOKUP(B125,[1]gdp_per_hour!$C$2:$C$154,[1]gdp_per_hour!$I$2:$I$154,0,0,1)</f>
        <v>20.728728612477052</v>
      </c>
      <c r="G125" s="13">
        <f t="shared" si="7"/>
        <v>10214356.501742704</v>
      </c>
    </row>
    <row r="126" spans="1:7" ht="12.75" x14ac:dyDescent="0.2">
      <c r="A126" s="2" t="s">
        <v>253</v>
      </c>
      <c r="B126" s="2" t="s">
        <v>254</v>
      </c>
      <c r="C126" s="7">
        <v>17096151</v>
      </c>
      <c r="D126" s="4">
        <v>100</v>
      </c>
      <c r="E126" s="7">
        <f>C126</f>
        <v>17096151</v>
      </c>
      <c r="F126">
        <f>_xlfn.XLOOKUP(B126,[1]gdp_per_hour!$C$2:$C$154,[1]gdp_per_hour!$I$2:$I$154,0,0,1)</f>
        <v>3.7755000487993855</v>
      </c>
      <c r="G126" s="13">
        <f t="shared" si="7"/>
        <v>4528181.9041259447</v>
      </c>
    </row>
    <row r="127" spans="1:7" ht="12.75" x14ac:dyDescent="0.2">
      <c r="A127" s="2" t="s">
        <v>255</v>
      </c>
      <c r="B127" s="2" t="s">
        <v>256</v>
      </c>
      <c r="C127" s="7">
        <v>6185576</v>
      </c>
      <c r="D127" s="4">
        <v>152.19999999999999</v>
      </c>
      <c r="E127" s="7">
        <v>4064110.3810775299</v>
      </c>
      <c r="F127">
        <f>_xlfn.XLOOKUP(B127,[1]gdp_per_hour!$C$2:$C$154,[1]gdp_per_hour!$I$2:$I$154,0,0,1)</f>
        <v>1.3763695784963279</v>
      </c>
      <c r="G127" s="13">
        <f t="shared" si="7"/>
        <v>2952775.5078091277</v>
      </c>
    </row>
    <row r="128" spans="1:7" ht="12.75" x14ac:dyDescent="0.2">
      <c r="A128" s="2" t="s">
        <v>257</v>
      </c>
      <c r="B128" s="2" t="s">
        <v>258</v>
      </c>
      <c r="C128" s="7">
        <v>285266816</v>
      </c>
      <c r="D128" s="4">
        <v>111.1</v>
      </c>
      <c r="E128" s="7">
        <v>256765810.981098</v>
      </c>
      <c r="F128">
        <f>_xlfn.XLOOKUP(B128,[1]gdp_per_hour!$C$2:$C$154,[1]gdp_per_hour!$I$2:$I$154,0,0,1)</f>
        <v>6.154579307777424</v>
      </c>
      <c r="G128" s="13">
        <f t="shared" si="7"/>
        <v>41719473.930026047</v>
      </c>
    </row>
    <row r="129" spans="1:7" ht="12.75" x14ac:dyDescent="0.2">
      <c r="A129" s="2" t="s">
        <v>259</v>
      </c>
      <c r="B129" s="2" t="s">
        <v>260</v>
      </c>
      <c r="C129" s="7">
        <v>454902693205</v>
      </c>
      <c r="D129" s="4">
        <v>129.69999999999999</v>
      </c>
      <c r="E129" s="7">
        <v>350734536010.02301</v>
      </c>
      <c r="F129">
        <f>_xlfn.XLOOKUP(B129,[1]gdp_per_hour!$C$2:$C$154,[1]gdp_per_hour!$I$2:$I$154,0,0,1)</f>
        <v>5.5026140082673036</v>
      </c>
      <c r="G129" s="13">
        <f t="shared" si="7"/>
        <v>63739621838.469536</v>
      </c>
    </row>
    <row r="130" spans="1:7" ht="12.75" x14ac:dyDescent="0.2">
      <c r="A130" s="2" t="s">
        <v>261</v>
      </c>
      <c r="B130" s="2" t="s">
        <v>262</v>
      </c>
      <c r="C130" s="7">
        <v>26558467</v>
      </c>
      <c r="D130" s="4">
        <v>211.6</v>
      </c>
      <c r="E130" s="7">
        <v>12551260.3969754</v>
      </c>
      <c r="F130">
        <f>_xlfn.XLOOKUP(B130,[1]gdp_per_hour!$C$2:$C$154,[1]gdp_per_hour!$I$2:$I$154,0,0,1)</f>
        <v>2.6654742857107374</v>
      </c>
      <c r="G130" s="13">
        <f t="shared" si="7"/>
        <v>4708828.1677527642</v>
      </c>
    </row>
    <row r="131" spans="1:7" ht="12.75" x14ac:dyDescent="0.2">
      <c r="A131" s="2" t="s">
        <v>263</v>
      </c>
      <c r="B131" s="2" t="s">
        <v>264</v>
      </c>
      <c r="C131" s="7">
        <v>5844520</v>
      </c>
      <c r="D131" s="4">
        <v>100</v>
      </c>
      <c r="E131" s="7">
        <v>5844520</v>
      </c>
      <c r="F131">
        <f>_xlfn.XLOOKUP(B131,[1]gdp_per_hour!$C$2:$C$154,[1]gdp_per_hour!$I$2:$I$154,0,0,1)</f>
        <v>4.2497333533120063</v>
      </c>
      <c r="G131" s="13">
        <f t="shared" ref="G131:G194" si="10">E131/F131</f>
        <v>1375267.4612973318</v>
      </c>
    </row>
    <row r="132" spans="1:7" ht="12.75" x14ac:dyDescent="0.2">
      <c r="A132" s="2" t="s">
        <v>265</v>
      </c>
      <c r="B132" s="2" t="s">
        <v>266</v>
      </c>
      <c r="C132" s="7">
        <v>1485528</v>
      </c>
      <c r="D132" s="4">
        <v>100</v>
      </c>
      <c r="E132" s="7">
        <f>C132</f>
        <v>1485528</v>
      </c>
      <c r="F132">
        <f>_xlfn.XLOOKUP(B132,[1]gdp_per_hour!$C$2:$C$154,[1]gdp_per_hour!$I$2:$I$154,0,0,1)</f>
        <v>10.367516592763719</v>
      </c>
      <c r="G132" s="13">
        <f t="shared" si="10"/>
        <v>143286.77332784433</v>
      </c>
    </row>
    <row r="133" spans="1:7" ht="12.75" x14ac:dyDescent="0.2">
      <c r="A133" s="2" t="s">
        <v>267</v>
      </c>
      <c r="B133" s="2" t="s">
        <v>268</v>
      </c>
      <c r="C133" s="7">
        <v>1701224878</v>
      </c>
      <c r="D133" s="4">
        <v>125.4</v>
      </c>
      <c r="E133" s="7">
        <v>1356638658.6921799</v>
      </c>
      <c r="F133">
        <f>_xlfn.XLOOKUP(B133,[1]gdp_per_hour!$C$2:$C$154,[1]gdp_per_hour!$I$2:$I$154,0,0,1)</f>
        <v>0</v>
      </c>
      <c r="G133" s="13">
        <v>0</v>
      </c>
    </row>
    <row r="134" spans="1:7" ht="12.75" x14ac:dyDescent="0.2">
      <c r="A134" s="2" t="s">
        <v>269</v>
      </c>
      <c r="B134" s="2" t="s">
        <v>270</v>
      </c>
      <c r="C134" s="7">
        <v>176981889</v>
      </c>
      <c r="D134" s="4">
        <v>237.4</v>
      </c>
      <c r="E134" s="7">
        <v>74550079.612468407</v>
      </c>
      <c r="F134">
        <f>_xlfn.XLOOKUP(B134,[1]gdp_per_hour!$C$2:$C$154,[1]gdp_per_hour!$I$2:$I$154,0,0,1)</f>
        <v>0.60196805062410741</v>
      </c>
      <c r="G134" s="13">
        <f t="shared" si="10"/>
        <v>123843914.19972622</v>
      </c>
    </row>
    <row r="135" spans="1:7" ht="12.75" x14ac:dyDescent="0.2">
      <c r="A135" s="2" t="s">
        <v>271</v>
      </c>
      <c r="B135" s="2" t="s">
        <v>272</v>
      </c>
      <c r="C135" s="7">
        <v>1068975293</v>
      </c>
      <c r="D135" s="4">
        <v>174.3</v>
      </c>
      <c r="E135" s="7">
        <v>613296209.40906405</v>
      </c>
      <c r="F135">
        <f>_xlfn.XLOOKUP(B135,[1]gdp_per_hour!$C$2:$C$154,[1]gdp_per_hour!$I$2:$I$154,0,0,1)</f>
        <v>0.89498824497031026</v>
      </c>
      <c r="G135" s="13">
        <f t="shared" si="10"/>
        <v>685256161.58166313</v>
      </c>
    </row>
    <row r="136" spans="1:7" ht="12.75" x14ac:dyDescent="0.2">
      <c r="A136" s="2" t="s">
        <v>273</v>
      </c>
      <c r="B136" s="2" t="s">
        <v>274</v>
      </c>
      <c r="C136" s="7">
        <v>249393366</v>
      </c>
      <c r="D136" s="4">
        <v>144</v>
      </c>
      <c r="E136" s="7">
        <v>173189837.5</v>
      </c>
      <c r="F136">
        <f>_xlfn.XLOOKUP(B136,[1]gdp_per_hour!$C$2:$C$154,[1]gdp_per_hour!$I$2:$I$154,0,0,1)</f>
        <v>2.9324542577520396</v>
      </c>
      <c r="G136" s="13">
        <f t="shared" si="10"/>
        <v>59059689.351391226</v>
      </c>
    </row>
    <row r="137" spans="1:7" ht="12.75" x14ac:dyDescent="0.2">
      <c r="A137" s="2" t="s">
        <v>275</v>
      </c>
      <c r="B137" s="2" t="s">
        <v>276</v>
      </c>
      <c r="C137" s="7">
        <v>2528009</v>
      </c>
      <c r="D137" s="4">
        <v>96.4</v>
      </c>
      <c r="E137" s="7">
        <v>2622415.9751037299</v>
      </c>
      <c r="F137">
        <f>_xlfn.XLOOKUP(B137,[1]gdp_per_hour!$C$2:$C$154,[1]gdp_per_hour!$I$2:$I$154,0,0,1)</f>
        <v>7.9749022142030119</v>
      </c>
      <c r="G137" s="13">
        <f t="shared" si="10"/>
        <v>328833.62136193999</v>
      </c>
    </row>
    <row r="138" spans="1:7" ht="12.75" x14ac:dyDescent="0.2">
      <c r="A138" s="2" t="s">
        <v>277</v>
      </c>
      <c r="B138" s="2" t="s">
        <v>278</v>
      </c>
      <c r="C138" s="7">
        <v>132415999</v>
      </c>
      <c r="D138" s="4">
        <v>143.6</v>
      </c>
      <c r="E138" s="7">
        <v>92211698.467966497</v>
      </c>
      <c r="F138">
        <f>_xlfn.XLOOKUP(B138,[1]gdp_per_hour!$C$2:$C$154,[1]gdp_per_hour!$I$2:$I$154,0,0,1)</f>
        <v>0.68310232901882528</v>
      </c>
      <c r="G138" s="13">
        <f t="shared" si="10"/>
        <v>134989582.89370036</v>
      </c>
    </row>
    <row r="139" spans="1:7" ht="12.75" x14ac:dyDescent="0.2">
      <c r="A139" s="2" t="s">
        <v>279</v>
      </c>
      <c r="B139" s="2" t="s">
        <v>280</v>
      </c>
      <c r="C139" s="7">
        <v>34532018166</v>
      </c>
      <c r="D139" s="4">
        <v>125.7</v>
      </c>
      <c r="E139" s="7">
        <v>27471772606.2052</v>
      </c>
      <c r="F139">
        <f>_xlfn.XLOOKUP(B139,[1]gdp_per_hour!$C$2:$C$154,[1]gdp_per_hour!$I$2:$I$154,0,0,1)</f>
        <v>39.398991851937232</v>
      </c>
      <c r="G139" s="13">
        <f t="shared" si="10"/>
        <v>697270953.26309538</v>
      </c>
    </row>
    <row r="140" spans="1:7" ht="12.75" x14ac:dyDescent="0.2">
      <c r="A140" s="2" t="s">
        <v>281</v>
      </c>
      <c r="B140" s="2" t="s">
        <v>282</v>
      </c>
      <c r="C140" s="7">
        <v>43763787</v>
      </c>
      <c r="D140" s="4">
        <v>182.1</v>
      </c>
      <c r="E140" s="7">
        <v>24032831.960461199</v>
      </c>
      <c r="F140">
        <f>_xlfn.XLOOKUP(B140,[1]gdp_per_hour!$C$2:$C$154,[1]gdp_per_hour!$I$2:$I$154,0,0,1)</f>
        <v>21.307870083008591</v>
      </c>
      <c r="G140" s="13">
        <f t="shared" si="10"/>
        <v>1127885.2305198519</v>
      </c>
    </row>
    <row r="141" spans="1:7" ht="12.75" x14ac:dyDescent="0.2">
      <c r="A141" s="2" t="s">
        <v>283</v>
      </c>
      <c r="B141" s="2" t="s">
        <v>284</v>
      </c>
      <c r="C141" s="7">
        <v>5379636588</v>
      </c>
      <c r="D141" s="4">
        <v>130.80000000000001</v>
      </c>
      <c r="E141" s="7">
        <v>4112872009.1743102</v>
      </c>
      <c r="F141">
        <f>_xlfn.XLOOKUP(B141,[1]gdp_per_hour!$C$2:$C$154,[1]gdp_per_hour!$I$2:$I$154,0,0,1)</f>
        <v>0</v>
      </c>
      <c r="G141" s="13">
        <v>0</v>
      </c>
    </row>
    <row r="142" spans="1:7" ht="12.75" x14ac:dyDescent="0.2">
      <c r="A142" s="2" t="s">
        <v>285</v>
      </c>
      <c r="B142" s="2" t="s">
        <v>286</v>
      </c>
      <c r="C142" s="7">
        <v>5727919710</v>
      </c>
      <c r="D142" s="4">
        <v>116.7</v>
      </c>
      <c r="E142" s="7">
        <v>4908243110.5398397</v>
      </c>
      <c r="F142">
        <f>_xlfn.XLOOKUP(B142,[1]gdp_per_hour!$C$2:$C$154,[1]gdp_per_hour!$I$2:$I$154,0,0,1)</f>
        <v>1.4426497748282385</v>
      </c>
      <c r="G142" s="13">
        <f t="shared" si="10"/>
        <v>3402241622.4507532</v>
      </c>
    </row>
    <row r="143" spans="1:7" ht="12.75" x14ac:dyDescent="0.2">
      <c r="A143" s="2" t="s">
        <v>287</v>
      </c>
      <c r="B143" s="2" t="s">
        <v>288</v>
      </c>
      <c r="C143" s="7">
        <v>73134100</v>
      </c>
      <c r="D143" s="4">
        <v>138.69999999999999</v>
      </c>
      <c r="E143" s="7">
        <v>52728262.436914198</v>
      </c>
      <c r="F143">
        <f>_xlfn.XLOOKUP(B143,[1]gdp_per_hour!$C$2:$C$154,[1]gdp_per_hour!$I$2:$I$154,0,0,1)</f>
        <v>0.58342019987426819</v>
      </c>
      <c r="G143" s="13">
        <f t="shared" si="10"/>
        <v>90377848.501436129</v>
      </c>
    </row>
    <row r="144" spans="1:7" ht="12.75" x14ac:dyDescent="0.2">
      <c r="A144" s="2" t="s">
        <v>289</v>
      </c>
      <c r="B144" s="2" t="s">
        <v>290</v>
      </c>
      <c r="C144" s="7">
        <v>4780126094</v>
      </c>
      <c r="D144" s="4">
        <v>209.7</v>
      </c>
      <c r="E144" s="7">
        <v>2279506959.4658999</v>
      </c>
      <c r="F144">
        <f>_xlfn.XLOOKUP(B144,[1]gdp_per_hour!$C$2:$C$154,[1]gdp_per_hour!$I$2:$I$154,0,0,1)</f>
        <v>2.4430646476911542</v>
      </c>
      <c r="G144" s="13">
        <f t="shared" si="10"/>
        <v>933052247.15202427</v>
      </c>
    </row>
    <row r="145" spans="1:7" ht="12.75" x14ac:dyDescent="0.2">
      <c r="A145" s="2" t="s">
        <v>291</v>
      </c>
      <c r="B145" s="2" t="s">
        <v>292</v>
      </c>
      <c r="C145" s="7">
        <v>2627450</v>
      </c>
      <c r="D145" s="4">
        <v>100</v>
      </c>
      <c r="E145" s="7">
        <f t="shared" ref="E145:E146" si="11">C145</f>
        <v>2627450</v>
      </c>
      <c r="F145">
        <f>_xlfn.XLOOKUP(B145,[1]gdp_per_hour!$C$2:$C$154,[1]gdp_per_hour!$I$2:$I$154,0,0,1)</f>
        <v>0</v>
      </c>
      <c r="G145" s="13">
        <v>0</v>
      </c>
    </row>
    <row r="146" spans="1:7" ht="12.75" x14ac:dyDescent="0.2">
      <c r="A146" s="2" t="s">
        <v>293</v>
      </c>
      <c r="B146" s="2" t="s">
        <v>294</v>
      </c>
      <c r="C146" s="7">
        <v>271194</v>
      </c>
      <c r="D146" s="4">
        <v>100</v>
      </c>
      <c r="E146" s="7">
        <f t="shared" si="11"/>
        <v>271194</v>
      </c>
      <c r="F146">
        <f>_xlfn.XLOOKUP(B146,[1]gdp_per_hour!$C$2:$C$154,[1]gdp_per_hour!$I$2:$I$154,0,0,1)</f>
        <v>0</v>
      </c>
      <c r="G146" s="13">
        <v>0</v>
      </c>
    </row>
    <row r="147" spans="1:7" ht="12.75" x14ac:dyDescent="0.2">
      <c r="A147" s="2" t="s">
        <v>295</v>
      </c>
      <c r="B147" s="2" t="s">
        <v>296</v>
      </c>
      <c r="C147" s="7">
        <v>227268902</v>
      </c>
      <c r="D147" s="4">
        <v>124.7</v>
      </c>
      <c r="E147" s="7">
        <v>182252527.666399</v>
      </c>
      <c r="F147">
        <f>_xlfn.XLOOKUP(B147,[1]gdp_per_hour!$C$2:$C$154,[1]gdp_per_hour!$I$2:$I$154,0,0,1)</f>
        <v>3.6078704049803245</v>
      </c>
      <c r="G147" s="13">
        <f t="shared" si="10"/>
        <v>50515264.465934418</v>
      </c>
    </row>
    <row r="148" spans="1:7" ht="12.75" x14ac:dyDescent="0.2">
      <c r="A148" s="2" t="s">
        <v>297</v>
      </c>
      <c r="B148" s="2" t="s">
        <v>298</v>
      </c>
      <c r="C148" s="7">
        <v>6665089625</v>
      </c>
      <c r="D148" s="4">
        <v>232.4</v>
      </c>
      <c r="E148" s="7">
        <v>2867938737.0912199</v>
      </c>
      <c r="F148">
        <f>_xlfn.XLOOKUP(B148,[1]gdp_per_hour!$C$2:$C$154,[1]gdp_per_hour!$I$2:$I$154,0,0,1)</f>
        <v>56.230527665675119</v>
      </c>
      <c r="G148" s="13">
        <f t="shared" si="10"/>
        <v>51003233.584128357</v>
      </c>
    </row>
    <row r="149" spans="1:7" ht="12.75" x14ac:dyDescent="0.2">
      <c r="A149" s="2" t="s">
        <v>299</v>
      </c>
      <c r="B149" s="2" t="s">
        <v>300</v>
      </c>
      <c r="C149" s="7">
        <v>2727684769</v>
      </c>
      <c r="D149" s="4">
        <v>157.6</v>
      </c>
      <c r="E149" s="7">
        <v>1730764447.3350201</v>
      </c>
      <c r="F149">
        <f>_xlfn.XLOOKUP(B149,[1]gdp_per_hour!$C$2:$C$154,[1]gdp_per_hour!$I$2:$I$154,0,0,1)</f>
        <v>0</v>
      </c>
      <c r="G149" s="13">
        <v>0</v>
      </c>
    </row>
    <row r="150" spans="1:7" ht="12.75" x14ac:dyDescent="0.2">
      <c r="A150" s="2" t="s">
        <v>301</v>
      </c>
      <c r="B150" s="2" t="s">
        <v>302</v>
      </c>
      <c r="C150" s="7">
        <v>91844599269</v>
      </c>
      <c r="D150" s="4">
        <v>100</v>
      </c>
      <c r="E150" s="7">
        <f>C150</f>
        <v>91844599269</v>
      </c>
      <c r="F150">
        <f>_xlfn.XLOOKUP(B150,[1]gdp_per_hour!$C$2:$C$154,[1]gdp_per_hour!$I$2:$I$154,0,0,1)</f>
        <v>0</v>
      </c>
      <c r="G150" s="13">
        <v>0</v>
      </c>
    </row>
    <row r="151" spans="1:7" ht="12.75" x14ac:dyDescent="0.2">
      <c r="A151" s="2" t="s">
        <v>303</v>
      </c>
      <c r="B151" s="2" t="s">
        <v>304</v>
      </c>
      <c r="C151" s="7">
        <v>5999095295</v>
      </c>
      <c r="D151" s="4">
        <v>87.7</v>
      </c>
      <c r="E151" s="7">
        <v>6840473540.4789</v>
      </c>
      <c r="F151">
        <f>_xlfn.XLOOKUP(B151,[1]gdp_per_hour!$C$2:$C$154,[1]gdp_per_hour!$I$2:$I$154,0,0,1)</f>
        <v>1.2607224718891454</v>
      </c>
      <c r="G151" s="13">
        <f t="shared" si="10"/>
        <v>5425836132.0622025</v>
      </c>
    </row>
    <row r="152" spans="1:7" ht="12.75" x14ac:dyDescent="0.2">
      <c r="A152" s="2" t="s">
        <v>305</v>
      </c>
      <c r="B152" s="2" t="s">
        <v>306</v>
      </c>
      <c r="C152" s="7">
        <v>736406</v>
      </c>
      <c r="D152" s="4">
        <v>121.7</v>
      </c>
      <c r="E152" s="7">
        <v>605099.42481511901</v>
      </c>
      <c r="F152">
        <f>_xlfn.XLOOKUP(B152,[1]gdp_per_hour!$C$2:$C$154,[1]gdp_per_hour!$I$2:$I$154,0,0,1)</f>
        <v>6.983138815213958</v>
      </c>
      <c r="G152" s="13">
        <f t="shared" si="10"/>
        <v>86651.495957205771</v>
      </c>
    </row>
    <row r="153" spans="1:7" ht="12.75" x14ac:dyDescent="0.2">
      <c r="A153" s="2" t="s">
        <v>307</v>
      </c>
      <c r="B153" s="2" t="s">
        <v>308</v>
      </c>
      <c r="C153" s="7">
        <v>522856710</v>
      </c>
      <c r="D153" s="4">
        <v>113.8</v>
      </c>
      <c r="E153" s="7">
        <v>459452293.49736297</v>
      </c>
      <c r="F153">
        <f>_xlfn.XLOOKUP(B153,[1]gdp_per_hour!$C$2:$C$154,[1]gdp_per_hour!$I$2:$I$154,0,0,1)</f>
        <v>9.6995319653380818</v>
      </c>
      <c r="G153" s="13">
        <f t="shared" si="10"/>
        <v>47368501.401845582</v>
      </c>
    </row>
    <row r="154" spans="1:7" ht="12.75" x14ac:dyDescent="0.2">
      <c r="A154" s="2" t="s">
        <v>309</v>
      </c>
      <c r="B154" s="2" t="s">
        <v>310</v>
      </c>
      <c r="C154" s="7">
        <v>73257893</v>
      </c>
      <c r="D154" s="4">
        <v>255.5</v>
      </c>
      <c r="E154" s="7">
        <v>28672365.1663405</v>
      </c>
      <c r="F154">
        <f>_xlfn.XLOOKUP(B154,[1]gdp_per_hour!$C$2:$C$154,[1]gdp_per_hour!$I$2:$I$154,0,0,1)</f>
        <v>0</v>
      </c>
      <c r="G154" s="13">
        <v>0</v>
      </c>
    </row>
    <row r="155" spans="1:7" ht="12.75" x14ac:dyDescent="0.2">
      <c r="A155" s="2" t="s">
        <v>311</v>
      </c>
      <c r="B155" s="2" t="s">
        <v>312</v>
      </c>
      <c r="C155" s="7">
        <v>270296026</v>
      </c>
      <c r="D155" s="4">
        <v>152.5</v>
      </c>
      <c r="E155" s="7">
        <v>177243295.73770401</v>
      </c>
      <c r="F155">
        <f>_xlfn.XLOOKUP(B155,[1]gdp_per_hour!$C$2:$C$154,[1]gdp_per_hour!$I$2:$I$154,0,0,1)</f>
        <v>3.5259461768690121</v>
      </c>
      <c r="G155" s="13">
        <f t="shared" si="10"/>
        <v>50268293.06143675</v>
      </c>
    </row>
    <row r="156" spans="1:7" ht="12.75" x14ac:dyDescent="0.2">
      <c r="A156" s="2" t="s">
        <v>313</v>
      </c>
      <c r="B156" s="2" t="s">
        <v>314</v>
      </c>
      <c r="C156" s="7">
        <v>8608707380</v>
      </c>
      <c r="D156" s="4">
        <v>129</v>
      </c>
      <c r="E156" s="7">
        <v>6673416573.6434097</v>
      </c>
      <c r="F156">
        <f>_xlfn.XLOOKUP(B156,[1]gdp_per_hour!$C$2:$C$154,[1]gdp_per_hour!$I$2:$I$154,0,0,1)</f>
        <v>3.829715356370146</v>
      </c>
      <c r="G156" s="13">
        <f t="shared" si="10"/>
        <v>1742535920.4681365</v>
      </c>
    </row>
    <row r="157" spans="1:7" ht="12.75" x14ac:dyDescent="0.2">
      <c r="A157" s="2" t="s">
        <v>315</v>
      </c>
      <c r="B157" s="2" t="s">
        <v>316</v>
      </c>
      <c r="C157" s="7">
        <v>16172994552</v>
      </c>
      <c r="D157" s="4">
        <v>116.8</v>
      </c>
      <c r="E157" s="7">
        <v>13846741910.9589</v>
      </c>
      <c r="F157">
        <f>_xlfn.XLOOKUP(B157,[1]gdp_per_hour!$C$2:$C$154,[1]gdp_per_hour!$I$2:$I$154,0,0,1)</f>
        <v>2.4307051287891652</v>
      </c>
      <c r="G157" s="13">
        <f t="shared" si="10"/>
        <v>5696594682.324357</v>
      </c>
    </row>
    <row r="158" spans="1:7" ht="12.75" x14ac:dyDescent="0.2">
      <c r="A158" s="2" t="s">
        <v>317</v>
      </c>
      <c r="B158" s="2" t="s">
        <v>318</v>
      </c>
      <c r="C158" s="7">
        <v>506661</v>
      </c>
      <c r="D158" s="4">
        <v>100</v>
      </c>
      <c r="E158" s="7">
        <f>C158</f>
        <v>506661</v>
      </c>
      <c r="F158">
        <f>_xlfn.XLOOKUP(B158,[1]gdp_per_hour!$C$2:$C$154,[1]gdp_per_hour!$I$2:$I$154,0,0,1)</f>
        <v>0</v>
      </c>
      <c r="G158" s="13">
        <v>0</v>
      </c>
    </row>
    <row r="159" spans="1:7" ht="12.75" x14ac:dyDescent="0.2">
      <c r="A159" s="2" t="s">
        <v>319</v>
      </c>
      <c r="B159" s="2" t="s">
        <v>320</v>
      </c>
      <c r="C159" s="7">
        <v>11902230216</v>
      </c>
      <c r="D159" s="4">
        <v>130.19999999999999</v>
      </c>
      <c r="E159" s="7">
        <v>9141497861.7511501</v>
      </c>
      <c r="F159">
        <f>_xlfn.XLOOKUP(B159,[1]gdp_per_hour!$C$2:$C$154,[1]gdp_per_hour!$I$2:$I$154,0,0,1)</f>
        <v>10.599182999823453</v>
      </c>
      <c r="G159" s="13">
        <f t="shared" si="10"/>
        <v>862471934.10128093</v>
      </c>
    </row>
    <row r="160" spans="1:7" ht="12.75" x14ac:dyDescent="0.2">
      <c r="A160" s="2" t="s">
        <v>321</v>
      </c>
      <c r="B160" s="2" t="s">
        <v>322</v>
      </c>
      <c r="C160" s="7">
        <v>6160905532</v>
      </c>
      <c r="D160" s="4">
        <v>128.9</v>
      </c>
      <c r="E160" s="7">
        <v>4779600878.2001495</v>
      </c>
      <c r="F160">
        <f>_xlfn.XLOOKUP(B160,[1]gdp_per_hour!$C$2:$C$154,[1]gdp_per_hour!$I$2:$I$154,0,0,1)</f>
        <v>13.233817001903525</v>
      </c>
      <c r="G160" s="13">
        <f t="shared" si="10"/>
        <v>361165707.3324092</v>
      </c>
    </row>
    <row r="161" spans="1:7" ht="12.75" x14ac:dyDescent="0.2">
      <c r="A161" s="2" t="s">
        <v>323</v>
      </c>
      <c r="B161" s="2" t="s">
        <v>324</v>
      </c>
      <c r="C161" s="7">
        <v>2921650438</v>
      </c>
      <c r="D161" s="4">
        <v>287.89999999999998</v>
      </c>
      <c r="E161" s="7">
        <v>1014814323.72351</v>
      </c>
      <c r="F161">
        <f>_xlfn.XLOOKUP(B161,[1]gdp_per_hour!$C$2:$C$154,[1]gdp_per_hour!$I$2:$I$154,0,0,1)</f>
        <v>0</v>
      </c>
      <c r="G161" s="13">
        <v>0</v>
      </c>
    </row>
    <row r="162" spans="1:7" ht="12.75" x14ac:dyDescent="0.2">
      <c r="A162" s="2" t="s">
        <v>325</v>
      </c>
      <c r="B162" s="2" t="s">
        <v>326</v>
      </c>
      <c r="C162" s="7">
        <v>115325529001</v>
      </c>
      <c r="D162" s="4">
        <v>100</v>
      </c>
      <c r="E162" s="7">
        <f t="shared" ref="E162:E163" si="12">C162</f>
        <v>115325529001</v>
      </c>
      <c r="F162">
        <f>_xlfn.XLOOKUP(B162,[1]gdp_per_hour!$C$2:$C$154,[1]gdp_per_hour!$I$2:$I$154,0,0,1)</f>
        <v>19.632357091170306</v>
      </c>
      <c r="G162" s="13">
        <f t="shared" si="10"/>
        <v>5874257913.3744411</v>
      </c>
    </row>
    <row r="163" spans="1:7" ht="12.75" x14ac:dyDescent="0.2">
      <c r="A163" s="2" t="s">
        <v>327</v>
      </c>
      <c r="B163" s="2" t="s">
        <v>328</v>
      </c>
      <c r="C163" s="7">
        <v>91575238</v>
      </c>
      <c r="D163" s="4">
        <v>100</v>
      </c>
      <c r="E163" s="7">
        <f t="shared" si="12"/>
        <v>91575238</v>
      </c>
      <c r="F163">
        <f>_xlfn.XLOOKUP(B163,[1]gdp_per_hour!$C$2:$C$154,[1]gdp_per_hour!$I$2:$I$154,0,0,1)</f>
        <v>2.0245983224737887</v>
      </c>
      <c r="G163" s="13">
        <f t="shared" si="10"/>
        <v>45231311.803176492</v>
      </c>
    </row>
    <row r="164" spans="1:7" ht="12.75" x14ac:dyDescent="0.2">
      <c r="A164" s="2" t="s">
        <v>329</v>
      </c>
      <c r="B164" s="2" t="s">
        <v>330</v>
      </c>
      <c r="C164" s="7">
        <v>3781970953</v>
      </c>
      <c r="D164" s="4">
        <v>132.30000000000001</v>
      </c>
      <c r="E164" s="7">
        <v>2858632617.5359001</v>
      </c>
      <c r="F164">
        <f>_xlfn.XLOOKUP(B164,[1]gdp_per_hour!$C$2:$C$154,[1]gdp_per_hour!$I$2:$I$154,0,0,1)</f>
        <v>7.0015478440579386</v>
      </c>
      <c r="G164" s="13">
        <f t="shared" si="10"/>
        <v>408285807.82490253</v>
      </c>
    </row>
    <row r="165" spans="1:7" ht="12.75" x14ac:dyDescent="0.2">
      <c r="A165" s="2" t="s">
        <v>331</v>
      </c>
      <c r="B165" s="2" t="s">
        <v>332</v>
      </c>
      <c r="C165" s="7">
        <v>14457720491</v>
      </c>
      <c r="D165" s="4">
        <v>157.80000000000001</v>
      </c>
      <c r="E165" s="7">
        <v>9162053543.0925198</v>
      </c>
      <c r="F165">
        <f>_xlfn.XLOOKUP(B165,[1]gdp_per_hour!$C$2:$C$154,[1]gdp_per_hour!$I$2:$I$154,0,0,1)</f>
        <v>5.9456452427873066</v>
      </c>
      <c r="G165" s="13">
        <f t="shared" si="10"/>
        <v>1540968754.2671764</v>
      </c>
    </row>
    <row r="166" spans="1:7" ht="12.75" x14ac:dyDescent="0.2">
      <c r="A166" s="2" t="s">
        <v>333</v>
      </c>
      <c r="B166" s="2" t="s">
        <v>334</v>
      </c>
      <c r="C166" s="7">
        <v>57332094</v>
      </c>
      <c r="D166" s="4">
        <v>149.9</v>
      </c>
      <c r="E166" s="7">
        <v>38246893.9292861</v>
      </c>
      <c r="F166">
        <f>_xlfn.XLOOKUP(B166,[1]gdp_per_hour!$C$2:$C$154,[1]gdp_per_hour!$I$2:$I$154,0,0,1)</f>
        <v>1.0292144783708141</v>
      </c>
      <c r="G166" s="13">
        <f t="shared" si="10"/>
        <v>37161247.468874201</v>
      </c>
    </row>
    <row r="167" spans="1:7" ht="12.75" x14ac:dyDescent="0.2">
      <c r="A167" s="2" t="s">
        <v>335</v>
      </c>
      <c r="B167" s="2" t="s">
        <v>336</v>
      </c>
      <c r="C167" s="7">
        <v>21570581</v>
      </c>
      <c r="D167" s="4">
        <v>100</v>
      </c>
      <c r="E167" s="7">
        <f t="shared" ref="E167:E171" si="13">C167</f>
        <v>21570581</v>
      </c>
      <c r="F167">
        <f>_xlfn.XLOOKUP(B167,[1]gdp_per_hour!$C$2:$C$154,[1]gdp_per_hour!$I$2:$I$154,0,0,1)</f>
        <v>0</v>
      </c>
      <c r="G167" s="13">
        <v>0</v>
      </c>
    </row>
    <row r="168" spans="1:7" ht="12.75" x14ac:dyDescent="0.2">
      <c r="A168" s="2" t="s">
        <v>337</v>
      </c>
      <c r="B168" s="2" t="s">
        <v>338</v>
      </c>
      <c r="C168" s="7">
        <v>31038375</v>
      </c>
      <c r="D168" s="4">
        <v>100</v>
      </c>
      <c r="E168" s="7">
        <f t="shared" si="13"/>
        <v>31038375</v>
      </c>
      <c r="F168">
        <f>_xlfn.XLOOKUP(B168,[1]gdp_per_hour!$C$2:$C$154,[1]gdp_per_hour!$I$2:$I$154,0,0,1)</f>
        <v>0</v>
      </c>
      <c r="G168" s="13">
        <v>0</v>
      </c>
    </row>
    <row r="169" spans="1:7" ht="12.75" x14ac:dyDescent="0.2">
      <c r="A169" s="2" t="s">
        <v>339</v>
      </c>
      <c r="B169" s="2" t="s">
        <v>340</v>
      </c>
      <c r="C169" s="7">
        <v>11464219</v>
      </c>
      <c r="D169" s="4">
        <v>100</v>
      </c>
      <c r="E169" s="7">
        <f t="shared" si="13"/>
        <v>11464219</v>
      </c>
      <c r="F169">
        <f>_xlfn.XLOOKUP(B169,[1]gdp_per_hour!$C$2:$C$154,[1]gdp_per_hour!$I$2:$I$154,0,0,1)</f>
        <v>5.8993568801038521</v>
      </c>
      <c r="G169" s="13">
        <f t="shared" si="10"/>
        <v>1943299.79233231</v>
      </c>
    </row>
    <row r="170" spans="1:7" ht="12.75" x14ac:dyDescent="0.2">
      <c r="A170" s="2" t="s">
        <v>341</v>
      </c>
      <c r="B170" s="2" t="s">
        <v>342</v>
      </c>
      <c r="C170" s="7">
        <v>18411</v>
      </c>
      <c r="D170" s="4">
        <v>100</v>
      </c>
      <c r="E170" s="7">
        <f t="shared" si="13"/>
        <v>18411</v>
      </c>
      <c r="F170">
        <f>_xlfn.XLOOKUP(B170,[1]gdp_per_hour!$C$2:$C$154,[1]gdp_per_hour!$I$2:$I$154,0,0,1)</f>
        <v>0</v>
      </c>
      <c r="G170" s="13">
        <v>0</v>
      </c>
    </row>
    <row r="171" spans="1:7" ht="12.75" x14ac:dyDescent="0.2">
      <c r="A171" s="2" t="s">
        <v>343</v>
      </c>
      <c r="B171" s="2" t="s">
        <v>344</v>
      </c>
      <c r="C171" s="7">
        <v>8644088</v>
      </c>
      <c r="D171" s="4">
        <v>100</v>
      </c>
      <c r="E171" s="7">
        <f t="shared" si="13"/>
        <v>8644088</v>
      </c>
      <c r="F171">
        <f>_xlfn.XLOOKUP(B171,[1]gdp_per_hour!$C$2:$C$154,[1]gdp_per_hour!$I$2:$I$154,0,0,1)</f>
        <v>0</v>
      </c>
      <c r="G171" s="13">
        <v>0</v>
      </c>
    </row>
    <row r="172" spans="1:7" ht="12.75" x14ac:dyDescent="0.2">
      <c r="A172" s="2" t="s">
        <v>345</v>
      </c>
      <c r="B172" s="2" t="s">
        <v>346</v>
      </c>
      <c r="C172" s="7">
        <v>9398214</v>
      </c>
      <c r="D172" s="4">
        <v>122.2</v>
      </c>
      <c r="E172" s="7">
        <v>7690846.1538461503</v>
      </c>
      <c r="F172">
        <f>_xlfn.XLOOKUP(B172,[1]gdp_per_hour!$C$2:$C$154,[1]gdp_per_hour!$I$2:$I$154,0,0,1)</f>
        <v>2.6676861104161778</v>
      </c>
      <c r="G172" s="13">
        <f t="shared" si="10"/>
        <v>2882965.1748819593</v>
      </c>
    </row>
    <row r="173" spans="1:7" ht="12.75" x14ac:dyDescent="0.2">
      <c r="A173" s="2" t="s">
        <v>347</v>
      </c>
      <c r="B173" s="2" t="s">
        <v>348</v>
      </c>
      <c r="C173" s="7">
        <v>19323399</v>
      </c>
      <c r="D173" s="4">
        <v>100</v>
      </c>
      <c r="E173" s="7">
        <v>19323399</v>
      </c>
      <c r="F173">
        <f>_xlfn.XLOOKUP(B173,[1]gdp_per_hour!$C$2:$C$154,[1]gdp_per_hour!$I$2:$I$154,0,0,1)</f>
        <v>0</v>
      </c>
      <c r="G173" s="13">
        <v>0</v>
      </c>
    </row>
    <row r="174" spans="1:7" ht="12.75" x14ac:dyDescent="0.2">
      <c r="A174" s="2" t="s">
        <v>349</v>
      </c>
      <c r="B174" s="2" t="s">
        <v>350</v>
      </c>
      <c r="C174" s="7">
        <v>886806</v>
      </c>
      <c r="D174" s="4">
        <v>131.6</v>
      </c>
      <c r="E174" s="7">
        <v>673864.74164133705</v>
      </c>
      <c r="F174">
        <f>_xlfn.XLOOKUP(B174,[1]gdp_per_hour!$C$2:$C$154,[1]gdp_per_hour!$I$2:$I$154,0,0,1)</f>
        <v>0</v>
      </c>
      <c r="G174" s="13">
        <v>0</v>
      </c>
    </row>
    <row r="175" spans="1:7" ht="12.75" x14ac:dyDescent="0.2">
      <c r="A175" s="2" t="s">
        <v>351</v>
      </c>
      <c r="B175" s="2" t="s">
        <v>352</v>
      </c>
      <c r="C175" s="7">
        <v>23461489060</v>
      </c>
      <c r="D175" s="4">
        <v>168.2</v>
      </c>
      <c r="E175" s="7">
        <v>13948566623.067699</v>
      </c>
      <c r="F175">
        <f>_xlfn.XLOOKUP(B175,[1]gdp_per_hour!$C$2:$C$154,[1]gdp_per_hour!$I$2:$I$154,0,0,1)</f>
        <v>0</v>
      </c>
      <c r="G175" s="13">
        <v>0</v>
      </c>
    </row>
    <row r="176" spans="1:7" ht="12.75" x14ac:dyDescent="0.2">
      <c r="A176" s="2" t="s">
        <v>353</v>
      </c>
      <c r="B176" s="2" t="s">
        <v>354</v>
      </c>
      <c r="C176" s="7">
        <v>503797132</v>
      </c>
      <c r="D176" s="4">
        <v>158.19999999999999</v>
      </c>
      <c r="E176" s="7">
        <v>318455835.65107399</v>
      </c>
      <c r="F176">
        <f>_xlfn.XLOOKUP(B176,[1]gdp_per_hour!$C$2:$C$154,[1]gdp_per_hour!$I$2:$I$154,0,0,1)</f>
        <v>0.87995412418030161</v>
      </c>
      <c r="G176" s="13">
        <f t="shared" si="10"/>
        <v>361900497.87848115</v>
      </c>
    </row>
    <row r="177" spans="1:7" ht="12.75" x14ac:dyDescent="0.2">
      <c r="A177" s="2" t="s">
        <v>355</v>
      </c>
      <c r="B177" s="2" t="s">
        <v>356</v>
      </c>
      <c r="C177" s="7">
        <v>850894318</v>
      </c>
      <c r="D177" s="4">
        <v>128.19999999999999</v>
      </c>
      <c r="E177" s="7">
        <v>663724117.00468004</v>
      </c>
      <c r="F177">
        <f>_xlfn.XLOOKUP(B177,[1]gdp_per_hour!$C$2:$C$154,[1]gdp_per_hour!$I$2:$I$154,0,0,1)</f>
        <v>4.0350029259874791</v>
      </c>
      <c r="G177" s="13">
        <f t="shared" si="10"/>
        <v>164491607.36165959</v>
      </c>
    </row>
    <row r="178" spans="1:7" ht="12.75" x14ac:dyDescent="0.2">
      <c r="A178" s="2" t="s">
        <v>357</v>
      </c>
      <c r="B178" s="2" t="s">
        <v>358</v>
      </c>
      <c r="C178" s="7">
        <v>12412478</v>
      </c>
      <c r="D178" s="4">
        <v>109.8</v>
      </c>
      <c r="E178" s="7">
        <v>11304624.7723132</v>
      </c>
      <c r="F178">
        <f>_xlfn.XLOOKUP(B178,[1]gdp_per_hour!$C$2:$C$154,[1]gdp_per_hour!$I$2:$I$154,0,0,1)</f>
        <v>11.562776272970844</v>
      </c>
      <c r="G178" s="13">
        <f t="shared" si="10"/>
        <v>977673.91718361806</v>
      </c>
    </row>
    <row r="179" spans="1:7" ht="12.75" x14ac:dyDescent="0.2">
      <c r="A179" s="2" t="s">
        <v>359</v>
      </c>
      <c r="B179" s="2" t="s">
        <v>360</v>
      </c>
      <c r="C179" s="7">
        <v>17587757</v>
      </c>
      <c r="D179" s="4">
        <v>133</v>
      </c>
      <c r="E179" s="7">
        <v>13223877.443608999</v>
      </c>
      <c r="F179">
        <f>_xlfn.XLOOKUP(B179,[1]gdp_per_hour!$C$2:$C$154,[1]gdp_per_hour!$I$2:$I$154,0,0,1)</f>
        <v>0.45893067119324055</v>
      </c>
      <c r="G179" s="13">
        <f t="shared" si="10"/>
        <v>28814542.748311676</v>
      </c>
    </row>
    <row r="180" spans="1:7" ht="12.75" x14ac:dyDescent="0.2">
      <c r="A180" s="2" t="s">
        <v>361</v>
      </c>
      <c r="B180" s="2" t="s">
        <v>362</v>
      </c>
      <c r="C180" s="7">
        <v>31643900346</v>
      </c>
      <c r="D180" s="4">
        <v>118.1</v>
      </c>
      <c r="E180" s="7">
        <v>26794157786.621498</v>
      </c>
      <c r="F180">
        <f>_xlfn.XLOOKUP(B180,[1]gdp_per_hour!$C$2:$C$154,[1]gdp_per_hour!$I$2:$I$154,0,0,1)</f>
        <v>0</v>
      </c>
      <c r="G180" s="13">
        <v>0</v>
      </c>
    </row>
    <row r="181" spans="1:7" ht="12.75" x14ac:dyDescent="0.2">
      <c r="A181" s="2" t="s">
        <v>363</v>
      </c>
      <c r="B181" s="2" t="s">
        <v>364</v>
      </c>
      <c r="C181" s="7">
        <v>79754394</v>
      </c>
      <c r="D181" s="4">
        <v>100</v>
      </c>
      <c r="E181" s="7">
        <f t="shared" ref="E181:E182" si="14">C181</f>
        <v>79754394</v>
      </c>
      <c r="F181">
        <f>_xlfn.XLOOKUP(B181,[1]gdp_per_hour!$C$2:$C$154,[1]gdp_per_hour!$I$2:$I$154,0,0,1)</f>
        <v>0</v>
      </c>
      <c r="G181" s="13">
        <v>0</v>
      </c>
    </row>
    <row r="182" spans="1:7" ht="12.75" x14ac:dyDescent="0.2">
      <c r="A182" s="2" t="s">
        <v>365</v>
      </c>
      <c r="B182" s="2" t="s">
        <v>366</v>
      </c>
      <c r="C182" s="7">
        <v>6506130033</v>
      </c>
      <c r="D182" s="4">
        <v>100</v>
      </c>
      <c r="E182" s="7">
        <f t="shared" si="14"/>
        <v>6506130033</v>
      </c>
      <c r="F182">
        <f>_xlfn.XLOOKUP(B182,[1]gdp_per_hour!$C$2:$C$154,[1]gdp_per_hour!$I$2:$I$154,0,0,1)</f>
        <v>11.789163305850597</v>
      </c>
      <c r="G182" s="13">
        <f t="shared" si="10"/>
        <v>551873772.90559793</v>
      </c>
    </row>
    <row r="183" spans="1:7" ht="12.75" x14ac:dyDescent="0.2">
      <c r="A183" s="2" t="s">
        <v>367</v>
      </c>
      <c r="B183" s="2" t="s">
        <v>368</v>
      </c>
      <c r="C183" s="7">
        <v>2998861113</v>
      </c>
      <c r="D183" s="4">
        <v>136.1</v>
      </c>
      <c r="E183" s="7">
        <v>2203424770.7567902</v>
      </c>
      <c r="F183">
        <f>_xlfn.XLOOKUP(B183,[1]gdp_per_hour!$C$2:$C$154,[1]gdp_per_hour!$I$2:$I$154,0,0,1)</f>
        <v>15.604632506626832</v>
      </c>
      <c r="G183" s="13">
        <f t="shared" si="10"/>
        <v>141203246.5244574</v>
      </c>
    </row>
    <row r="184" spans="1:7" ht="12.75" x14ac:dyDescent="0.2">
      <c r="A184" s="2" t="s">
        <v>369</v>
      </c>
      <c r="B184" s="2" t="s">
        <v>370</v>
      </c>
      <c r="C184" s="7">
        <v>8076413</v>
      </c>
      <c r="D184" s="4">
        <v>100</v>
      </c>
      <c r="E184" s="7">
        <f>C184</f>
        <v>8076413</v>
      </c>
      <c r="F184">
        <f>_xlfn.XLOOKUP(B184,[1]gdp_per_hour!$C$2:$C$154,[1]gdp_per_hour!$I$2:$I$154,0,0,1)</f>
        <v>1.3013145732992486</v>
      </c>
      <c r="G184" s="13">
        <f t="shared" si="10"/>
        <v>6206349.4605487362</v>
      </c>
    </row>
    <row r="185" spans="1:7" ht="12.75" x14ac:dyDescent="0.2">
      <c r="A185" s="2" t="s">
        <v>371</v>
      </c>
      <c r="B185" s="2" t="s">
        <v>372</v>
      </c>
      <c r="C185" s="7">
        <v>1141489</v>
      </c>
      <c r="D185" s="4">
        <v>148.1</v>
      </c>
      <c r="E185" s="7">
        <v>770755.57056043204</v>
      </c>
      <c r="F185">
        <f>_xlfn.XLOOKUP(B185,[1]gdp_per_hour!$C$2:$C$154,[1]gdp_per_hour!$I$2:$I$154,0,0,1)</f>
        <v>1.4694758517087865</v>
      </c>
      <c r="G185" s="13">
        <f t="shared" si="10"/>
        <v>524510.5386823169</v>
      </c>
    </row>
    <row r="186" spans="1:7" ht="12.75" x14ac:dyDescent="0.2">
      <c r="A186" s="2" t="s">
        <v>373</v>
      </c>
      <c r="B186" s="2" t="s">
        <v>374</v>
      </c>
      <c r="C186" s="7">
        <v>14359022003</v>
      </c>
      <c r="D186" s="4">
        <v>141.19999999999999</v>
      </c>
      <c r="E186" s="7">
        <v>10169279038.951799</v>
      </c>
      <c r="F186">
        <f>_xlfn.XLOOKUP(B186,[1]gdp_per_hour!$C$2:$C$154,[1]gdp_per_hour!$I$2:$I$154,0,0,1)</f>
        <v>3.7083818775178141</v>
      </c>
      <c r="G186" s="13">
        <f t="shared" si="10"/>
        <v>2742241596.1536713</v>
      </c>
    </row>
    <row r="187" spans="1:7" ht="12.75" x14ac:dyDescent="0.2">
      <c r="A187" s="2" t="s">
        <v>375</v>
      </c>
      <c r="B187" s="2" t="s">
        <v>376</v>
      </c>
      <c r="C187" s="7">
        <v>28667</v>
      </c>
      <c r="D187" s="4">
        <v>100</v>
      </c>
      <c r="E187" s="7">
        <v>28667</v>
      </c>
      <c r="F187">
        <f>_xlfn.XLOOKUP(B187,[1]gdp_per_hour!$C$2:$C$154,[1]gdp_per_hour!$I$2:$I$154,0,0,1)</f>
        <v>0</v>
      </c>
      <c r="G187" s="13">
        <v>0</v>
      </c>
    </row>
    <row r="188" spans="1:7" ht="12.75" x14ac:dyDescent="0.2">
      <c r="A188" s="2" t="s">
        <v>377</v>
      </c>
      <c r="B188" s="2" t="s">
        <v>378</v>
      </c>
      <c r="C188" s="7">
        <v>23058872227</v>
      </c>
      <c r="D188" s="4">
        <v>133.4</v>
      </c>
      <c r="E188" s="7">
        <v>17285511414.542702</v>
      </c>
      <c r="F188">
        <f>_xlfn.XLOOKUP(B188,[1]gdp_per_hour!$C$2:$C$154,[1]gdp_per_hour!$I$2:$I$154,0,0,1)</f>
        <v>17.834563665401198</v>
      </c>
      <c r="G188" s="13">
        <f t="shared" si="10"/>
        <v>969214147.25028288</v>
      </c>
    </row>
    <row r="189" spans="1:7" ht="12.75" x14ac:dyDescent="0.2">
      <c r="A189" s="2" t="s">
        <v>379</v>
      </c>
      <c r="B189" s="2" t="s">
        <v>380</v>
      </c>
      <c r="C189" s="7">
        <v>3414529950</v>
      </c>
      <c r="D189" s="4">
        <v>97.3</v>
      </c>
      <c r="E189" s="7">
        <v>3509280524.1521001</v>
      </c>
      <c r="F189">
        <f>_xlfn.XLOOKUP(B189,[1]gdp_per_hour!$C$2:$C$154,[1]gdp_per_hour!$I$2:$I$154,0,0,1)</f>
        <v>2.2259825133022551</v>
      </c>
      <c r="G189" s="13">
        <f t="shared" si="10"/>
        <v>1576508576.8558292</v>
      </c>
    </row>
    <row r="190" spans="1:7" ht="12.75" x14ac:dyDescent="0.2">
      <c r="A190" s="2" t="s">
        <v>381</v>
      </c>
      <c r="B190" s="2" t="s">
        <v>382</v>
      </c>
      <c r="C190" s="7">
        <v>9439565</v>
      </c>
      <c r="D190" s="4">
        <v>100</v>
      </c>
      <c r="E190" s="7">
        <f>C190</f>
        <v>9439565</v>
      </c>
      <c r="F190">
        <f>_xlfn.XLOOKUP(B190,[1]gdp_per_hour!$C$2:$C$154,[1]gdp_per_hour!$I$2:$I$154,0,0,1)</f>
        <v>2.1931450034606308</v>
      </c>
      <c r="G190" s="13">
        <v>0</v>
      </c>
    </row>
    <row r="191" spans="1:7" ht="12.75" x14ac:dyDescent="0.2">
      <c r="A191" s="2" t="s">
        <v>383</v>
      </c>
      <c r="B191" s="2" t="s">
        <v>384</v>
      </c>
      <c r="C191" s="7">
        <v>37400766</v>
      </c>
      <c r="D191" s="4">
        <v>100</v>
      </c>
      <c r="E191" s="7">
        <v>37400766</v>
      </c>
      <c r="F191">
        <f>_xlfn.XLOOKUP(B191,[1]gdp_per_hour!$C$2:$C$154,[1]gdp_per_hour!$I$2:$I$154,0,0,1)</f>
        <v>1.3257875971804736</v>
      </c>
      <c r="G191" s="13">
        <f t="shared" si="10"/>
        <v>28210224.684209954</v>
      </c>
    </row>
    <row r="192" spans="1:7" ht="12.75" x14ac:dyDescent="0.2">
      <c r="A192" s="2" t="s">
        <v>385</v>
      </c>
      <c r="B192" s="2" t="s">
        <v>386</v>
      </c>
      <c r="C192" s="7">
        <v>75455261</v>
      </c>
      <c r="D192" s="4">
        <v>149.69999999999999</v>
      </c>
      <c r="E192" s="7">
        <v>50404315.965263799</v>
      </c>
      <c r="F192">
        <f>_xlfn.XLOOKUP(B192,[1]gdp_per_hour!$C$2:$C$154,[1]gdp_per_hour!$I$2:$I$154,0,0,1)</f>
        <v>0</v>
      </c>
      <c r="G192" s="13">
        <v>0</v>
      </c>
    </row>
    <row r="193" spans="1:7" ht="12.75" x14ac:dyDescent="0.2">
      <c r="A193" s="2" t="s">
        <v>387</v>
      </c>
      <c r="B193" s="2" t="s">
        <v>388</v>
      </c>
      <c r="C193" s="7">
        <v>17102576538</v>
      </c>
      <c r="D193" s="4">
        <v>129.5</v>
      </c>
      <c r="E193" s="7">
        <v>13206622809.266399</v>
      </c>
      <c r="F193">
        <f>_xlfn.XLOOKUP(B193,[1]gdp_per_hour!$C$2:$C$154,[1]gdp_per_hour!$I$2:$I$154,0,0,1)</f>
        <v>38.509726713393931</v>
      </c>
      <c r="G193" s="13">
        <f t="shared" si="10"/>
        <v>342942522.22447091</v>
      </c>
    </row>
    <row r="194" spans="1:7" ht="12.75" x14ac:dyDescent="0.2">
      <c r="A194" s="2" t="s">
        <v>389</v>
      </c>
      <c r="B194" s="2" t="s">
        <v>390</v>
      </c>
      <c r="C194" s="7">
        <v>59629857223</v>
      </c>
      <c r="D194" s="4">
        <v>139.6</v>
      </c>
      <c r="E194" s="7">
        <v>42714797437.679001</v>
      </c>
      <c r="F194">
        <f>_xlfn.XLOOKUP(B194,[1]gdp_per_hour!$C$2:$C$154,[1]gdp_per_hour!$I$2:$I$154,0,0,1)</f>
        <v>57.694613635967919</v>
      </c>
      <c r="G194" s="13">
        <f t="shared" si="10"/>
        <v>740360230.28412807</v>
      </c>
    </row>
    <row r="195" spans="1:7" ht="12.75" x14ac:dyDescent="0.2">
      <c r="A195" s="2" t="s">
        <v>391</v>
      </c>
      <c r="B195" s="2" t="s">
        <v>392</v>
      </c>
      <c r="C195" s="7">
        <v>8771320</v>
      </c>
      <c r="D195" s="4">
        <v>100</v>
      </c>
      <c r="E195" s="7">
        <f>C195</f>
        <v>8771320</v>
      </c>
      <c r="F195">
        <f>_xlfn.XLOOKUP(B195,[1]gdp_per_hour!$C$2:$C$154,[1]gdp_per_hour!$I$2:$I$154,0,0,1)</f>
        <v>0</v>
      </c>
      <c r="G195" s="13">
        <v>0</v>
      </c>
    </row>
    <row r="196" spans="1:7" ht="12.75" x14ac:dyDescent="0.2">
      <c r="A196" s="2" t="s">
        <v>393</v>
      </c>
      <c r="B196" s="2" t="s">
        <v>394</v>
      </c>
      <c r="C196" s="7">
        <v>1417199</v>
      </c>
      <c r="D196" s="4">
        <v>168.3</v>
      </c>
      <c r="E196" s="7">
        <v>842067.14200831798</v>
      </c>
      <c r="F196">
        <f>_xlfn.XLOOKUP(B196,[1]gdp_per_hour!$C$2:$C$154,[1]gdp_per_hour!$I$2:$I$154,0,0,1)</f>
        <v>1.1462342318231555</v>
      </c>
      <c r="G196" s="13">
        <f t="shared" ref="G196:G221" si="15">E196/F196</f>
        <v>734637.92881927697</v>
      </c>
    </row>
    <row r="197" spans="1:7" ht="12.75" x14ac:dyDescent="0.2">
      <c r="A197" s="2" t="s">
        <v>395</v>
      </c>
      <c r="B197" s="2" t="s">
        <v>396</v>
      </c>
      <c r="C197" s="7">
        <v>58735815764</v>
      </c>
      <c r="D197" s="4">
        <v>114.4</v>
      </c>
      <c r="E197" s="7">
        <v>51342496297.202797</v>
      </c>
      <c r="F197">
        <f>_xlfn.XLOOKUP(B197,[1]gdp_per_hour!$C$2:$C$154,[1]gdp_per_hour!$I$2:$I$154,0,0,1)</f>
        <v>3.3354012938202917</v>
      </c>
      <c r="G197" s="13">
        <f t="shared" si="15"/>
        <v>15393199130.889671</v>
      </c>
    </row>
    <row r="198" spans="1:7" ht="12.75" x14ac:dyDescent="0.2">
      <c r="A198" s="2" t="s">
        <v>397</v>
      </c>
      <c r="B198" s="2" t="s">
        <v>398</v>
      </c>
      <c r="C198" s="7">
        <v>10439867</v>
      </c>
      <c r="D198" s="4">
        <v>215.8</v>
      </c>
      <c r="E198" s="7">
        <v>4837751.1584800696</v>
      </c>
      <c r="F198">
        <f>_xlfn.XLOOKUP(B198,[1]gdp_per_hour!$C$2:$C$154,[1]gdp_per_hour!$I$2:$I$154,0,0,1)</f>
        <v>1.3023725716070473</v>
      </c>
      <c r="G198" s="13">
        <f t="shared" si="15"/>
        <v>3714567.7542261072</v>
      </c>
    </row>
    <row r="199" spans="1:7" ht="12.75" x14ac:dyDescent="0.2">
      <c r="A199" s="2" t="s">
        <v>399</v>
      </c>
      <c r="B199" s="2" t="s">
        <v>400</v>
      </c>
      <c r="C199" s="7">
        <v>84211861</v>
      </c>
      <c r="D199" s="4">
        <v>155.5</v>
      </c>
      <c r="E199" s="7">
        <v>54155537.620578699</v>
      </c>
      <c r="F199">
        <f>_xlfn.XLOOKUP(B199,[1]gdp_per_hour!$C$2:$C$154,[1]gdp_per_hour!$I$2:$I$154,0,0,1)</f>
        <v>0</v>
      </c>
      <c r="G199" s="13">
        <v>0</v>
      </c>
    </row>
    <row r="200" spans="1:7" ht="12.75" x14ac:dyDescent="0.2">
      <c r="A200" s="2" t="s">
        <v>401</v>
      </c>
      <c r="B200" s="2" t="s">
        <v>402</v>
      </c>
      <c r="C200" s="7">
        <v>220321</v>
      </c>
      <c r="D200" s="4">
        <v>100</v>
      </c>
      <c r="E200" s="7">
        <f>C200</f>
        <v>220321</v>
      </c>
      <c r="F200">
        <f>_xlfn.XLOOKUP(B200,[1]gdp_per_hour!$C$2:$C$154,[1]gdp_per_hour!$I$2:$I$154,0,0,1)</f>
        <v>0</v>
      </c>
      <c r="G200" s="13">
        <v>0</v>
      </c>
    </row>
    <row r="201" spans="1:7" ht="12.75" x14ac:dyDescent="0.2">
      <c r="A201" s="2" t="s">
        <v>403</v>
      </c>
      <c r="B201" s="2" t="s">
        <v>404</v>
      </c>
      <c r="C201" s="7">
        <v>3395665</v>
      </c>
      <c r="D201" s="4">
        <v>101.1</v>
      </c>
      <c r="E201" s="7">
        <v>3358719.09000989</v>
      </c>
      <c r="F201">
        <f>_xlfn.XLOOKUP(B201,[1]gdp_per_hour!$C$2:$C$154,[1]gdp_per_hour!$I$2:$I$154,0,0,1)</f>
        <v>3.2735805541833414</v>
      </c>
      <c r="G201" s="13">
        <f t="shared" si="15"/>
        <v>1026007.7717402583</v>
      </c>
    </row>
    <row r="202" spans="1:7" ht="12.75" x14ac:dyDescent="0.2">
      <c r="A202" s="2" t="s">
        <v>405</v>
      </c>
      <c r="B202" s="2" t="s">
        <v>406</v>
      </c>
      <c r="C202" s="7">
        <v>5422046048</v>
      </c>
      <c r="D202" s="4">
        <v>213.2</v>
      </c>
      <c r="E202" s="7">
        <v>2543173568.4802999</v>
      </c>
      <c r="F202">
        <f>_xlfn.XLOOKUP(B202,[1]gdp_per_hour!$C$2:$C$154,[1]gdp_per_hour!$I$2:$I$154,0,0,1)</f>
        <v>0</v>
      </c>
      <c r="G202" s="13">
        <v>0</v>
      </c>
    </row>
    <row r="203" spans="1:7" ht="12.75" x14ac:dyDescent="0.2">
      <c r="A203" s="2" t="s">
        <v>407</v>
      </c>
      <c r="B203" s="2" t="s">
        <v>408</v>
      </c>
      <c r="C203" s="7">
        <v>748944010</v>
      </c>
      <c r="D203" s="4">
        <v>123.1</v>
      </c>
      <c r="E203" s="7">
        <v>608402932.57514203</v>
      </c>
      <c r="F203">
        <f>_xlfn.XLOOKUP(B203,[1]gdp_per_hour!$C$2:$C$154,[1]gdp_per_hour!$I$2:$I$154,0,0,1)</f>
        <v>2.5150405662515127</v>
      </c>
      <c r="G203" s="13">
        <f t="shared" si="15"/>
        <v>241905812.86802974</v>
      </c>
    </row>
    <row r="204" spans="1:7" ht="12.75" x14ac:dyDescent="0.2">
      <c r="A204" s="2" t="s">
        <v>409</v>
      </c>
      <c r="B204" s="2" t="s">
        <v>410</v>
      </c>
      <c r="C204" s="7">
        <v>46333725</v>
      </c>
      <c r="D204" s="4">
        <v>328.9</v>
      </c>
      <c r="E204" s="7">
        <v>14087480.997263599</v>
      </c>
      <c r="F204">
        <f>_xlfn.XLOOKUP(B204,[1]gdp_per_hour!$C$2:$C$154,[1]gdp_per_hour!$I$2:$I$154,0,0,1)</f>
        <v>0</v>
      </c>
      <c r="G204" s="13">
        <v>0</v>
      </c>
    </row>
    <row r="205" spans="1:7" ht="12.75" x14ac:dyDescent="0.2">
      <c r="A205" s="2" t="s">
        <v>411</v>
      </c>
      <c r="B205" s="2" t="s">
        <v>412</v>
      </c>
      <c r="C205" s="7">
        <v>12028783</v>
      </c>
      <c r="D205" s="4">
        <v>100</v>
      </c>
      <c r="E205" s="7">
        <f>C205</f>
        <v>12028783</v>
      </c>
      <c r="F205">
        <f>_xlfn.XLOOKUP(B205,[1]gdp_per_hour!$C$2:$C$154,[1]gdp_per_hour!$I$2:$I$154,0,0,1)</f>
        <v>0</v>
      </c>
      <c r="G205" s="13">
        <v>0</v>
      </c>
    </row>
    <row r="206" spans="1:7" ht="12.75" x14ac:dyDescent="0.2">
      <c r="A206" s="2" t="s">
        <v>413</v>
      </c>
      <c r="B206" s="2" t="s">
        <v>414</v>
      </c>
      <c r="C206" s="7">
        <v>193309</v>
      </c>
      <c r="D206" s="4">
        <v>100</v>
      </c>
      <c r="E206" s="7">
        <v>193309</v>
      </c>
      <c r="F206">
        <f>_xlfn.XLOOKUP(B206,[1]gdp_per_hour!$C$2:$C$154,[1]gdp_per_hour!$I$2:$I$154,0,0,1)</f>
        <v>3.2457994267066068</v>
      </c>
      <c r="G206" s="13">
        <f t="shared" si="15"/>
        <v>59556.668354009642</v>
      </c>
    </row>
    <row r="207" spans="1:7" ht="12.75" x14ac:dyDescent="0.2">
      <c r="A207" s="2" t="s">
        <v>415</v>
      </c>
      <c r="B207" s="2" t="s">
        <v>416</v>
      </c>
      <c r="C207" s="7">
        <v>18847606143</v>
      </c>
      <c r="D207" s="4">
        <v>100</v>
      </c>
      <c r="E207" s="7">
        <f>C207</f>
        <v>18847606143</v>
      </c>
      <c r="F207">
        <f>_xlfn.XLOOKUP(B207,[1]gdp_per_hour!$C$2:$C$154,[1]gdp_per_hour!$I$2:$I$154,0,0,1)</f>
        <v>7.9341100900311341</v>
      </c>
      <c r="G207" s="13">
        <f t="shared" si="15"/>
        <v>2375516085.500402</v>
      </c>
    </row>
    <row r="208" spans="1:7" ht="12.75" x14ac:dyDescent="0.2">
      <c r="A208" s="2" t="s">
        <v>417</v>
      </c>
      <c r="B208" s="2" t="s">
        <v>418</v>
      </c>
      <c r="C208" s="7">
        <v>173863399</v>
      </c>
      <c r="D208" s="4">
        <v>138.6</v>
      </c>
      <c r="E208" s="7">
        <v>125442567.82106701</v>
      </c>
      <c r="F208">
        <f>_xlfn.XLOOKUP(B208,[1]gdp_per_hour!$C$2:$C$154,[1]gdp_per_hour!$I$2:$I$154,0,0,1)</f>
        <v>0.65252514465892353</v>
      </c>
      <c r="G208" s="13">
        <f t="shared" si="15"/>
        <v>192241737.88220245</v>
      </c>
    </row>
    <row r="209" spans="1:7" ht="12.75" x14ac:dyDescent="0.2">
      <c r="A209" s="2" t="s">
        <v>419</v>
      </c>
      <c r="B209" s="2" t="s">
        <v>420</v>
      </c>
      <c r="C209" s="7">
        <v>1476971180</v>
      </c>
      <c r="D209" s="4">
        <v>209.4</v>
      </c>
      <c r="E209" s="7">
        <v>705334851.95797503</v>
      </c>
      <c r="F209">
        <f>_xlfn.XLOOKUP(B209,[1]gdp_per_hour!$C$2:$C$154,[1]gdp_per_hour!$I$2:$I$154,0,0,1)</f>
        <v>0</v>
      </c>
      <c r="G209" s="13">
        <v>0</v>
      </c>
    </row>
    <row r="210" spans="1:7" ht="12.75" x14ac:dyDescent="0.2">
      <c r="A210" s="2" t="s">
        <v>421</v>
      </c>
      <c r="B210" s="2" t="s">
        <v>422</v>
      </c>
      <c r="C210" s="7">
        <v>6907128618</v>
      </c>
      <c r="D210" s="4">
        <v>154.19999999999999</v>
      </c>
      <c r="E210" s="7">
        <v>4479331140.0778198</v>
      </c>
      <c r="F210">
        <f>_xlfn.XLOOKUP(B210,[1]gdp_per_hour!$C$2:$C$154,[1]gdp_per_hour!$I$2:$I$154,0,0,1)</f>
        <v>16.696232139750578</v>
      </c>
      <c r="G210" s="13">
        <f t="shared" si="15"/>
        <v>268283951.88716727</v>
      </c>
    </row>
    <row r="211" spans="1:7" ht="12.75" x14ac:dyDescent="0.2">
      <c r="A211" s="2" t="s">
        <v>423</v>
      </c>
      <c r="B211" s="2" t="s">
        <v>424</v>
      </c>
      <c r="C211" s="7">
        <v>63357944124</v>
      </c>
      <c r="D211" s="4">
        <v>106.2</v>
      </c>
      <c r="E211" s="7">
        <v>59659081096.045197</v>
      </c>
      <c r="F211">
        <f>_xlfn.XLOOKUP(B211,[1]gdp_per_hour!$C$2:$C$154,[1]gdp_per_hour!$I$2:$I$154,0,0,1)</f>
        <v>31.960092434020126</v>
      </c>
      <c r="G211" s="13">
        <f t="shared" si="15"/>
        <v>1866674235.038842</v>
      </c>
    </row>
    <row r="212" spans="1:7" ht="12.75" x14ac:dyDescent="0.2">
      <c r="A212" s="2" t="s">
        <v>425</v>
      </c>
      <c r="B212" s="2" t="s">
        <v>426</v>
      </c>
      <c r="C212" s="7">
        <v>164011244</v>
      </c>
      <c r="D212" s="4">
        <v>100</v>
      </c>
      <c r="E212" s="7">
        <f>C212</f>
        <v>164011244</v>
      </c>
      <c r="F212">
        <f>_xlfn.XLOOKUP(B212,[1]gdp_per_hour!$C$2:$C$154,[1]gdp_per_hour!$I$2:$I$154,0,0,1)</f>
        <v>0.80493510098244925</v>
      </c>
      <c r="G212" s="13">
        <f t="shared" si="15"/>
        <v>203757102.65314433</v>
      </c>
    </row>
    <row r="213" spans="1:7" ht="12.75" x14ac:dyDescent="0.2">
      <c r="A213" s="2" t="s">
        <v>427</v>
      </c>
      <c r="B213" s="2" t="s">
        <v>428</v>
      </c>
      <c r="C213" s="7">
        <v>906284239</v>
      </c>
      <c r="D213" s="4">
        <v>113.9</v>
      </c>
      <c r="E213" s="7">
        <v>795684143.10798895</v>
      </c>
      <c r="F213">
        <f>_xlfn.XLOOKUP(B213,[1]gdp_per_hour!$C$2:$C$154,[1]gdp_per_hour!$I$2:$I$154,0,0,1)</f>
        <v>11.167597380139311</v>
      </c>
      <c r="G213" s="13">
        <f t="shared" si="15"/>
        <v>71249357.943638831</v>
      </c>
    </row>
    <row r="214" spans="1:7" ht="12.75" x14ac:dyDescent="0.2">
      <c r="A214" s="2" t="s">
        <v>429</v>
      </c>
      <c r="B214" s="2" t="s">
        <v>430</v>
      </c>
      <c r="C214" s="7">
        <v>59015539</v>
      </c>
      <c r="D214" s="4">
        <v>166.9</v>
      </c>
      <c r="E214" s="7">
        <v>35359819.652486503</v>
      </c>
      <c r="F214">
        <f>_xlfn.XLOOKUP(B214,[1]gdp_per_hour!$C$2:$C$154,[1]gdp_per_hour!$I$2:$I$154,0,0,1)</f>
        <v>0</v>
      </c>
      <c r="G214" s="13">
        <v>0</v>
      </c>
    </row>
    <row r="215" spans="1:7" ht="12.75" x14ac:dyDescent="0.2">
      <c r="A215" s="2" t="s">
        <v>431</v>
      </c>
      <c r="B215" s="2" t="s">
        <v>432</v>
      </c>
      <c r="C215" s="7">
        <v>6714647</v>
      </c>
      <c r="D215" s="4">
        <v>117.8</v>
      </c>
      <c r="E215" s="7">
        <v>5700039.8981324201</v>
      </c>
      <c r="F215">
        <f>_xlfn.XLOOKUP(B215,[1]gdp_per_hour!$C$2:$C$154,[1]gdp_per_hour!$I$2:$I$154,0,0,1)</f>
        <v>2.7271289321561616</v>
      </c>
      <c r="G215" s="13">
        <f t="shared" si="15"/>
        <v>2090124.8308879086</v>
      </c>
    </row>
    <row r="216" spans="1:7" ht="12.75" x14ac:dyDescent="0.2">
      <c r="A216" s="2" t="s">
        <v>433</v>
      </c>
      <c r="B216" s="2" t="s">
        <v>434</v>
      </c>
      <c r="C216" s="7">
        <v>413002818</v>
      </c>
      <c r="D216" s="4">
        <v>100</v>
      </c>
      <c r="E216" s="7">
        <f>C216</f>
        <v>413002818</v>
      </c>
      <c r="F216">
        <f>_xlfn.XLOOKUP(B216,[1]gdp_per_hour!$C$2:$C$154,[1]gdp_per_hour!$I$2:$I$154,0,0,1)</f>
        <v>2.115281615048898</v>
      </c>
      <c r="G216" s="13">
        <f t="shared" si="15"/>
        <v>195247202.57659537</v>
      </c>
    </row>
    <row r="217" spans="1:7" ht="12.75" x14ac:dyDescent="0.2">
      <c r="A217" s="2" t="s">
        <v>435</v>
      </c>
      <c r="B217" s="2" t="s">
        <v>436</v>
      </c>
      <c r="C217" s="7">
        <v>127521219882</v>
      </c>
      <c r="D217" s="4">
        <v>114.3</v>
      </c>
      <c r="E217" s="7">
        <v>111567121506.561</v>
      </c>
      <c r="F217">
        <f>_xlfn.XLOOKUP(B217,[1]gdp_per_hour!$C$2:$C$154,[1]gdp_per_hour!$I$2:$I$154,0,0,1)</f>
        <v>1.9942706886850303</v>
      </c>
      <c r="G217" s="13">
        <f t="shared" si="15"/>
        <v>55943820535.278206</v>
      </c>
    </row>
    <row r="218" spans="1:7" ht="12.75" x14ac:dyDescent="0.2">
      <c r="A218" s="2" t="s">
        <v>437</v>
      </c>
      <c r="B218" s="2" t="s">
        <v>438</v>
      </c>
      <c r="C218" s="7">
        <v>107901</v>
      </c>
      <c r="D218" s="4">
        <v>100</v>
      </c>
      <c r="E218" s="7">
        <f t="shared" ref="E218:E219" si="16">C218</f>
        <v>107901</v>
      </c>
      <c r="F218">
        <f>_xlfn.XLOOKUP(B218,[1]gdp_per_hour!$C$2:$C$154,[1]gdp_per_hour!$I$2:$I$154,0,0,1)</f>
        <v>0</v>
      </c>
      <c r="G218" s="14">
        <v>0</v>
      </c>
    </row>
    <row r="219" spans="1:7" ht="12.75" x14ac:dyDescent="0.2">
      <c r="A219" s="2" t="s">
        <v>439</v>
      </c>
      <c r="B219" s="2" t="s">
        <v>440</v>
      </c>
      <c r="C219" s="7">
        <v>31410106</v>
      </c>
      <c r="D219" s="4">
        <v>100</v>
      </c>
      <c r="E219" s="7">
        <f t="shared" si="16"/>
        <v>31410106</v>
      </c>
      <c r="F219">
        <f>_xlfn.XLOOKUP(B219,[1]gdp_per_hour!$C$2:$C$154,[1]gdp_per_hour!$I$2:$I$154,0,0,1)</f>
        <v>0.67041578607752184</v>
      </c>
      <c r="G219" s="13">
        <f t="shared" si="15"/>
        <v>46851680.184583202</v>
      </c>
    </row>
    <row r="220" spans="1:7" ht="12.75" x14ac:dyDescent="0.2">
      <c r="A220" s="2" t="s">
        <v>441</v>
      </c>
      <c r="B220" s="2" t="s">
        <v>442</v>
      </c>
      <c r="C220" s="7">
        <v>135254441</v>
      </c>
      <c r="D220" s="4">
        <v>163.1</v>
      </c>
      <c r="E220" s="7">
        <v>82927309.012875497</v>
      </c>
      <c r="F220">
        <f>_xlfn.XLOOKUP(B220,[1]gdp_per_hour!$C$2:$C$154,[1]gdp_per_hour!$I$2:$I$154,0,0,1)</f>
        <v>0.99552155303985357</v>
      </c>
      <c r="G220" s="13">
        <f t="shared" si="15"/>
        <v>83300365.28054525</v>
      </c>
    </row>
    <row r="221" spans="1:7" ht="12.75" x14ac:dyDescent="0.2">
      <c r="A221" s="2" t="s">
        <v>443</v>
      </c>
      <c r="B221" s="2" t="s">
        <v>444</v>
      </c>
      <c r="C221" s="7">
        <v>86509488</v>
      </c>
      <c r="D221" s="4">
        <v>136.19999999999999</v>
      </c>
      <c r="E221" s="7">
        <v>63516511.013215803</v>
      </c>
      <c r="F221">
        <f>_xlfn.XLOOKUP(B221,[1]gdp_per_hour!$C$2:$C$154,[1]gdp_per_hour!$I$2:$I$154,0,0,1)</f>
        <v>0.93739378333222867</v>
      </c>
      <c r="G221" s="13">
        <f t="shared" si="15"/>
        <v>67758621.98213923</v>
      </c>
    </row>
    <row r="222" spans="1:7" ht="12.75" x14ac:dyDescent="0.2">
      <c r="A222" s="1" t="s">
        <v>447</v>
      </c>
      <c r="C222" s="9">
        <f>SUM(C2:C221)</f>
        <v>3243131340182</v>
      </c>
      <c r="D222" s="10"/>
      <c r="E222" s="9">
        <f>SUM(E2:E221)</f>
        <v>2632577143984.6851</v>
      </c>
      <c r="G222" s="9">
        <f>SUM(G2:G221)</f>
        <v>318984402495.07111</v>
      </c>
    </row>
    <row r="223" spans="1:7" ht="12.75" x14ac:dyDescent="0.2">
      <c r="A223" s="1" t="s">
        <v>446</v>
      </c>
      <c r="C223" s="7">
        <v>713886000000</v>
      </c>
      <c r="E223" s="7">
        <f>(C223/116.6)*100</f>
        <v>612252144082.33276</v>
      </c>
      <c r="F223" s="13">
        <f>[1]gdp_per_hour!$I$146</f>
        <v>40.552739449814474</v>
      </c>
      <c r="G223" s="13">
        <f>E223/F223</f>
        <v>15097676566.092842</v>
      </c>
    </row>
    <row r="224" spans="1:7" ht="13.5" thickBot="1" x14ac:dyDescent="0.25">
      <c r="A224" s="1" t="s">
        <v>445</v>
      </c>
      <c r="C224" s="11">
        <f>C222+C223</f>
        <v>3957017340182</v>
      </c>
      <c r="D224" s="12"/>
      <c r="E224" s="11">
        <f>E222+E223</f>
        <v>3244829288067.0176</v>
      </c>
      <c r="G224" s="11">
        <f>G222+G223</f>
        <v>334082079061.16394</v>
      </c>
    </row>
    <row r="225" spans="7:7" ht="15.75" customHeight="1" thickTop="1" x14ac:dyDescent="0.2">
      <c r="G225" s="13"/>
    </row>
  </sheetData>
  <autoFilter ref="A1:G224" xr:uid="{00000000-0001-0000-0000-000000000000}"/>
  <pageMargins left="0.7" right="0.7" top="0.75" bottom="0.75" header="0.3" footer="0.3"/>
  <ignoredErrors>
    <ignoredError sqref="G2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constant_df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2024-10-18T13:15:32Z</dcterms:modified>
</cp:coreProperties>
</file>